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einabmassudi/Desktop/SMU Data Science  Bootcamp/1.Excel/"/>
    </mc:Choice>
  </mc:AlternateContent>
  <xr:revisionPtr revIDLastSave="0" documentId="8_{2FD73AC0-5897-754B-ACCD-0394D66ED9B0}" xr6:coauthVersionLast="40" xr6:coauthVersionMax="40" xr10:uidLastSave="{00000000-0000-0000-0000-000000000000}"/>
  <bookViews>
    <workbookView xWindow="0" yWindow="460" windowWidth="25600" windowHeight="14480" xr2:uid="{00000000-000D-0000-FFFF-FFFF00000000}"/>
  </bookViews>
  <sheets>
    <sheet name="Raw_Data" sheetId="1" r:id="rId1"/>
    <sheet name="Campaign_Success_Rate_Cat" sheetId="2" r:id="rId2"/>
    <sheet name="Campaign_Success_Rate_SubCat" sheetId="4" r:id="rId3"/>
    <sheet name="CampaignSuccessRate_DateCreated" sheetId="6" r:id="rId4"/>
    <sheet name="CampaignSuccessRate_by_GoalAmnt" sheetId="7" r:id="rId5"/>
  </sheets>
  <definedNames>
    <definedName name="_xlnm._FilterDatabase" localSheetId="0" hidden="1">Raw_Data!$A$1:$T$1</definedName>
    <definedName name="Backers_Count">Raw_Data!$L$2:$L$4115</definedName>
    <definedName name="Blurb">Raw_Data!$C$2:$C$4115</definedName>
    <definedName name="Cat_SubCat">Raw_Data!$N$2:$N$4115</definedName>
    <definedName name="Country">Raw_Data!$G$2:$G$4115</definedName>
    <definedName name="Currency">Raw_Data!$H$2:$H$4115</definedName>
    <definedName name="Deadline">Raw_Data!$I$2:$I$4115</definedName>
    <definedName name="Goal">Raw_Data!$D$2:$D$4115</definedName>
    <definedName name="ID">Raw_Data!$A$2:$A$4115</definedName>
    <definedName name="Launched_At">Raw_Data!$J$2:$J$4115</definedName>
    <definedName name="Name">Raw_Data!$B$2:$B$4115</definedName>
    <definedName name="Pledged">Raw_Data!$E$2:$E$4115</definedName>
    <definedName name="Spotlight">Raw_Data!$M$2:$M$4115</definedName>
    <definedName name="Staff_Pick">Raw_Data!$K$2:$K$4115</definedName>
    <definedName name="State">Raw_Data!$F$2:$F$4115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2" i="7" l="1"/>
  <c r="H2" i="7" s="1"/>
  <c r="E10" i="7"/>
  <c r="F10" i="7" s="1"/>
  <c r="E6" i="7"/>
  <c r="F6" i="7" s="1"/>
  <c r="E13" i="7"/>
  <c r="G13" i="7" s="1"/>
  <c r="E9" i="7"/>
  <c r="G9" i="7" s="1"/>
  <c r="E5" i="7"/>
  <c r="H5" i="7" s="1"/>
  <c r="E12" i="7"/>
  <c r="G12" i="7" s="1"/>
  <c r="E8" i="7"/>
  <c r="H8" i="7" s="1"/>
  <c r="E4" i="7"/>
  <c r="G4" i="7" s="1"/>
  <c r="E11" i="7"/>
  <c r="H11" i="7" s="1"/>
  <c r="E7" i="7"/>
  <c r="H7" i="7" s="1"/>
  <c r="E3" i="7"/>
  <c r="F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7" l="1"/>
  <c r="G6" i="7"/>
  <c r="F2" i="7"/>
  <c r="H9" i="7"/>
  <c r="F4" i="7"/>
  <c r="F9" i="7"/>
  <c r="H12" i="7"/>
  <c r="G7" i="7"/>
  <c r="H6" i="7"/>
  <c r="H4" i="7"/>
  <c r="G2" i="7"/>
  <c r="H13" i="7"/>
  <c r="G5" i="7"/>
  <c r="H3" i="7"/>
  <c r="F11" i="7"/>
  <c r="G10" i="7"/>
  <c r="F5" i="7"/>
  <c r="F8" i="7"/>
  <c r="G11" i="7"/>
  <c r="F7" i="7"/>
  <c r="F13" i="7"/>
  <c r="H10" i="7"/>
  <c r="G8" i="7"/>
  <c r="G3" i="7"/>
</calcChain>
</file>

<file path=xl/sharedStrings.xml><?xml version="1.0" encoding="utf-8"?>
<sst xmlns="http://schemas.openxmlformats.org/spreadsheetml/2006/main" count="24840" uniqueCount="8401">
  <si>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</si>
  <si>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</si>
  <si>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</si>
  <si>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</si>
  <si>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</si>
  <si>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</si>
  <si>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</si>
  <si>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</si>
  <si>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</si>
  <si>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</si>
  <si>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</si>
  <si>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</si>
  <si>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</si>
  <si>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</si>
  <si>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</si>
  <si>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</si>
  <si>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</si>
  <si>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</si>
  <si>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</si>
  <si>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</si>
  <si>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</si>
  <si>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</si>
  <si>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</si>
  <si>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</si>
  <si>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</si>
  <si>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</si>
  <si>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</si>
  <si>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</si>
  <si>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</si>
  <si>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</si>
  <si>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</si>
  <si>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</si>
  <si>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</si>
  <si>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</si>
  <si>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</si>
  <si>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</si>
  <si>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</si>
  <si>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</si>
  <si>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</si>
  <si>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</si>
  <si>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</si>
  <si>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</si>
  <si>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</si>
  <si>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</si>
  <si>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</si>
  <si>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</si>
  <si>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</si>
  <si>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</si>
  <si>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</si>
  <si>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</si>
  <si>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</si>
  <si>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</si>
  <si>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</si>
  <si>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</si>
  <si>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</si>
  <si>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</si>
  <si>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</si>
  <si>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</si>
  <si>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</si>
  <si>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</si>
  <si>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</si>
  <si>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</si>
  <si>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</si>
  <si>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</si>
  <si>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</si>
  <si>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</si>
  <si>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</si>
  <si>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</si>
  <si>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</si>
  <si>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</si>
  <si>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</si>
  <si>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</si>
  <si>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</si>
  <si>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</si>
  <si>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</si>
  <si>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</si>
  <si>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</si>
  <si>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</si>
  <si>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</si>
  <si>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</si>
  <si>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</si>
  <si>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</si>
  <si>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</si>
  <si>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</si>
  <si>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</si>
  <si>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</si>
  <si>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</si>
  <si>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</si>
  <si>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</si>
  <si>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</si>
  <si>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</si>
  <si>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</si>
  <si>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</si>
  <si>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</si>
  <si>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</si>
  <si>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</si>
  <si>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</si>
  <si>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</si>
  <si>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</si>
  <si>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</si>
  <si>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</si>
  <si>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</si>
  <si>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</si>
  <si>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</si>
  <si>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</si>
  <si>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</si>
  <si>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</si>
  <si>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</si>
  <si>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</si>
  <si>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</si>
  <si>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</si>
  <si>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</si>
  <si>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</si>
  <si>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</si>
  <si>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</si>
  <si>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</si>
  <si>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</si>
  <si>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</si>
  <si>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</si>
  <si>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</si>
  <si>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</si>
  <si>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</si>
  <si>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</si>
  <si>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</si>
  <si>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</si>
  <si>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</si>
  <si>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</si>
  <si>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</si>
  <si>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</si>
  <si>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</si>
  <si>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</si>
  <si>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</si>
  <si>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</si>
  <si>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</si>
  <si>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</si>
  <si>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</si>
  <si>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</si>
  <si>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</si>
  <si>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</si>
  <si>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</si>
  <si>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</si>
  <si>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</si>
  <si>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</si>
  <si>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</si>
  <si>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</si>
  <si>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</si>
  <si>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</si>
  <si>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</si>
  <si>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</si>
  <si>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</si>
  <si>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</si>
  <si>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</si>
  <si>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</si>
  <si>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</si>
  <si>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</si>
  <si>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</si>
  <si>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</si>
  <si>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</si>
  <si>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</si>
  <si>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</si>
  <si>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</si>
  <si>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</si>
  <si>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</si>
  <si>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</si>
  <si>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</si>
  <si>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</si>
  <si>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</si>
  <si>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</si>
  <si>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</si>
  <si>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</si>
  <si>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</si>
  <si>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</si>
  <si>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</si>
  <si>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</si>
  <si>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</si>
  <si>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</si>
  <si>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</si>
  <si>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</si>
  <si>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</si>
  <si>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</si>
  <si>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</si>
  <si>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</si>
  <si>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</si>
  <si>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</si>
  <si>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</si>
  <si>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</si>
  <si>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</si>
  <si>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</si>
  <si>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</si>
  <si>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</si>
  <si>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</si>
  <si>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</si>
  <si>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</si>
  <si>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</si>
  <si>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</si>
  <si>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</si>
  <si>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</si>
  <si>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</si>
  <si>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</si>
  <si>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</si>
  <si>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</si>
  <si>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</si>
  <si>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</si>
  <si>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</si>
  <si>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</si>
  <si>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</si>
  <si>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</si>
  <si>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</si>
  <si>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</si>
  <si>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</si>
  <si>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</si>
  <si>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</si>
  <si>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</si>
  <si>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</si>
  <si>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</si>
  <si>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</si>
  <si>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</si>
  <si>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</si>
  <si>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</si>
  <si>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</si>
  <si>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</si>
  <si>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</si>
  <si>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</si>
  <si>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</si>
  <si>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</si>
  <si>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</si>
  <si>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</si>
  <si>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</si>
  <si>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</si>
  <si>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</si>
  <si>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</si>
  <si>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</si>
  <si>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</si>
  <si>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</si>
  <si>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</si>
  <si>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</si>
  <si>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</si>
  <si>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</si>
  <si>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</si>
  <si>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</si>
  <si>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</si>
  <si>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</si>
  <si>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</si>
  <si>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</si>
  <si>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</si>
  <si>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</si>
  <si>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</si>
  <si>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</si>
  <si>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</si>
  <si>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</si>
  <si>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</si>
  <si>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</si>
  <si>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</si>
  <si>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</si>
  <si>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</si>
  <si>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</si>
  <si>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</si>
  <si>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</si>
  <si>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</si>
  <si>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</si>
  <si>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</si>
  <si>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</si>
  <si>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</si>
  <si>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</si>
  <si>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</si>
  <si>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</si>
  <si>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</si>
  <si>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</si>
  <si>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</si>
  <si>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</si>
  <si>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</si>
  <si>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</si>
  <si>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</si>
  <si>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</si>
  <si>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</si>
  <si>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</si>
  <si>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</si>
  <si>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</si>
  <si>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</si>
  <si>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</si>
  <si>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</si>
  <si>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</si>
  <si>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</si>
  <si>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</si>
  <si>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</si>
  <si>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</si>
  <si>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</si>
  <si>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</si>
  <si>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</si>
  <si>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</si>
  <si>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</si>
  <si>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</si>
  <si>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</si>
  <si>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</si>
  <si>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</si>
  <si>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</si>
  <si>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</si>
  <si>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</si>
  <si>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</si>
  <si>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</si>
  <si>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</si>
  <si>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</si>
  <si>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</si>
  <si>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</si>
  <si>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</si>
  <si>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</si>
  <si>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</si>
  <si>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</si>
  <si>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</si>
  <si>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</si>
  <si>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</si>
  <si>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</si>
  <si>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</si>
  <si>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</si>
  <si>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</si>
  <si>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</si>
  <si>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</si>
  <si>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</si>
  <si>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</si>
  <si>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</si>
  <si>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</si>
  <si>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</si>
  <si>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</si>
  <si>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</si>
  <si>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</si>
  <si>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</si>
  <si>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</si>
  <si>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</si>
  <si>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</si>
  <si>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</si>
  <si>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</si>
  <si>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</si>
  <si>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</si>
  <si>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</si>
  <si>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</si>
  <si>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</si>
  <si>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</si>
  <si>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</si>
  <si>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</si>
  <si>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</si>
  <si>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</si>
  <si>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</si>
  <si>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</si>
  <si>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</si>
  <si>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</si>
  <si>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</si>
  <si>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</si>
  <si>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</si>
  <si>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</si>
  <si>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</si>
  <si>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</si>
  <si>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</si>
  <si>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</si>
  <si>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</si>
  <si>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</si>
  <si>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</si>
  <si>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</si>
  <si>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</si>
  <si>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</si>
  <si>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</si>
  <si>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</si>
  <si>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</si>
  <si>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</si>
  <si>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</si>
  <si>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</si>
  <si>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</si>
  <si>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</si>
  <si>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</si>
  <si>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</si>
  <si>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</si>
  <si>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</si>
  <si>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</si>
  <si>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</si>
  <si>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</si>
  <si>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</si>
  <si>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</si>
  <si>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</si>
  <si>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</si>
  <si>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</si>
  <si>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</si>
  <si>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</si>
  <si>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</si>
  <si>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</si>
  <si>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</si>
  <si>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</si>
  <si>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</si>
  <si>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</si>
  <si>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</si>
  <si>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</si>
  <si>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</si>
  <si>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</si>
  <si>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</si>
  <si>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</si>
  <si>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</si>
  <si>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</si>
  <si>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</si>
  <si>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</si>
  <si>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</si>
  <si>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</si>
  <si>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</si>
  <si>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</si>
  <si>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</si>
  <si>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</si>
  <si>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</si>
  <si>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</si>
  <si>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</si>
  <si>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</si>
  <si>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</si>
  <si>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</si>
  <si>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</si>
  <si>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</si>
  <si>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</si>
  <si>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</si>
  <si>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</si>
  <si>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</si>
  <si>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</si>
  <si>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</si>
  <si>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</si>
  <si>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</si>
  <si>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</si>
  <si>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</si>
  <si>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</si>
  <si>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</si>
  <si>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</si>
  <si>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</si>
  <si>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</si>
  <si>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</si>
  <si>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</si>
  <si>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</si>
  <si>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</si>
  <si>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</si>
  <si>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</si>
  <si>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</si>
  <si>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</si>
  <si>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</si>
  <si>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</si>
  <si>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</si>
  <si>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</si>
  <si>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</si>
  <si>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</si>
  <si>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</si>
  <si>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</si>
  <si>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</si>
  <si>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</si>
  <si>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</si>
  <si>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</si>
  <si>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</si>
  <si>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</si>
  <si>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</si>
  <si>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</si>
  <si>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</si>
  <si>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</si>
  <si>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</si>
  <si>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</si>
  <si>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</si>
  <si>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</si>
  <si>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</si>
  <si>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</si>
  <si>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</si>
  <si>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</si>
  <si>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</si>
  <si>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</si>
  <si>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</si>
  <si>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</si>
  <si>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</si>
  <si>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</si>
  <si>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</si>
  <si>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</si>
  <si>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</si>
  <si>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</si>
  <si>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</si>
  <si>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</si>
  <si>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</si>
  <si>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</si>
  <si>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</si>
  <si>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</si>
  <si>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</si>
  <si>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</si>
  <si>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</si>
  <si>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</si>
  <si>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</si>
  <si>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</si>
  <si>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</si>
  <si>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</si>
  <si>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</si>
  <si>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</si>
  <si>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</si>
  <si>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</si>
  <si>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</si>
  <si>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</si>
  <si>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</si>
  <si>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</si>
  <si>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</si>
  <si>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</si>
  <si>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</si>
  <si>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</si>
  <si>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</si>
  <si>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</si>
  <si>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</si>
  <si>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</si>
  <si>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</si>
  <si>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</si>
  <si>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</si>
  <si>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</si>
  <si>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</si>
  <si>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</si>
  <si>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</si>
  <si>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</si>
  <si>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</si>
  <si>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</si>
  <si>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</si>
  <si>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</si>
  <si>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</si>
  <si>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</si>
  <si>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</si>
  <si>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</si>
  <si>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</si>
  <si>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</si>
  <si>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</si>
  <si>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</si>
  <si>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</si>
  <si>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</si>
  <si>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</si>
  <si>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</si>
  <si>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</si>
  <si>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</si>
  <si>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</si>
  <si>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</si>
  <si>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</si>
  <si>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</si>
  <si>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</si>
  <si>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</si>
  <si>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</si>
  <si>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</si>
  <si>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</si>
  <si>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</si>
  <si>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</si>
  <si>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</si>
  <si>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</si>
  <si>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</si>
  <si>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</si>
  <si>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</si>
  <si>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</si>
  <si>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</si>
  <si>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</si>
  <si>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</si>
  <si>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</si>
  <si>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</si>
  <si>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</si>
  <si>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</si>
  <si>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</si>
  <si>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</si>
  <si>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</si>
  <si>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</si>
  <si>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</si>
  <si>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</si>
  <si>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</si>
  <si>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</si>
  <si>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</si>
  <si>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</si>
  <si>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</si>
  <si>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</si>
  <si>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</si>
  <si>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</si>
  <si>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</si>
  <si>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</si>
  <si>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</si>
  <si>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</si>
  <si>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</si>
  <si>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</si>
  <si>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</si>
  <si>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</si>
  <si>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</si>
  <si>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</si>
  <si>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</si>
  <si>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</si>
  <si>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</si>
  <si>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</si>
  <si>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</si>
  <si>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</si>
  <si>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</si>
  <si>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</si>
  <si>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</si>
  <si>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</si>
  <si>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</si>
  <si>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</si>
  <si>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</si>
  <si>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</si>
  <si>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</si>
  <si>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</si>
  <si>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</si>
  <si>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</si>
  <si>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</si>
  <si>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</si>
  <si>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</si>
  <si>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</si>
  <si>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</si>
  <si>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</si>
  <si>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</si>
  <si>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</si>
  <si>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</si>
  <si>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</si>
  <si>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</si>
  <si>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</si>
  <si>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</si>
  <si>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</si>
  <si>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</si>
  <si>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</si>
  <si>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</si>
  <si>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</si>
  <si>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</si>
  <si>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</si>
  <si>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</si>
  <si>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</si>
  <si>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</si>
  <si>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</si>
  <si>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</si>
  <si>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</si>
  <si>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</si>
  <si>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</si>
  <si>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</si>
  <si>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</si>
  <si>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</si>
  <si>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</si>
  <si>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</si>
  <si>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</si>
  <si>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</si>
  <si>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</si>
  <si>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</si>
  <si>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</si>
  <si>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</si>
  <si>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</si>
  <si>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</si>
  <si>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</si>
  <si>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</si>
  <si>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</si>
  <si>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</si>
  <si>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</si>
  <si>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</si>
  <si>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</si>
  <si>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</si>
  <si>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</si>
  <si>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</si>
  <si>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</si>
  <si>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</si>
  <si>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</si>
  <si>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</si>
  <si>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</si>
  <si>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</si>
  <si>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</si>
  <si>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</si>
  <si>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</si>
  <si>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</si>
  <si>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</si>
  <si>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</si>
  <si>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</si>
  <si>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</si>
  <si>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</si>
  <si>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</si>
  <si>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</si>
  <si>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</si>
  <si>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</si>
  <si>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</si>
  <si>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</si>
  <si>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</si>
  <si>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</si>
  <si>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</si>
  <si>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</si>
  <si>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</si>
  <si>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</si>
  <si>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</si>
  <si>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</si>
  <si>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</si>
  <si>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</si>
  <si>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</si>
  <si>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</si>
  <si>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</si>
  <si>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</si>
  <si>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</si>
  <si>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</si>
  <si>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</si>
  <si>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</si>
  <si>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</si>
  <si>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</si>
  <si>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</si>
  <si>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</si>
  <si>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</si>
  <si>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</si>
  <si>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</si>
  <si>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</si>
  <si>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</si>
  <si>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</si>
  <si>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</si>
  <si>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</si>
  <si>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</si>
  <si>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</si>
  <si>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</si>
  <si>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</si>
  <si>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</si>
  <si>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</si>
  <si>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</si>
  <si>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</si>
  <si>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</si>
  <si>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</si>
  <si>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</si>
  <si>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</si>
  <si>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</si>
  <si>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</si>
  <si>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</si>
  <si>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</si>
  <si>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</si>
  <si>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</si>
  <si>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</si>
  <si>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</si>
  <si>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</si>
  <si>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</si>
  <si>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</si>
  <si>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</si>
  <si>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</si>
  <si>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</si>
  <si>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</si>
  <si>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</si>
  <si>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</si>
  <si>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</si>
  <si>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</si>
  <si>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</si>
  <si>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</si>
  <si>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</si>
  <si>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</si>
  <si>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</si>
  <si>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</si>
  <si>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</si>
  <si>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</si>
  <si>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</si>
  <si>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</si>
  <si>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</si>
  <si>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</si>
  <si>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</si>
  <si>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</si>
  <si>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</si>
  <si>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</si>
  <si>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</si>
  <si>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</si>
  <si>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</si>
  <si>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</si>
  <si>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</si>
  <si>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</si>
  <si>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</si>
  <si>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</si>
  <si>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</si>
  <si>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</si>
  <si>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</si>
  <si>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</si>
  <si>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</si>
  <si>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</si>
  <si>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</si>
  <si>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</si>
  <si>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</si>
  <si>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</si>
  <si>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</si>
  <si>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</si>
  <si>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</si>
  <si>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</si>
  <si>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</si>
  <si>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</si>
  <si>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</si>
  <si>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</si>
  <si>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</si>
  <si>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</si>
  <si>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</si>
  <si>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</si>
  <si>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</si>
  <si>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</si>
  <si>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</si>
  <si>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</si>
  <si>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</si>
  <si>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</si>
  <si>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</si>
  <si>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</si>
  <si>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</si>
  <si>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</si>
  <si>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</si>
  <si>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</si>
  <si>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</si>
  <si>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</si>
  <si>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</si>
  <si>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</si>
  <si>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</si>
  <si>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</si>
  <si>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</si>
  <si>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</si>
  <si>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</si>
  <si>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</si>
  <si>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</si>
  <si>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</si>
  <si>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</si>
  <si>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</si>
  <si>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</si>
  <si>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</si>
  <si>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</si>
  <si>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</si>
  <si>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</si>
  <si>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</si>
  <si>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</si>
  <si>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</si>
  <si>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</si>
  <si>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</si>
  <si>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</si>
  <si>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</si>
  <si>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</si>
  <si>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</si>
  <si>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</si>
  <si>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</si>
  <si>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</si>
  <si>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</si>
  <si>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</si>
  <si>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</si>
  <si>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</si>
  <si>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</si>
  <si>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</si>
  <si>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</si>
  <si>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</si>
  <si>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</si>
  <si>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</si>
  <si>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</si>
  <si>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</si>
  <si>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</si>
  <si>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</si>
  <si>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</si>
  <si>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</si>
  <si>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</si>
  <si>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</si>
  <si>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</si>
  <si>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</si>
  <si>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</si>
  <si>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</si>
  <si>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</si>
  <si>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</si>
  <si>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</si>
  <si>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</si>
  <si>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</si>
  <si>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</si>
  <si>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</si>
  <si>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</si>
  <si>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</si>
  <si>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</si>
  <si>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</si>
  <si>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</si>
  <si>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</si>
  <si>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</si>
  <si>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</si>
  <si>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</si>
  <si>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</si>
  <si>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</si>
  <si>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</si>
  <si>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</si>
  <si>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</si>
  <si>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</si>
  <si>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</si>
  <si>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</si>
  <si>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</si>
  <si>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</si>
  <si>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</si>
  <si>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</si>
  <si>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</si>
  <si>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</si>
  <si>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</si>
  <si>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</si>
  <si>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</si>
  <si>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</si>
  <si>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</si>
  <si>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</si>
  <si>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</si>
  <si>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</si>
  <si>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</si>
  <si>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</si>
  <si>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</si>
  <si>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</si>
  <si>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</si>
  <si>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</si>
  <si>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</si>
  <si>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</si>
  <si>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</si>
  <si>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</si>
  <si>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</si>
  <si>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</si>
  <si>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</si>
  <si>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</si>
  <si>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</si>
  <si>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</si>
  <si>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</si>
  <si>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</si>
  <si>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</si>
  <si>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</si>
  <si>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</si>
  <si>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</si>
  <si>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</si>
  <si>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</si>
  <si>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</si>
  <si>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</si>
  <si>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</si>
  <si>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</si>
  <si>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</si>
  <si>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</si>
  <si>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</si>
  <si>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</si>
  <si>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</si>
  <si>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</si>
  <si>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</si>
  <si>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</si>
  <si>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</si>
  <si>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</si>
  <si>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</si>
  <si>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</si>
  <si>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</si>
  <si>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</si>
  <si>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</si>
  <si>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</si>
  <si>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</si>
  <si>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</si>
  <si>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</si>
  <si>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</si>
  <si>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</si>
  <si>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</si>
  <si>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</si>
  <si>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</si>
  <si>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</si>
  <si>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</si>
  <si>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</si>
  <si>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</si>
  <si>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</si>
  <si>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</si>
  <si>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</si>
  <si>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</si>
  <si>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</si>
  <si>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</si>
  <si>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</si>
  <si>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</si>
  <si>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</si>
  <si>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</si>
  <si>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</si>
  <si>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</si>
  <si>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</si>
  <si>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</si>
  <si>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</si>
  <si>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</si>
  <si>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</si>
  <si>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</si>
  <si>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</si>
  <si>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</si>
  <si>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</si>
  <si>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</si>
  <si>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</si>
  <si>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</si>
  <si>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</si>
  <si>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</si>
  <si>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</si>
  <si>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</si>
  <si>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</si>
  <si>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</si>
  <si>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</si>
  <si>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</si>
  <si>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</si>
  <si>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</si>
  <si>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</si>
  <si>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</si>
  <si>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</si>
  <si>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</si>
  <si>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</si>
  <si>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</si>
  <si>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</si>
  <si>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</si>
  <si>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</si>
  <si>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</si>
  <si>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</si>
  <si>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</si>
  <si>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</si>
  <si>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</si>
  <si>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</si>
  <si>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</si>
  <si>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</si>
  <si>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</si>
  <si>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</si>
  <si>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</si>
  <si>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</si>
  <si>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</si>
  <si>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</si>
  <si>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</si>
  <si>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</si>
  <si>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</si>
  <si>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</si>
  <si>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</si>
  <si>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</si>
  <si>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</si>
  <si>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</si>
  <si>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</si>
  <si>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</si>
  <si>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</si>
  <si>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</si>
  <si>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</si>
  <si>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</si>
  <si>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</si>
  <si>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</si>
  <si>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</si>
  <si>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</si>
  <si>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</si>
  <si>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</si>
  <si>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</si>
  <si>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</si>
  <si>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</si>
  <si>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</si>
  <si>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</si>
  <si>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</si>
  <si>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</si>
  <si>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</si>
  <si>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</si>
  <si>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</si>
  <si>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</si>
  <si>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</si>
  <si>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</si>
  <si>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</si>
  <si>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</si>
  <si>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</si>
  <si>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</si>
  <si>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</si>
  <si>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</si>
  <si>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</si>
  <si>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</si>
  <si>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</si>
  <si>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</si>
  <si>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</si>
  <si>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</si>
  <si>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</si>
  <si>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</si>
  <si>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</si>
  <si>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</si>
  <si>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</si>
  <si>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</si>
  <si>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</si>
  <si>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</si>
  <si>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</si>
  <si>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</si>
  <si>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</si>
  <si>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</si>
  <si>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</si>
  <si>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</si>
  <si>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</si>
  <si>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</si>
  <si>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</si>
  <si>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</si>
  <si>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</si>
  <si>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</si>
  <si>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</si>
  <si>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</si>
  <si>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</si>
  <si>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</si>
  <si>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</si>
  <si>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</si>
  <si>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</si>
  <si>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</si>
  <si>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</si>
  <si>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</si>
  <si>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</si>
  <si>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</si>
  <si>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</si>
  <si>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</si>
  <si>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</si>
  <si>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</si>
  <si>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</si>
  <si>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</si>
  <si>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</si>
  <si>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</si>
  <si>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</si>
  <si>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</si>
  <si>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</si>
  <si>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</si>
  <si>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</si>
  <si>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</si>
  <si>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</si>
  <si>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</si>
  <si>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</si>
  <si>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</si>
  <si>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</si>
  <si>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</si>
  <si>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</si>
  <si>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</si>
  <si>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</si>
  <si>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</si>
  <si>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</si>
  <si>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</si>
  <si>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</si>
  <si>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</si>
  <si>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</si>
  <si>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</si>
  <si>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</si>
  <si>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</si>
  <si>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</si>
  <si>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</si>
  <si>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</si>
  <si>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</si>
  <si>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</si>
  <si>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</si>
  <si>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</si>
  <si>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</si>
  <si>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</si>
  <si>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</si>
  <si>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</si>
  <si>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</si>
  <si>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</si>
  <si>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</si>
  <si>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</si>
  <si>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</si>
  <si>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</si>
  <si>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</si>
  <si>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</si>
  <si>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</si>
  <si>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</si>
  <si>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</si>
  <si>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</si>
  <si>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</si>
  <si>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</si>
  <si>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</si>
  <si>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</si>
  <si>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</si>
  <si>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</si>
  <si>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</si>
  <si>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</si>
  <si>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</si>
  <si>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</si>
  <si>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</si>
  <si>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</si>
  <si>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</si>
  <si>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</si>
  <si>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</si>
  <si>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</si>
  <si>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</si>
  <si>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</si>
  <si>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</si>
  <si>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</si>
  <si>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</si>
  <si>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</si>
  <si>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</si>
  <si>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</si>
  <si>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</si>
  <si>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</si>
  <si>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</si>
  <si>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</si>
  <si>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</si>
  <si>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</si>
  <si>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</si>
  <si>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</si>
  <si>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</si>
  <si>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</si>
  <si>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</si>
  <si>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</si>
  <si>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</si>
  <si>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</si>
  <si>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</si>
  <si>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</si>
  <si>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</si>
  <si>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</si>
  <si>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</si>
  <si>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</si>
  <si>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</si>
  <si>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</si>
  <si>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</si>
  <si>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</si>
  <si>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</si>
  <si>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</si>
  <si>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</si>
  <si>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</si>
  <si>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</si>
  <si>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</si>
  <si>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</si>
  <si>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</si>
  <si>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</si>
  <si>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</si>
  <si>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</si>
  <si>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</si>
  <si>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</si>
  <si>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</si>
  <si>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</si>
  <si>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</si>
  <si>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</si>
  <si>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</si>
  <si>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</si>
  <si>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</si>
  <si>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</si>
  <si>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</si>
  <si>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</si>
  <si>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</si>
  <si>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</si>
  <si>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</si>
  <si>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</si>
  <si>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</si>
  <si>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</si>
  <si>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</si>
  <si>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</si>
  <si>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</si>
  <si>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</si>
  <si>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</si>
  <si>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</si>
  <si>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</si>
  <si>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</si>
  <si>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</si>
  <si>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</si>
  <si>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</si>
  <si>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</si>
  <si>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</si>
  <si>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</si>
  <si>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</si>
  <si>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</si>
  <si>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</si>
  <si>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</si>
  <si>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</si>
  <si>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</si>
  <si>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</si>
  <si>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</si>
  <si>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</si>
  <si>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</si>
  <si>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</si>
  <si>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</si>
  <si>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</si>
  <si>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</si>
  <si>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</si>
  <si>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</si>
  <si>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</si>
  <si>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</si>
  <si>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</si>
  <si>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</si>
  <si>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</si>
  <si>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</si>
  <si>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</si>
  <si>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</si>
  <si>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</si>
  <si>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</si>
  <si>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</si>
  <si>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</si>
  <si>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</si>
  <si>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</si>
  <si>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</si>
  <si>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</si>
  <si>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</si>
  <si>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</si>
  <si>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</si>
  <si>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</si>
  <si>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</si>
  <si>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</si>
  <si>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</si>
  <si>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</si>
  <si>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</si>
  <si>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</si>
  <si>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</si>
  <si>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</si>
  <si>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</si>
  <si>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</si>
  <si>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</si>
  <si>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</si>
  <si>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</si>
  <si>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</si>
  <si>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</si>
  <si>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</si>
  <si>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</si>
  <si>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</si>
  <si>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</si>
  <si>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</si>
  <si>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</si>
  <si>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</si>
  <si>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</si>
  <si>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</si>
  <si>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</si>
  <si>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</si>
  <si>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</si>
  <si>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</si>
  <si>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</si>
  <si>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</si>
  <si>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</si>
  <si>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</si>
  <si>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</si>
  <si>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</si>
  <si>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</si>
  <si>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</si>
  <si>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</si>
  <si>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</si>
  <si>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</si>
  <si>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</si>
  <si>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</si>
  <si>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</si>
  <si>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</si>
  <si>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</si>
  <si>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</si>
  <si>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</si>
  <si>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</si>
  <si>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</si>
  <si>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</si>
  <si>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</si>
  <si>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</si>
  <si>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</si>
  <si>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</si>
  <si>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</si>
  <si>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</si>
  <si>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</si>
  <si>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</si>
  <si>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</si>
  <si>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</si>
  <si>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</si>
  <si>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</si>
  <si>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</si>
  <si>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</si>
  <si>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</si>
  <si>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</si>
  <si>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</si>
  <si>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</si>
  <si>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</si>
  <si>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</si>
  <si>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</si>
  <si>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</si>
  <si>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</si>
  <si>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</si>
  <si>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</si>
  <si>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</si>
  <si>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</si>
  <si>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</si>
  <si>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</si>
  <si>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</si>
  <si>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</si>
  <si>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</si>
  <si>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</si>
  <si>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</si>
  <si>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</si>
  <si>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</si>
  <si>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</si>
  <si>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</si>
  <si>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</si>
  <si>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</si>
  <si>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</si>
  <si>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</si>
  <si>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</si>
  <si>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</si>
  <si>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</si>
  <si>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</si>
  <si>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</si>
  <si>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</si>
  <si>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</si>
  <si>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</si>
  <si>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</si>
  <si>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</si>
  <si>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</si>
  <si>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</si>
  <si>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</si>
  <si>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</si>
  <si>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</si>
  <si>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</si>
  <si>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</si>
  <si>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</si>
  <si>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</si>
  <si>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</si>
  <si>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</si>
  <si>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</si>
  <si>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</si>
  <si>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</si>
  <si>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</si>
  <si>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</si>
  <si>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</si>
  <si>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</si>
  <si>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</si>
  <si>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</si>
  <si>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</si>
  <si>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</si>
  <si>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</si>
  <si>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</si>
  <si>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</si>
  <si>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</si>
  <si>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</si>
  <si>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</si>
  <si>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</si>
  <si>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</si>
  <si>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</si>
  <si>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</si>
  <si>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</si>
  <si>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</si>
  <si>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</si>
  <si>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</si>
  <si>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</si>
  <si>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</si>
  <si>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</si>
  <si>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</si>
  <si>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</si>
  <si>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</si>
  <si>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</si>
  <si>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</si>
  <si>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</si>
  <si>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</si>
  <si>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</si>
  <si>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</si>
  <si>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</si>
  <si>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</si>
  <si>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</si>
  <si>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</si>
  <si>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</si>
  <si>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</si>
  <si>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</si>
  <si>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</si>
  <si>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</si>
  <si>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</si>
  <si>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</si>
  <si>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</si>
  <si>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</si>
  <si>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</si>
  <si>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</si>
  <si>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</si>
  <si>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</si>
  <si>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</si>
  <si>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</si>
  <si>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</si>
  <si>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</si>
  <si>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</si>
  <si>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</si>
  <si>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</si>
  <si>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</si>
  <si>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</si>
  <si>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</si>
  <si>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</si>
  <si>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</si>
  <si>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</si>
  <si>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</si>
  <si>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</si>
  <si>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</si>
  <si>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</si>
  <si>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</si>
  <si>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</si>
  <si>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</si>
  <si>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</si>
  <si>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</si>
  <si>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</si>
  <si>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</si>
  <si>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</si>
  <si>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</si>
  <si>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</si>
  <si>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</si>
  <si>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</si>
  <si>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</si>
  <si>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</si>
  <si>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</si>
  <si>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</si>
  <si>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</si>
  <si>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</si>
  <si>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</si>
  <si>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</si>
  <si>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</si>
  <si>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</si>
  <si>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</si>
  <si>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</si>
  <si>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</si>
  <si>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</si>
  <si>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</si>
  <si>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</si>
  <si>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</si>
  <si>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</si>
  <si>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</si>
  <si>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</si>
  <si>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</si>
  <si>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</si>
  <si>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</si>
  <si>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</si>
  <si>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</si>
  <si>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</si>
  <si>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</si>
  <si>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</si>
  <si>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</si>
  <si>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</si>
  <si>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</si>
  <si>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</si>
  <si>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</si>
  <si>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</si>
  <si>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</si>
  <si>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</si>
  <si>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</si>
  <si>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</si>
  <si>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</si>
  <si>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</si>
  <si>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</si>
  <si>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</si>
  <si>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</si>
  <si>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</si>
  <si>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</si>
  <si>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</si>
  <si>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</si>
  <si>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</si>
  <si>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</si>
  <si>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</si>
  <si>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</si>
  <si>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</si>
  <si>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</si>
  <si>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</si>
  <si>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</si>
  <si>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</si>
  <si>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</si>
  <si>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</si>
  <si>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</si>
  <si>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</si>
  <si>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</si>
  <si>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</si>
  <si>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</si>
  <si>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</si>
  <si>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</si>
  <si>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</si>
  <si>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</si>
  <si>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</si>
  <si>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</si>
  <si>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</si>
  <si>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</si>
  <si>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</si>
  <si>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</si>
  <si>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</si>
  <si>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</si>
  <si>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</si>
  <si>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</si>
  <si>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</si>
  <si>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</si>
  <si>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</si>
  <si>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</si>
  <si>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</si>
  <si>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</si>
  <si>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</si>
  <si>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</si>
  <si>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</si>
  <si>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</si>
  <si>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</si>
  <si>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</si>
  <si>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</si>
  <si>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</si>
  <si>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</si>
  <si>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</si>
  <si>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</si>
  <si>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</si>
  <si>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</si>
  <si>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</si>
  <si>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</si>
  <si>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</si>
  <si>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</si>
  <si>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</si>
  <si>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</si>
  <si>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</si>
  <si>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</si>
  <si>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</si>
  <si>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</si>
  <si>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</si>
  <si>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</si>
  <si>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</si>
  <si>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</si>
  <si>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</si>
  <si>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</si>
  <si>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</si>
  <si>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</si>
  <si>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</si>
  <si>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</si>
  <si>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</si>
  <si>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</si>
  <si>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</si>
  <si>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</si>
  <si>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</si>
  <si>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</si>
  <si>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</si>
  <si>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</si>
  <si>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</si>
  <si>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</si>
  <si>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</si>
  <si>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</si>
  <si>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</si>
  <si>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</si>
  <si>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</si>
  <si>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</si>
  <si>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</si>
  <si>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</si>
  <si>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</si>
  <si>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</si>
  <si>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</si>
  <si>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</si>
  <si>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</si>
  <si>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</si>
  <si>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</si>
  <si>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</si>
  <si>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</si>
  <si>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</si>
  <si>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</si>
  <si>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</si>
  <si>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</si>
  <si>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</si>
  <si>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</si>
  <si>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</si>
  <si>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</si>
  <si>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</si>
  <si>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</si>
  <si>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</si>
  <si>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</si>
  <si>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</si>
  <si>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</si>
  <si>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</si>
  <si>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</si>
  <si>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</si>
  <si>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</si>
  <si>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</si>
  <si>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</si>
  <si>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</si>
  <si>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</si>
  <si>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</si>
  <si>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</si>
  <si>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</si>
  <si>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</si>
  <si>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</si>
  <si>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</si>
  <si>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</si>
  <si>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</si>
  <si>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</si>
  <si>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</si>
  <si>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</si>
  <si>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</si>
  <si>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</si>
  <si>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</si>
  <si>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</si>
  <si>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</si>
  <si>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</si>
  <si>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</si>
  <si>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</si>
  <si>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</si>
  <si>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</si>
  <si>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</si>
  <si>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</si>
  <si>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</si>
  <si>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</si>
  <si>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</si>
  <si>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</si>
  <si>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</si>
  <si>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</si>
  <si>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</si>
  <si>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</si>
  <si>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</si>
  <si>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</si>
  <si>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</si>
  <si>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</si>
  <si>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</si>
  <si>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</si>
  <si>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</si>
  <si>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</si>
  <si>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</si>
  <si>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</si>
  <si>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</si>
  <si>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</si>
  <si>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</si>
  <si>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</si>
  <si>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</si>
  <si>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</si>
  <si>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</si>
  <si>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</si>
  <si>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</si>
  <si>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</si>
  <si>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</si>
  <si>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</si>
  <si>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</si>
  <si>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</si>
  <si>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</si>
  <si>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</si>
  <si>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</si>
  <si>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</si>
  <si>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</si>
  <si>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</si>
  <si>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</si>
  <si>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</si>
  <si>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</si>
  <si>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</si>
  <si>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</si>
  <si>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</si>
  <si>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</si>
  <si>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</si>
  <si>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</si>
  <si>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</si>
  <si>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</si>
  <si>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</si>
  <si>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</si>
  <si>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</si>
  <si>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</si>
  <si>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</si>
  <si>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</si>
  <si>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</si>
  <si>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</si>
  <si>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</si>
  <si>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</si>
  <si>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</si>
  <si>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</si>
  <si>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</si>
  <si>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</si>
  <si>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</si>
  <si>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</si>
  <si>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</si>
  <si>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</si>
  <si>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</si>
  <si>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</si>
  <si>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</si>
  <si>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</si>
  <si>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</si>
  <si>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</si>
  <si>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</si>
  <si>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</si>
  <si>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</si>
  <si>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</si>
  <si>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</si>
  <si>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</si>
  <si>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</si>
  <si>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</si>
  <si>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</si>
  <si>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</si>
  <si>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</si>
  <si>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</si>
  <si>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</si>
  <si>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</si>
  <si>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</si>
  <si>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</si>
  <si>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</si>
  <si>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</si>
  <si>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</si>
  <si>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</si>
  <si>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</si>
  <si>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</si>
  <si>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</si>
  <si>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</si>
  <si>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</si>
  <si>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</si>
  <si>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</si>
  <si>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</si>
  <si>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</si>
  <si>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</si>
  <si>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</si>
  <si>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</si>
  <si>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</si>
  <si>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</si>
  <si>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</si>
  <si>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</si>
  <si>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</si>
  <si>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</si>
  <si>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</si>
  <si>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</si>
  <si>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</si>
  <si>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</si>
  <si>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</si>
  <si>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</si>
  <si>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</si>
  <si>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</si>
  <si>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</si>
  <si>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</si>
  <si>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</si>
  <si>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</si>
  <si>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</si>
  <si>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</si>
  <si>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</si>
  <si>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</si>
  <si>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</si>
  <si>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</si>
  <si>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</si>
  <si>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</si>
  <si>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</si>
  <si>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</si>
  <si>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</si>
  <si>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</si>
  <si>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</si>
  <si>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</si>
  <si>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</si>
  <si>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</si>
  <si>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</si>
  <si>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</si>
  <si>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</si>
  <si>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</si>
  <si>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</si>
  <si>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</si>
  <si>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</si>
  <si>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</si>
  <si>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</si>
  <si>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</si>
  <si>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</si>
  <si>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</si>
  <si>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</si>
  <si>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</si>
  <si>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</si>
  <si>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</si>
  <si>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</si>
  <si>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</si>
  <si>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</si>
  <si>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</si>
  <si>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</si>
  <si>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</si>
  <si>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</si>
  <si>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</si>
  <si>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</si>
  <si>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</si>
  <si>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</si>
  <si>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</si>
  <si>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</si>
  <si>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</si>
  <si>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</si>
  <si>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</si>
  <si>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</si>
  <si>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</si>
  <si>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</si>
  <si>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</si>
  <si>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</si>
  <si>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</si>
  <si>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</si>
  <si>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</si>
  <si>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</si>
  <si>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</si>
  <si>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</si>
  <si>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</si>
  <si>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</si>
  <si>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</si>
  <si>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</si>
  <si>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</si>
  <si>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</si>
  <si>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</si>
  <si>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</si>
  <si>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</si>
  <si>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</si>
  <si>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</si>
  <si>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</si>
  <si>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</si>
  <si>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</si>
  <si>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</si>
  <si>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</si>
  <si>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</si>
  <si>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</si>
  <si>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</si>
  <si>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</si>
  <si>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</si>
  <si>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</si>
  <si>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</si>
  <si>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</si>
  <si>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</si>
  <si>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</si>
  <si>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</si>
  <si>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</si>
  <si>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</si>
  <si>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</si>
  <si>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</si>
  <si>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</si>
  <si>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</si>
  <si>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</si>
  <si>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</si>
  <si>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</si>
  <si>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</si>
  <si>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</si>
  <si>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</si>
  <si>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</si>
  <si>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</si>
  <si>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</si>
  <si>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</si>
  <si>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</si>
  <si>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</si>
  <si>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</si>
  <si>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</si>
  <si>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</si>
  <si>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</si>
  <si>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</si>
  <si>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</si>
  <si>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</si>
  <si>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</si>
  <si>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</si>
  <si>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</si>
  <si>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</si>
  <si>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</si>
  <si>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</si>
  <si>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</si>
  <si>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</si>
  <si>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</si>
  <si>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</si>
  <si>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</si>
  <si>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</si>
  <si>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</si>
  <si>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</si>
  <si>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</si>
  <si>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</si>
  <si>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</si>
  <si>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</si>
  <si>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</si>
  <si>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</si>
  <si>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</si>
  <si>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</si>
  <si>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</si>
  <si>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</si>
  <si>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</si>
  <si>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</si>
  <si>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</si>
  <si>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</si>
  <si>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</si>
  <si>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</si>
  <si>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</si>
  <si>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</si>
  <si>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</si>
  <si>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</si>
  <si>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</si>
  <si>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</si>
  <si>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</si>
  <si>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</si>
  <si>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</si>
  <si>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</si>
  <si>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</si>
  <si>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</si>
  <si>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</si>
  <si>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</si>
  <si>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</si>
  <si>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</si>
  <si>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</si>
  <si>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</si>
  <si>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</si>
  <si>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</si>
  <si>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</si>
  <si>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</si>
  <si>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</si>
  <si>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</si>
  <si>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</si>
  <si>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</si>
  <si>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</si>
  <si>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</si>
  <si>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</si>
  <si>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</si>
  <si>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</si>
  <si>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</si>
  <si>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</si>
  <si>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</si>
  <si>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</si>
  <si>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</si>
  <si>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</si>
  <si>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</si>
  <si>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</si>
  <si>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</si>
  <si>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</si>
  <si>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</si>
  <si>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</si>
  <si>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</si>
  <si>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</si>
  <si>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</si>
  <si>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</si>
  <si>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</si>
  <si>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</si>
  <si>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</si>
  <si>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</si>
  <si>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</si>
  <si>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</si>
  <si>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</si>
  <si>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</si>
  <si>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</si>
  <si>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</si>
  <si>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</si>
  <si>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</si>
  <si>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</si>
  <si>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</si>
  <si>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</si>
  <si>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</si>
  <si>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</si>
  <si>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</si>
  <si>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</si>
  <si>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</si>
  <si>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</si>
  <si>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</si>
  <si>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</si>
  <si>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</si>
  <si>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</si>
  <si>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</si>
  <si>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</si>
  <si>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</si>
  <si>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</si>
  <si>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</si>
  <si>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</si>
  <si>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</si>
  <si>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</si>
  <si>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</si>
  <si>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</si>
  <si>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</si>
  <si>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</si>
  <si>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</si>
  <si>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</si>
  <si>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</si>
  <si>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</si>
  <si>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</si>
  <si>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</si>
  <si>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</si>
  <si>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</si>
  <si>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</si>
  <si>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</si>
  <si>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</si>
  <si>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</si>
  <si>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</si>
  <si>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</si>
  <si>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</si>
  <si>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</si>
  <si>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</si>
  <si>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</si>
  <si>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</si>
  <si>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</si>
  <si>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</si>
  <si>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</si>
  <si>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</si>
  <si>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</si>
  <si>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</si>
  <si>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</si>
  <si>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</si>
  <si>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</si>
  <si>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</si>
  <si>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</si>
  <si>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</si>
  <si>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</si>
  <si>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</si>
  <si>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</si>
  <si>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</si>
  <si>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</si>
  <si>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</si>
  <si>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</si>
  <si>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</si>
  <si>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</si>
  <si>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</si>
  <si>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</si>
  <si>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</si>
  <si>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</si>
  <si>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</si>
  <si>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</si>
  <si>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</si>
  <si>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</si>
  <si>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</si>
  <si>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</si>
  <si>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</si>
  <si>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</si>
  <si>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</si>
  <si>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</si>
  <si>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</si>
  <si>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</si>
  <si>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</si>
  <si>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</si>
  <si>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</si>
  <si>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</si>
  <si>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</si>
  <si>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</si>
  <si>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</si>
  <si>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</si>
  <si>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</si>
  <si>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</si>
  <si>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</si>
  <si>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</si>
  <si>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</si>
  <si>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</si>
  <si>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</si>
  <si>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</si>
  <si>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</si>
  <si>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</si>
  <si>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</si>
  <si>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</si>
  <si>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</si>
  <si>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</si>
  <si>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</si>
  <si>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</si>
  <si>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</si>
  <si>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</si>
  <si>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</si>
  <si>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</si>
  <si>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</si>
  <si>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</si>
  <si>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</si>
  <si>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</si>
  <si>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</si>
  <si>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</si>
  <si>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</si>
  <si>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</si>
  <si>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</si>
  <si>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</si>
  <si>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</si>
  <si>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</si>
  <si>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</si>
  <si>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</si>
  <si>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</si>
  <si>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</si>
  <si>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</si>
  <si>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</si>
  <si>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</si>
  <si>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</si>
  <si>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</si>
  <si>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</si>
  <si>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</si>
  <si>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</si>
  <si>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</si>
  <si>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</si>
  <si>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</si>
  <si>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</si>
  <si>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</si>
  <si>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</si>
  <si>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</si>
  <si>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</si>
  <si>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</si>
  <si>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</si>
  <si>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</si>
  <si>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</si>
  <si>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</si>
  <si>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</si>
  <si>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</si>
  <si>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</si>
  <si>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</si>
  <si>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</si>
  <si>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</si>
  <si>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</si>
  <si>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</si>
  <si>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</si>
  <si>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</si>
  <si>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</si>
  <si>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</si>
  <si>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</si>
  <si>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</si>
  <si>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</si>
  <si>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</si>
  <si>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</si>
  <si>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</si>
  <si>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</si>
  <si>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</si>
  <si>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</si>
  <si>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</si>
  <si>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</si>
  <si>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</si>
  <si>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</si>
  <si>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</si>
  <si>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</si>
  <si>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</si>
  <si>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</si>
  <si>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</si>
  <si>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</si>
  <si>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</si>
  <si>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</si>
  <si>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</si>
  <si>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</si>
  <si>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</si>
  <si>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</si>
  <si>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</si>
  <si>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</si>
  <si>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</si>
  <si>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</si>
  <si>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</si>
  <si>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</si>
  <si>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</si>
  <si>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</si>
  <si>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</si>
  <si>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</si>
  <si>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</si>
  <si>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</si>
  <si>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</si>
  <si>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</si>
  <si>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</si>
  <si>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</si>
  <si>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</si>
  <si>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</si>
  <si>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</si>
  <si>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</si>
  <si>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</si>
  <si>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</si>
  <si>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</si>
  <si>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</si>
  <si>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</si>
  <si>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</si>
  <si>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</si>
  <si>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</si>
  <si>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</si>
  <si>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</si>
  <si>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</si>
  <si>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</si>
  <si>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</si>
  <si>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</si>
  <si>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</si>
  <si>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</si>
  <si>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</si>
  <si>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</si>
  <si>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</si>
  <si>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</si>
  <si>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</si>
  <si>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</si>
  <si>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</si>
  <si>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</si>
  <si>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</si>
  <si>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</si>
  <si>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</si>
  <si>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</si>
  <si>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</si>
  <si>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</si>
  <si>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</si>
  <si>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</si>
  <si>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</si>
  <si>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</si>
  <si>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</si>
  <si>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</si>
  <si>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</si>
  <si>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</si>
  <si>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</si>
  <si>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</si>
  <si>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</si>
  <si>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</si>
  <si>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</si>
  <si>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</si>
  <si>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</si>
  <si>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</si>
  <si>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</si>
  <si>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</si>
  <si>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</si>
  <si>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</si>
  <si>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</si>
  <si>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</si>
  <si>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</si>
  <si>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</si>
  <si>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</si>
  <si>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</si>
  <si>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</si>
  <si>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</si>
  <si>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</si>
  <si>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</si>
  <si>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</si>
  <si>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</si>
  <si>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</si>
  <si>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</si>
  <si>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</si>
  <si>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</si>
  <si>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</si>
  <si>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</si>
  <si>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</si>
  <si>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</si>
  <si>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</si>
  <si>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</si>
  <si>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</si>
  <si>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</si>
  <si>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</si>
  <si>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</si>
  <si>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</si>
  <si>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</si>
  <si>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</si>
  <si>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</si>
  <si>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</si>
  <si>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</si>
  <si>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</si>
  <si>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</si>
  <si>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</si>
  <si>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</si>
  <si>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</si>
  <si>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</si>
  <si>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</si>
  <si>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</si>
  <si>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</si>
  <si>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</si>
  <si>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</si>
  <si>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</si>
  <si>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</si>
  <si>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</si>
  <si>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</si>
  <si>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</si>
  <si>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</si>
  <si>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</si>
  <si>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</si>
  <si>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</si>
  <si>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</si>
  <si>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</si>
  <si>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</si>
  <si>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</si>
  <si>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</si>
  <si>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</si>
  <si>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</si>
  <si>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</si>
  <si>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</si>
  <si>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</si>
  <si>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</si>
  <si>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</si>
  <si>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</si>
  <si>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</si>
  <si>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</si>
  <si>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</si>
  <si>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</si>
  <si>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</si>
  <si>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</si>
  <si>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</si>
  <si>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</si>
  <si>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</si>
  <si>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</si>
  <si>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</si>
  <si>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</si>
  <si>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</si>
  <si>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</si>
  <si>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</si>
  <si>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</si>
  <si>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</si>
  <si>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</si>
  <si>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</si>
  <si>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</si>
  <si>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</si>
  <si>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</si>
  <si>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</si>
  <si>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</si>
  <si>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</si>
  <si>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</si>
  <si>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</si>
  <si>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</si>
  <si>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</si>
  <si>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</si>
  <si>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</si>
  <si>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</si>
  <si>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</si>
  <si>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</si>
  <si>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</si>
  <si>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</si>
  <si>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</si>
  <si>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</si>
  <si>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</si>
  <si>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</si>
  <si>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</si>
  <si>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</si>
  <si>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</si>
  <si>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</si>
  <si>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</si>
  <si>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</si>
  <si>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</si>
  <si>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</si>
  <si>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</si>
  <si>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</si>
  <si>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</si>
  <si>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</si>
  <si>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</si>
  <si>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</si>
  <si>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</si>
  <si>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</si>
  <si>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</si>
  <si>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</si>
  <si>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</si>
  <si>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</si>
  <si>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</si>
  <si>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</si>
  <si>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</si>
  <si>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</si>
  <si>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</si>
  <si>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</si>
  <si>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</si>
  <si>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</si>
  <si>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</si>
  <si>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</si>
  <si>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</si>
  <si>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</si>
  <si>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</si>
  <si>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</si>
  <si>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</si>
  <si>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</si>
  <si>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</si>
  <si>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</si>
  <si>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</si>
  <si>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</si>
  <si>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</si>
  <si>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</si>
  <si>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</si>
  <si>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</si>
  <si>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</si>
  <si>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</si>
  <si>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</si>
  <si>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</si>
  <si>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</si>
  <si>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</si>
  <si>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</si>
  <si>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</si>
  <si>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</si>
  <si>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</si>
  <si>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</si>
  <si>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</si>
  <si>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</si>
  <si>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</si>
  <si>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</si>
  <si>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</si>
  <si>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</si>
  <si>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</si>
  <si>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</si>
  <si>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</si>
  <si>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</si>
  <si>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</si>
  <si>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</si>
  <si>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</si>
  <si>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</si>
  <si>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</si>
  <si>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</si>
  <si>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</si>
  <si>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</si>
  <si>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</si>
  <si>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</si>
  <si>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</si>
  <si>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</si>
  <si>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</si>
  <si>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</si>
  <si>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</si>
  <si>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</si>
  <si>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</si>
  <si>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</si>
  <si>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</si>
  <si>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</si>
  <si>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</si>
  <si>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</si>
  <si>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</si>
  <si>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</si>
  <si>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</si>
  <si>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</si>
  <si>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</si>
  <si>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</si>
  <si>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</si>
  <si>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</si>
  <si>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</si>
  <si>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</si>
  <si>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</si>
  <si>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</si>
  <si>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</si>
  <si>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</si>
  <si>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</si>
  <si>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</si>
  <si>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</si>
  <si>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</si>
  <si>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</si>
  <si>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</si>
  <si>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</si>
  <si>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</si>
  <si>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</si>
  <si>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</si>
  <si>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</si>
  <si>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</si>
  <si>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</si>
  <si>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</si>
  <si>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</si>
  <si>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</si>
  <si>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</si>
  <si>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</si>
  <si>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</si>
  <si>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</si>
  <si>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</si>
  <si>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</si>
  <si>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</si>
  <si>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</si>
  <si>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</si>
  <si>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</si>
  <si>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</si>
  <si>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</si>
  <si>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</si>
  <si>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</si>
  <si>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</si>
  <si>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</si>
  <si>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</si>
  <si>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</si>
  <si>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</si>
  <si>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</si>
  <si>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</si>
  <si>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</si>
  <si>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</si>
  <si>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</si>
  <si>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</si>
  <si>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</si>
  <si>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</si>
  <si>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</si>
  <si>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</si>
  <si>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</si>
  <si>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</si>
  <si>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</si>
  <si>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</si>
  <si>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</si>
  <si>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</si>
  <si>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</si>
  <si>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</si>
  <si>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</si>
  <si>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</si>
  <si>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</si>
  <si>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</si>
  <si>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</si>
  <si>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</si>
  <si>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</si>
  <si>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</si>
  <si>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</si>
  <si>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</si>
  <si>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</si>
  <si>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</si>
  <si>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</si>
  <si>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</si>
  <si>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</si>
  <si>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</si>
  <si>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</si>
  <si>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</si>
  <si>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</si>
  <si>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</si>
  <si>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</si>
  <si>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</si>
  <si>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</si>
  <si>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</si>
  <si>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</si>
  <si>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</si>
  <si>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</si>
  <si>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</si>
  <si>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</si>
  <si>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</si>
  <si>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</si>
  <si>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</si>
  <si>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</si>
  <si>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</si>
  <si>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</si>
  <si>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</si>
  <si>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</si>
  <si>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</si>
  <si>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</si>
  <si>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</si>
  <si>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</si>
  <si>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</si>
  <si>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</si>
  <si>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</si>
  <si>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</si>
  <si>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</si>
  <si>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</si>
  <si>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</si>
  <si>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</si>
  <si>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</si>
  <si>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</si>
  <si>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</si>
  <si>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</si>
  <si>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</si>
  <si>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</si>
  <si>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</si>
  <si>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</si>
  <si>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</si>
  <si>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</si>
  <si>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</si>
  <si>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</si>
  <si>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</si>
  <si>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</si>
  <si>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</si>
  <si>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</si>
  <si>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</si>
  <si>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</si>
  <si>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</si>
  <si>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</si>
  <si>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</si>
  <si>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</si>
  <si>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</si>
  <si>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</si>
  <si>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</si>
  <si>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</si>
  <si>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</si>
  <si>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</si>
  <si>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</si>
  <si>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</si>
  <si>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</si>
  <si>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</si>
  <si>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</si>
  <si>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</si>
  <si>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</si>
  <si>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</si>
  <si>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</si>
  <si>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</si>
  <si>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</si>
  <si>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</si>
  <si>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</si>
  <si>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</si>
  <si>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</si>
  <si>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</si>
  <si>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</si>
  <si>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</si>
  <si>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</si>
  <si>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</si>
  <si>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</si>
  <si>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</si>
  <si>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</si>
  <si>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</si>
  <si>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</si>
  <si>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</si>
  <si>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</si>
  <si>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</si>
  <si>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</si>
  <si>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</si>
  <si>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</si>
  <si>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</si>
  <si>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</si>
  <si>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</si>
  <si>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</si>
  <si>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</si>
  <si>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</si>
  <si>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</si>
  <si>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</si>
  <si>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</si>
  <si>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</si>
  <si>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</si>
  <si>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</si>
  <si>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</si>
  <si>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</si>
  <si>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</si>
  <si>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</si>
  <si>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</si>
  <si>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</si>
  <si>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</si>
  <si>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</si>
  <si>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</si>
  <si>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</si>
  <si>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</si>
  <si>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</si>
  <si>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</si>
  <si>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</si>
  <si>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</si>
  <si>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</si>
  <si>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</si>
  <si>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</si>
  <si>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</si>
  <si>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</si>
  <si>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</si>
  <si>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</si>
  <si>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</si>
  <si>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</si>
  <si>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</si>
  <si>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</si>
  <si>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</si>
  <si>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</si>
  <si>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</si>
  <si>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</si>
  <si>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</si>
  <si>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</si>
  <si>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</si>
  <si>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</si>
  <si>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</si>
  <si>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</si>
  <si>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</si>
  <si>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</si>
  <si>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</si>
  <si>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</si>
  <si>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</si>
  <si>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</si>
  <si>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</si>
  <si>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</si>
  <si>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</si>
  <si>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</si>
  <si>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</si>
  <si>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</si>
  <si>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</si>
  <si>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</si>
  <si>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</si>
  <si>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</si>
  <si>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</si>
  <si>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</si>
  <si>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</si>
  <si>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</si>
  <si>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</si>
  <si>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</si>
  <si>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</si>
  <si>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</si>
  <si>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</si>
  <si>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</si>
  <si>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</si>
  <si>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</si>
  <si>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</si>
  <si>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</si>
  <si>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</si>
  <si>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</si>
  <si>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</si>
  <si>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</si>
  <si>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</si>
  <si>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</si>
  <si>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</si>
  <si>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</si>
  <si>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</si>
  <si>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</si>
  <si>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</si>
  <si>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</si>
  <si>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</si>
  <si>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</si>
  <si>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</si>
  <si>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</si>
  <si>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</si>
  <si>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</si>
  <si>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</si>
  <si>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</si>
  <si>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</si>
  <si>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</si>
  <si>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</si>
  <si>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</si>
  <si>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</si>
  <si>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</si>
  <si>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</si>
  <si>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</si>
  <si>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</si>
  <si>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</si>
  <si>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</si>
  <si>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</si>
  <si>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</si>
  <si>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</si>
  <si>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</si>
  <si>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</si>
  <si>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</si>
  <si>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</si>
  <si>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</si>
  <si>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</si>
  <si>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</si>
  <si>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</si>
  <si>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</si>
  <si>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</si>
  <si>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</si>
  <si>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</si>
  <si>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</si>
  <si>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</si>
  <si>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</si>
  <si>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</si>
  <si>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</si>
  <si>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</si>
  <si>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</si>
  <si>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</si>
  <si>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</si>
  <si>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</si>
  <si>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</si>
  <si>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</si>
  <si>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</si>
  <si>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</si>
  <si>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</si>
  <si>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</si>
  <si>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</si>
  <si>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</si>
  <si>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</si>
  <si>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</si>
  <si>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</si>
  <si>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</si>
  <si>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</si>
  <si>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</si>
  <si>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</si>
  <si>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</si>
  <si>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</si>
  <si>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</si>
  <si>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</si>
  <si>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</si>
  <si>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</si>
  <si>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</si>
  <si>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</si>
  <si>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</si>
  <si>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</si>
  <si>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</si>
  <si>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</si>
  <si>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</si>
  <si>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</si>
  <si>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</si>
  <si>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</si>
  <si>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</si>
  <si>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</si>
  <si>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</si>
  <si>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</si>
  <si>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</si>
  <si>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</si>
  <si>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</si>
  <si>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</si>
  <si>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</si>
  <si>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</si>
  <si>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</si>
  <si>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</si>
  <si>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</si>
  <si>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</si>
  <si>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</si>
  <si>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</si>
  <si>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</si>
  <si>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</si>
  <si>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</si>
  <si>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</si>
  <si>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</si>
  <si>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</si>
  <si>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</si>
  <si>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</si>
  <si>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</si>
  <si>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</si>
  <si>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</si>
  <si>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</si>
  <si>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</si>
  <si>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</si>
  <si>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</si>
  <si>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</si>
  <si>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</si>
  <si>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</si>
  <si>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</si>
  <si>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</si>
  <si>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</si>
  <si>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</si>
  <si>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</si>
  <si>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</si>
  <si>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</si>
  <si>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</si>
  <si>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</si>
  <si>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</si>
  <si>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</si>
  <si>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</si>
  <si>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</si>
  <si>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</si>
  <si>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</si>
  <si>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</si>
  <si>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</si>
  <si>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</si>
  <si>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</si>
  <si>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</si>
  <si>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</si>
  <si>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</si>
  <si>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</si>
  <si>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</si>
  <si>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</si>
  <si>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</si>
  <si>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</si>
  <si>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</si>
  <si>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</si>
  <si>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</si>
  <si>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</si>
  <si>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</si>
  <si>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</si>
  <si>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</si>
  <si>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</si>
  <si>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</si>
  <si>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</si>
  <si>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</si>
  <si>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</si>
  <si>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</si>
  <si>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</si>
  <si>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</si>
  <si>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</si>
  <si>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</si>
  <si>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</si>
  <si>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</si>
  <si>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</si>
  <si>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</si>
  <si>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</si>
  <si>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</si>
  <si>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</si>
  <si>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</si>
  <si>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</si>
  <si>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</si>
  <si>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</si>
  <si>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</si>
  <si>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</si>
  <si>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</si>
  <si>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</si>
  <si>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</si>
  <si>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</si>
  <si>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</si>
  <si>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</si>
  <si>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</si>
  <si>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</si>
  <si>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</si>
  <si>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</si>
  <si>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</si>
  <si>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</si>
  <si>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</si>
  <si>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</si>
  <si>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</si>
  <si>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</si>
  <si>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</si>
  <si>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</si>
  <si>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</si>
  <si>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</si>
  <si>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</si>
  <si>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</si>
  <si>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</si>
  <si>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</si>
  <si>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</si>
  <si>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</si>
  <si>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</si>
  <si>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</si>
  <si>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</si>
  <si>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</si>
  <si>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</si>
  <si>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</si>
  <si>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</si>
  <si>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</si>
  <si>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</si>
  <si>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</si>
  <si>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</si>
  <si>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</si>
  <si>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</si>
  <si>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</si>
  <si>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</si>
  <si>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</si>
  <si>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</si>
  <si>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</si>
  <si>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</si>
  <si>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</si>
  <si>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</si>
  <si>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</si>
  <si>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</si>
  <si>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</si>
  <si>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</si>
  <si>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</si>
  <si>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</si>
  <si>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</si>
  <si>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</si>
  <si>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</si>
  <si>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</si>
  <si>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</si>
  <si>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</si>
  <si>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</si>
  <si>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</si>
  <si>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</si>
  <si>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</si>
  <si>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</si>
  <si>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</si>
  <si>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</si>
  <si>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</si>
  <si>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</si>
  <si>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</si>
  <si>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</si>
  <si>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</si>
  <si>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</si>
  <si>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</si>
  <si>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</si>
  <si>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</si>
  <si>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</si>
  <si>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</si>
  <si>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</si>
  <si>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</si>
  <si>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</si>
  <si>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</si>
  <si>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</si>
  <si>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</si>
  <si>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</si>
  <si>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</si>
  <si>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</si>
  <si>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</si>
  <si>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</si>
  <si>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</si>
  <si>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</si>
  <si>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</si>
  <si>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</si>
  <si>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</si>
  <si>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</si>
  <si>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</si>
  <si>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</si>
  <si>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</si>
  <si>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</si>
  <si>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</si>
  <si>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</si>
  <si>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</si>
  <si>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</si>
  <si>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</si>
  <si>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</si>
  <si>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</si>
  <si>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</si>
  <si>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</si>
  <si>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</si>
  <si>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</si>
  <si>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</si>
  <si>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</si>
  <si>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</si>
  <si>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</si>
  <si>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</si>
  <si>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</si>
  <si>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</si>
  <si>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</si>
  <si>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</si>
  <si>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</si>
  <si>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</si>
  <si>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</si>
  <si>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</si>
  <si>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</si>
  <si>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</si>
  <si>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</si>
  <si>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</si>
  <si>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</si>
  <si>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</si>
  <si>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</si>
  <si>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</si>
  <si>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</si>
  <si>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</si>
  <si>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</si>
  <si>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</si>
  <si>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</si>
  <si>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</si>
  <si>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</si>
  <si>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</si>
  <si>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</si>
  <si>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</si>
  <si>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</si>
  <si>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</si>
  <si>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</si>
  <si>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</si>
  <si>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</si>
  <si>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</si>
  <si>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</si>
  <si>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</si>
  <si>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</si>
  <si>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</si>
  <si>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</si>
  <si>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</si>
  <si>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</si>
  <si>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</si>
  <si>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</si>
  <si>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</si>
  <si>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</si>
  <si>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</si>
  <si>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</si>
  <si>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</si>
  <si>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</si>
  <si>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</si>
  <si>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</si>
  <si>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</si>
  <si>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</si>
  <si>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</si>
  <si>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</si>
  <si>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</si>
  <si>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</si>
  <si>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</si>
  <si>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</si>
  <si>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</si>
  <si>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</si>
  <si>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</si>
  <si>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</si>
  <si>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</si>
  <si>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</si>
  <si>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</si>
  <si>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</si>
  <si>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</si>
  <si>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</si>
  <si>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</si>
  <si>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</si>
  <si>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</si>
  <si>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</si>
  <si>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</si>
  <si>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</si>
  <si>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</si>
  <si>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</si>
  <si>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</si>
  <si>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</si>
  <si>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</si>
  <si>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</si>
  <si>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</si>
  <si>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</si>
  <si>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</si>
  <si>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</si>
  <si>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</si>
  <si>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</si>
  <si>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</si>
  <si>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</si>
  <si>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</si>
  <si>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</si>
  <si>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</si>
  <si>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</si>
  <si>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</si>
  <si>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</si>
  <si>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</si>
  <si>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</si>
  <si>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</si>
  <si>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</si>
  <si>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</si>
  <si>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</si>
  <si>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</si>
  <si>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</si>
  <si>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</si>
  <si>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</si>
  <si>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</si>
  <si>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</si>
  <si>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</si>
  <si>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</si>
  <si>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</si>
  <si>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</si>
  <si>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</si>
  <si>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</si>
  <si>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</si>
  <si>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</si>
  <si>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</si>
  <si>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</si>
  <si>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</si>
  <si>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</si>
  <si>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</si>
  <si>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</si>
  <si>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</si>
  <si>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</si>
  <si>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</si>
  <si>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</si>
  <si>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</si>
  <si>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</si>
  <si>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</si>
  <si>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</si>
  <si>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</si>
  <si>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</si>
  <si>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</si>
  <si>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</si>
  <si>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</si>
  <si>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</si>
  <si>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</si>
  <si>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</si>
  <si>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</si>
  <si>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</si>
  <si>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</si>
  <si>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</si>
  <si>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</si>
  <si>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</si>
  <si>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</si>
  <si>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</si>
  <si>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</si>
  <si>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</si>
  <si>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</si>
  <si>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</si>
  <si>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</si>
  <si>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</si>
  <si>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</si>
  <si>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</si>
  <si>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</si>
  <si>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</si>
  <si>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</si>
  <si>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</si>
  <si>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</si>
  <si>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</si>
  <si>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</si>
  <si>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</si>
  <si>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</si>
  <si>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</si>
  <si>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</si>
  <si>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</si>
  <si>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</si>
  <si>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</si>
  <si>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</si>
  <si>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</si>
  <si>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</si>
  <si>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</si>
  <si>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</si>
  <si>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</si>
  <si>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</si>
  <si>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</si>
  <si>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</si>
  <si>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</si>
  <si>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</si>
  <si>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</si>
  <si>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</si>
  <si>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</si>
  <si>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</si>
  <si>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</si>
  <si>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</si>
  <si>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</si>
  <si>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</si>
  <si>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</si>
  <si>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</si>
  <si>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</si>
  <si>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</si>
  <si>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</si>
  <si>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</si>
  <si>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</si>
  <si>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</si>
  <si>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</si>
  <si>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</si>
  <si>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</si>
  <si>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</si>
  <si>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</si>
  <si>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</si>
  <si>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</si>
  <si>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</si>
  <si>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</si>
  <si>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</si>
  <si>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</si>
  <si>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</si>
  <si>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</si>
  <si>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</si>
  <si>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</si>
  <si>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</si>
  <si>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</si>
  <si>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</si>
  <si>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</si>
  <si>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</si>
  <si>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</si>
  <si>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</si>
  <si>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</si>
  <si>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</si>
  <si>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</si>
  <si>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</si>
  <si>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</si>
  <si>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</si>
  <si>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</si>
  <si>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</si>
  <si>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</si>
  <si>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</si>
  <si>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</si>
  <si>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</si>
  <si>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</si>
  <si>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</si>
  <si>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</si>
  <si>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</si>
  <si>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</si>
  <si>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</si>
  <si>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</si>
  <si>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</si>
  <si>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</si>
  <si>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</si>
  <si>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</si>
  <si>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</si>
  <si>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</si>
  <si>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</si>
  <si>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</si>
  <si>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</si>
  <si>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</si>
  <si>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</si>
  <si>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</si>
  <si>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</si>
  <si>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</si>
  <si>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</si>
  <si>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</si>
  <si>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</si>
  <si>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</si>
  <si>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</si>
  <si>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</si>
  <si>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</si>
  <si>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</si>
  <si>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</si>
  <si>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</si>
  <si>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</si>
  <si>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</si>
  <si>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</si>
  <si>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</si>
  <si>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</si>
  <si>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</si>
  <si>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</si>
  <si>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</si>
  <si>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</si>
  <si>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</si>
  <si>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</si>
  <si>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</si>
  <si>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</si>
  <si>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</si>
  <si>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</si>
  <si>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</si>
  <si>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</si>
  <si>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</si>
  <si>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</si>
  <si>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</si>
  <si>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</si>
  <si>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</si>
  <si>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</si>
  <si>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</si>
  <si>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</si>
  <si>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</si>
  <si>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</si>
  <si>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</si>
  <si>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</si>
  <si>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</si>
  <si>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</si>
  <si>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</si>
  <si>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</si>
  <si>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</si>
  <si>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</si>
  <si>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</si>
  <si>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</si>
  <si>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</si>
  <si>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</si>
  <si>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</si>
  <si>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</si>
  <si>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</si>
  <si>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</si>
  <si>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</si>
  <si>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</si>
  <si>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</si>
  <si>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</si>
  <si>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</si>
  <si>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</si>
  <si>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</si>
  <si>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</si>
  <si>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</si>
  <si>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</si>
  <si>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</si>
  <si>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</si>
  <si>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</si>
  <si>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</si>
  <si>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</si>
  <si>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</si>
  <si>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</si>
  <si>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</si>
  <si>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</si>
  <si>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</si>
  <si>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</si>
  <si>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</si>
  <si>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</si>
  <si>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</si>
  <si>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</si>
  <si>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</si>
  <si>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</si>
  <si>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</si>
  <si>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</si>
  <si>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</si>
  <si>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</si>
  <si>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</si>
  <si>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</si>
  <si>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</si>
  <si>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</si>
  <si>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</si>
  <si>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</si>
  <si>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</si>
  <si>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</si>
  <si>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</si>
  <si>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</si>
  <si>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</si>
  <si>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</si>
  <si>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</si>
  <si>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</si>
  <si>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</si>
  <si>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</si>
  <si>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</si>
  <si>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</si>
  <si>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</si>
  <si>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</si>
  <si>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</si>
  <si>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</si>
  <si>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</si>
  <si>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</si>
  <si>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</si>
  <si>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</si>
  <si>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</si>
  <si>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</si>
  <si>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</si>
  <si>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</si>
  <si>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</si>
  <si>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</si>
  <si>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</si>
  <si>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</si>
  <si>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</si>
  <si>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</si>
  <si>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</si>
  <si>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</si>
  <si>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</si>
  <si>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</si>
  <si>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</si>
  <si>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</si>
  <si>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</si>
  <si>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</si>
  <si>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</si>
  <si>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</si>
  <si>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</si>
  <si>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</si>
  <si>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</si>
  <si>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</si>
  <si>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</si>
  <si>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</si>
  <si>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</si>
  <si>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</si>
  <si>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</si>
  <si>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</si>
  <si>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</si>
  <si>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</si>
  <si>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</si>
  <si>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</si>
  <si>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</si>
  <si>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</si>
  <si>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</si>
  <si>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</si>
  <si>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</si>
  <si>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</si>
  <si>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</si>
  <si>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</si>
  <si>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</si>
  <si>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</si>
  <si>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</si>
  <si>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</si>
  <si>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</si>
  <si>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</si>
  <si>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</si>
  <si>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</si>
  <si>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</si>
  <si>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</si>
  <si>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</si>
  <si>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</si>
  <si>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</si>
  <si>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</si>
  <si>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</si>
  <si>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</si>
  <si>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</si>
  <si>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</si>
  <si>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</si>
  <si>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</si>
  <si>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</si>
  <si>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</si>
  <si>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</si>
  <si>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</si>
  <si>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</si>
  <si>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</si>
  <si>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</si>
  <si>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</si>
  <si>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</si>
  <si>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</si>
  <si>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</si>
  <si>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</si>
  <si>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</si>
  <si>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</si>
  <si>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</si>
  <si>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</si>
  <si>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</si>
  <si>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</si>
  <si>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</si>
  <si>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</si>
  <si>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</si>
  <si>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</si>
  <si>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</si>
  <si>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</si>
  <si>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</si>
  <si>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</si>
  <si>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</si>
  <si>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</si>
  <si>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</si>
  <si>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</si>
  <si>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</si>
  <si>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</si>
  <si>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</si>
  <si>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</si>
  <si>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</si>
  <si>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</si>
  <si>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</si>
  <si>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</si>
  <si>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</si>
  <si>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</si>
  <si>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</si>
  <si>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</si>
  <si>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</si>
  <si>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</si>
  <si>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</si>
  <si>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</si>
  <si>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</si>
  <si>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</si>
  <si>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</si>
  <si>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</si>
  <si>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</si>
  <si>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</si>
  <si>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</si>
  <si>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</si>
  <si>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</si>
  <si>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</si>
  <si>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</si>
  <si>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</si>
  <si>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</si>
  <si>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</si>
  <si>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</si>
  <si>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</si>
  <si>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</si>
  <si>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</si>
  <si>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</si>
  <si>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</si>
  <si>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</si>
  <si>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</si>
  <si>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</si>
  <si>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</si>
  <si>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</si>
  <si>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</si>
  <si>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</si>
  <si>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</si>
  <si>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</si>
  <si>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</si>
  <si>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</si>
  <si>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</si>
  <si>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</si>
  <si>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</si>
  <si>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</si>
  <si>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</si>
  <si>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</si>
  <si>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</si>
  <si>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</si>
  <si>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</si>
  <si>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</si>
  <si>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</si>
  <si>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</si>
  <si>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</si>
  <si>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</si>
  <si>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</si>
  <si>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</si>
  <si>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</si>
  <si>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</si>
  <si>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</si>
  <si>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</si>
  <si>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</si>
  <si>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</si>
  <si>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</si>
  <si>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</si>
  <si>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</si>
  <si>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</si>
  <si>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</si>
  <si>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</si>
  <si>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</si>
  <si>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</si>
  <si>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</si>
  <si>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</si>
  <si>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</si>
  <si>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</si>
  <si>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</si>
  <si>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</si>
  <si>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</si>
  <si>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</si>
  <si>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</si>
  <si>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</si>
  <si>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</si>
  <si>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</si>
  <si>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</si>
  <si>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</si>
  <si>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</si>
  <si>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</si>
  <si>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</si>
  <si>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</si>
  <si>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</si>
  <si>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</si>
  <si>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</si>
  <si>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</si>
  <si>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</si>
  <si>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</si>
  <si>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</si>
  <si>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</si>
  <si>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</si>
  <si>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</si>
  <si>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</si>
  <si>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</si>
  <si>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</si>
  <si>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</si>
  <si>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</si>
  <si>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</si>
  <si>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</si>
  <si>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</si>
  <si>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</si>
  <si>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</si>
  <si>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</si>
  <si>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</si>
  <si>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</si>
  <si>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</si>
  <si>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</si>
  <si>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</si>
  <si>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</si>
  <si>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</si>
  <si>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</si>
  <si>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</si>
  <si>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</si>
  <si>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</si>
  <si>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</si>
  <si>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</si>
  <si>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</si>
  <si>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</si>
  <si>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</si>
  <si>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</si>
  <si>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</si>
  <si>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</si>
  <si>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</si>
  <si>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</si>
  <si>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</si>
  <si>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</si>
  <si>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</si>
  <si>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</si>
  <si>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</si>
  <si>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</si>
  <si>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</si>
  <si>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</si>
  <si>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</si>
  <si>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</si>
  <si>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</si>
  <si>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</si>
  <si>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</si>
  <si>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</si>
  <si>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</si>
  <si>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</si>
  <si>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</si>
  <si>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</si>
  <si>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</si>
  <si>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</si>
  <si>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</si>
  <si>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</si>
  <si>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</si>
  <si>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</si>
  <si>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</si>
  <si>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</si>
  <si>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</si>
  <si>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</si>
  <si>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</si>
  <si>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</si>
  <si>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</si>
  <si>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</si>
  <si>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</si>
  <si>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</si>
  <si>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</si>
  <si>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</si>
  <si>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</si>
  <si>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</si>
  <si>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</si>
  <si>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</si>
  <si>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</si>
  <si>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</si>
  <si>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</si>
  <si>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</si>
  <si>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</si>
  <si>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</si>
  <si>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</si>
  <si>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</si>
  <si>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</si>
  <si>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</si>
  <si>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</si>
  <si>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</si>
  <si>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</si>
  <si>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</si>
  <si>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</si>
  <si>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</si>
  <si>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</si>
  <si>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</si>
  <si>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</si>
  <si>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</si>
  <si>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</si>
  <si>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</si>
  <si>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</si>
  <si>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</si>
  <si>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</si>
  <si>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</si>
  <si>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</si>
  <si>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</si>
  <si>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</si>
  <si>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</si>
  <si>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</si>
  <si>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</si>
  <si>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</si>
  <si>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</si>
  <si>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</si>
  <si>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</si>
  <si>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</si>
  <si>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</si>
  <si>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</si>
  <si>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</si>
  <si>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</si>
  <si>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</si>
  <si>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</si>
  <si>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</si>
  <si>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</si>
  <si>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</si>
  <si>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</si>
  <si>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</si>
  <si>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</si>
  <si>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</si>
  <si>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</si>
  <si>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</si>
  <si>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</si>
  <si>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</si>
  <si>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</si>
  <si>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</si>
  <si>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</si>
  <si>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</si>
  <si>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</si>
  <si>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</si>
  <si>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</si>
  <si>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</si>
  <si>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</si>
  <si>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</si>
  <si>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</si>
  <si>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</si>
  <si>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</si>
  <si>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</si>
  <si>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</si>
  <si>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</si>
  <si>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</si>
  <si>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</si>
  <si>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</si>
  <si>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</si>
  <si>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</si>
  <si>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</si>
  <si>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</si>
  <si>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</si>
  <si>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</si>
  <si>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</si>
  <si>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</si>
  <si>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</si>
  <si>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</si>
  <si>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</si>
  <si>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</si>
  <si>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</si>
  <si>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</si>
  <si>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</si>
  <si>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</si>
  <si>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</si>
  <si>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</si>
  <si>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</si>
  <si>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</si>
  <si>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</si>
  <si>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</si>
  <si>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</si>
  <si>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</si>
  <si>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</si>
  <si>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</si>
  <si>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</si>
  <si>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</si>
  <si>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</si>
  <si>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</si>
  <si>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</si>
  <si>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</si>
  <si>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</si>
  <si>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</si>
  <si>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</si>
  <si>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</si>
  <si>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</si>
  <si>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</si>
  <si>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</si>
  <si>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</si>
  <si>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</si>
  <si>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</si>
  <si>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</si>
  <si>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</si>
  <si>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</si>
  <si>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</si>
  <si>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</si>
  <si>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</si>
  <si>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</si>
  <si>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</si>
  <si>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</si>
  <si>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</si>
  <si>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</si>
  <si>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</si>
  <si>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</si>
  <si>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</si>
  <si>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</si>
  <si>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</si>
  <si>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</si>
  <si>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</si>
  <si>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</si>
  <si>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</si>
  <si>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</si>
  <si>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</si>
  <si>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</si>
  <si>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</si>
  <si>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</si>
  <si>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</si>
  <si>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</si>
  <si>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</si>
  <si>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</si>
  <si>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</si>
  <si>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</si>
  <si>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</si>
  <si>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</si>
  <si>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</si>
  <si>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</si>
  <si>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</si>
  <si>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</si>
  <si>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</si>
  <si>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</si>
  <si>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</si>
  <si>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</si>
  <si>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</si>
  <si>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</si>
  <si>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</si>
  <si>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</si>
  <si>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</si>
  <si>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</si>
  <si>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</si>
  <si>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</si>
  <si>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</si>
  <si>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</si>
  <si>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</si>
  <si>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</si>
  <si>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</si>
  <si>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</si>
  <si>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</si>
  <si>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</si>
  <si>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</si>
  <si>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</si>
  <si>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</si>
  <si>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</si>
  <si>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</si>
  <si>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</si>
  <si>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</si>
  <si>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</si>
  <si>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</si>
  <si>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</si>
  <si>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</si>
  <si>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</si>
  <si>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</si>
  <si>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</si>
  <si>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</si>
  <si>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</si>
  <si>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</si>
  <si>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</si>
  <si>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</si>
  <si>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</si>
  <si>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</si>
  <si>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</si>
  <si>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</si>
  <si>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</si>
  <si>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</si>
  <si>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</si>
  <si>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</si>
  <si>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</si>
  <si>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</si>
  <si>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</si>
  <si>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</si>
  <si>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</si>
  <si>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</si>
  <si>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</si>
  <si>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</si>
  <si>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</si>
  <si>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</si>
  <si>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</si>
  <si>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</si>
  <si>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</si>
  <si>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</si>
  <si>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</si>
  <si>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</si>
  <si>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</si>
  <si>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</si>
  <si>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</si>
  <si>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</si>
  <si>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</si>
  <si>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</si>
  <si>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</si>
  <si>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</si>
  <si>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</si>
  <si>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</si>
  <si>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</si>
  <si>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</si>
  <si>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</si>
  <si>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</si>
  <si>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</si>
  <si>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</si>
  <si>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</si>
  <si>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</si>
  <si>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</si>
  <si>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</si>
  <si>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</si>
  <si>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</si>
  <si>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</si>
  <si>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</si>
  <si>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</si>
  <si>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</si>
  <si>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</si>
  <si>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</si>
  <si>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</si>
  <si>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</si>
  <si>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</si>
  <si>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</si>
  <si>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</si>
  <si>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</si>
  <si>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</si>
  <si>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</si>
  <si>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</si>
  <si>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</si>
  <si>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</si>
  <si>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</si>
  <si>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</si>
  <si>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</si>
  <si>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</si>
  <si>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</si>
  <si>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</si>
  <si>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</si>
  <si>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</si>
  <si>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</si>
  <si>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</si>
  <si>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</si>
  <si>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</si>
  <si>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</si>
  <si>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</si>
  <si>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</si>
  <si>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</si>
  <si>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</si>
  <si>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</si>
  <si>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</si>
  <si>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</si>
  <si>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</si>
  <si>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</si>
  <si>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</si>
  <si>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</si>
  <si>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</si>
  <si>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</si>
  <si>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</si>
  <si>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</si>
  <si>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</si>
  <si>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</si>
  <si>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</si>
  <si>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</si>
  <si>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</si>
  <si>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</si>
  <si>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</si>
  <si>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</si>
  <si>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</si>
  <si>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</si>
  <si>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</si>
  <si>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</si>
  <si>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</si>
  <si>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</si>
  <si>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</si>
  <si>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</si>
  <si>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</si>
  <si>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</si>
  <si>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</si>
  <si>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</si>
  <si>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</si>
  <si>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</si>
  <si>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</si>
  <si>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</si>
  <si>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</si>
  <si>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</si>
  <si>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</si>
  <si>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</si>
  <si>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</si>
  <si>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</si>
  <si>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</si>
  <si>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</si>
  <si>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</si>
  <si>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</si>
  <si>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</si>
  <si>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</si>
  <si>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</si>
  <si>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</si>
  <si>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</si>
  <si>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</si>
  <si>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</si>
  <si>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</si>
  <si>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</si>
  <si>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</si>
  <si>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</si>
  <si>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</si>
  <si>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</si>
  <si>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</si>
  <si>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</si>
  <si>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</si>
  <si>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</si>
  <si>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</si>
  <si>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</si>
  <si>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</si>
  <si>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</si>
  <si>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</si>
  <si>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</si>
  <si>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</si>
  <si>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</si>
  <si>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</si>
  <si>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</si>
  <si>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</si>
  <si>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</si>
  <si>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</si>
  <si>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</si>
  <si>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</si>
  <si>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</si>
  <si>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</si>
  <si>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</si>
  <si>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</si>
  <si>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</si>
  <si>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</si>
  <si>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</si>
  <si>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</si>
  <si>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</si>
  <si>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</si>
  <si>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</si>
  <si>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</si>
  <si>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</si>
  <si>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</si>
  <si>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</si>
  <si>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</si>
  <si>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</si>
  <si>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</si>
  <si>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</si>
  <si>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</si>
  <si>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</si>
  <si>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</si>
  <si>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</si>
  <si>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</si>
  <si>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</si>
  <si>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</si>
  <si>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</si>
  <si>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</si>
  <si>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</si>
  <si>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</si>
  <si>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</si>
  <si>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</si>
  <si>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</si>
  <si>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</si>
  <si>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</si>
  <si>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</si>
  <si>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</si>
  <si>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</si>
  <si>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</si>
  <si>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</si>
  <si>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</si>
  <si>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</si>
  <si>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</si>
  <si>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</si>
  <si>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</si>
  <si>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</si>
  <si>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</si>
  <si>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</si>
  <si>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</si>
  <si>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</si>
  <si>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</si>
  <si>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</si>
  <si>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</si>
  <si>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</si>
  <si>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</si>
  <si>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</si>
  <si>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</si>
  <si>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</si>
  <si>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</si>
  <si>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</si>
  <si>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</si>
  <si>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</si>
  <si>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</si>
  <si>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</si>
  <si>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</si>
  <si>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</si>
  <si>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</si>
  <si>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</si>
  <si>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</si>
  <si>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</si>
  <si>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</si>
  <si>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</si>
  <si>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</si>
  <si>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</si>
  <si>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</si>
  <si>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</si>
  <si>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</si>
  <si>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</si>
  <si>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</si>
  <si>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</si>
  <si>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</si>
  <si>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</si>
  <si>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</si>
  <si>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</si>
  <si>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</si>
  <si>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</si>
  <si>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</si>
  <si>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</si>
  <si>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</si>
  <si>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</si>
  <si>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</si>
  <si>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</si>
  <si>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</si>
  <si>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</si>
  <si>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</si>
  <si>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</si>
  <si>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</si>
  <si>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</si>
  <si>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</si>
  <si>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</si>
  <si>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</si>
  <si>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</si>
  <si>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</si>
  <si>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</si>
  <si>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</si>
  <si>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</si>
  <si>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</si>
  <si>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</si>
  <si>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</si>
  <si>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</si>
  <si>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</si>
  <si>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</si>
  <si>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</si>
  <si>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</si>
  <si>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</si>
  <si>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</si>
  <si>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</si>
  <si>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</si>
  <si>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</si>
  <si>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</si>
  <si>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</si>
  <si>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</si>
  <si>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</si>
  <si>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</si>
  <si>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</si>
  <si>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</si>
  <si>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</si>
  <si>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</si>
  <si>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</si>
  <si>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</si>
  <si>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</si>
  <si>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</si>
  <si>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</si>
  <si>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</si>
  <si>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</si>
  <si>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</si>
  <si>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</si>
  <si>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</si>
  <si>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</si>
  <si>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</si>
  <si>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</si>
  <si>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</si>
  <si>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</si>
  <si>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</si>
  <si>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</si>
  <si>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</si>
  <si>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</si>
  <si>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</si>
  <si>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</si>
  <si>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</si>
  <si>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</si>
  <si>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</si>
  <si>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</si>
  <si>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</si>
  <si>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</si>
  <si>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</si>
  <si>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</si>
  <si>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</si>
  <si>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</si>
  <si>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</si>
  <si>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</si>
  <si>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</si>
  <si>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</si>
  <si>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</si>
  <si>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</si>
  <si>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</si>
  <si>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</si>
  <si>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</si>
  <si>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</si>
  <si>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</si>
  <si>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</si>
  <si>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</si>
  <si>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</si>
  <si>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</si>
  <si>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</si>
  <si>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</si>
  <si>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</si>
  <si>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</si>
  <si>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</si>
  <si>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</si>
  <si>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</si>
  <si>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</si>
  <si>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</si>
  <si>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</si>
  <si>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</si>
  <si>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</si>
  <si>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</si>
  <si>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</si>
  <si>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</si>
  <si>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</si>
  <si>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</si>
  <si>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</si>
  <si>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</si>
  <si>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</si>
  <si>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</si>
  <si>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</si>
  <si>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</si>
  <si>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</si>
  <si>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</si>
  <si>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</si>
  <si>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</si>
  <si>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</si>
  <si>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</si>
  <si>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</si>
  <si>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</si>
  <si>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</si>
  <si>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</si>
  <si>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</si>
  <si>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</si>
  <si>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</si>
  <si>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</si>
  <si>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</si>
  <si>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</si>
  <si>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</si>
  <si>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</si>
  <si>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</si>
  <si>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</si>
  <si>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</si>
  <si>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</si>
  <si>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</si>
  <si>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</si>
  <si>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</si>
  <si>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</si>
  <si>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</si>
  <si>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</si>
  <si>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</si>
  <si>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</si>
  <si>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</si>
  <si>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</si>
  <si>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</si>
  <si>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</si>
  <si>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</si>
  <si>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</si>
  <si>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</si>
  <si>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</si>
  <si>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</si>
  <si>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</si>
  <si>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</si>
  <si>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</si>
  <si>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</si>
  <si>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</si>
  <si>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</si>
  <si>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</si>
  <si>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</si>
  <si>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</si>
  <si>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</si>
  <si>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</si>
  <si>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</si>
  <si>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</si>
  <si>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</si>
  <si>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</si>
  <si>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</si>
  <si>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</si>
  <si>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</si>
  <si>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</si>
  <si>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</si>
  <si>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</si>
  <si>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</si>
  <si>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</si>
  <si>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</si>
  <si>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</si>
  <si>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</si>
  <si>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</si>
  <si>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</si>
  <si>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</si>
  <si>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</si>
  <si>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</si>
  <si>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</si>
  <si>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</si>
  <si>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</si>
  <si>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</si>
  <si>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</si>
  <si>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</si>
  <si>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</si>
  <si>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</si>
  <si>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</si>
  <si>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</si>
  <si>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</si>
  <si>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</si>
  <si>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</si>
  <si>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</si>
  <si>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</si>
  <si>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</si>
  <si>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</si>
  <si>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</si>
  <si>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</si>
  <si>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</si>
  <si>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</si>
  <si>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</si>
  <si>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</si>
  <si>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</si>
  <si>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</si>
  <si>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</si>
  <si>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</si>
  <si>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</si>
  <si>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</si>
  <si>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</si>
  <si>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</si>
  <si>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</si>
  <si>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</si>
  <si>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</si>
  <si>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</si>
  <si>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</si>
  <si>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</si>
  <si>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</si>
  <si>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</si>
  <si>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</si>
  <si>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</si>
  <si>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</si>
  <si>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</si>
  <si>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</si>
  <si>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</si>
  <si>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</si>
  <si>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</si>
  <si>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</si>
  <si>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</si>
  <si>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</si>
  <si>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</si>
  <si>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</si>
  <si>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</si>
  <si>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</si>
  <si>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</si>
  <si>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</si>
  <si>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</si>
  <si>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</si>
  <si>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</si>
  <si>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</si>
  <si>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</si>
  <si>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</si>
  <si>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</si>
  <si>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</si>
  <si>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</si>
  <si>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</si>
  <si>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</si>
  <si>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</si>
  <si>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</si>
  <si>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</si>
  <si>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</si>
  <si>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</si>
  <si>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</si>
  <si>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</si>
  <si>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</si>
  <si>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</si>
  <si>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</si>
  <si>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</si>
  <si>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</si>
  <si>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</si>
  <si>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</si>
  <si>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</si>
  <si>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</si>
  <si>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</si>
  <si>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</si>
  <si>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</si>
  <si>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</si>
  <si>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</si>
  <si>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</si>
  <si>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</si>
  <si>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</si>
  <si>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</si>
  <si>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</si>
  <si>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</si>
  <si>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</si>
  <si>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</si>
  <si>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</si>
  <si>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</si>
  <si>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</si>
  <si>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</si>
  <si>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</si>
  <si>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</si>
  <si>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</si>
  <si>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</si>
  <si>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</si>
  <si>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</si>
  <si>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</si>
  <si>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</si>
  <si>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</si>
  <si>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</si>
  <si>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</si>
  <si>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</si>
  <si>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</si>
  <si>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</si>
  <si>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</si>
  <si>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</si>
  <si>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</si>
  <si>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</si>
  <si>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</si>
  <si>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</si>
  <si>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</si>
  <si>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</si>
  <si>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</si>
  <si>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</si>
  <si>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</si>
  <si>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</si>
  <si>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</si>
  <si>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</si>
  <si>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</si>
  <si>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</si>
  <si>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</si>
  <si>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</si>
  <si>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</si>
  <si>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</si>
  <si>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</si>
  <si>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</si>
  <si>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</si>
  <si>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</si>
  <si>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</si>
  <si>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</si>
  <si>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</si>
  <si>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</si>
  <si>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</si>
  <si>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</si>
  <si>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</si>
  <si>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</si>
  <si>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</si>
  <si>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</si>
  <si>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</si>
  <si>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</si>
  <si>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</si>
  <si>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</si>
  <si>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</si>
  <si>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</si>
  <si>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</si>
  <si>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</si>
  <si>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</si>
  <si>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</si>
  <si>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</si>
  <si>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</si>
  <si>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</si>
  <si>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</si>
  <si>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</si>
  <si>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</si>
  <si>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</si>
  <si>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</si>
  <si>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</si>
  <si>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</si>
  <si>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</si>
  <si>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</si>
  <si>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</si>
  <si>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</si>
  <si>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</si>
  <si>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</si>
  <si>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</si>
  <si>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</si>
  <si>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</si>
  <si>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</si>
  <si>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</si>
  <si>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</si>
  <si>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</si>
  <si>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</si>
  <si>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</si>
  <si>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</si>
  <si>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</si>
  <si>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</si>
  <si>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</si>
  <si>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</si>
  <si>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</si>
  <si>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</si>
  <si>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</si>
  <si>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</si>
  <si>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</si>
  <si>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</si>
  <si>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</si>
  <si>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</si>
  <si>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</si>
  <si>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</si>
  <si>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</si>
  <si>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</si>
  <si>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</si>
  <si>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</si>
  <si>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</si>
  <si>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</si>
  <si>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</si>
  <si>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</si>
  <si>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</si>
  <si>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</si>
  <si>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</si>
  <si>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</si>
  <si>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</si>
  <si>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</si>
  <si>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</si>
  <si>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</si>
  <si>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</si>
  <si>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</si>
  <si>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</si>
  <si>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</si>
  <si>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</si>
  <si>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</si>
  <si>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</si>
  <si>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</si>
  <si>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</si>
  <si>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</si>
  <si>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</si>
  <si>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</si>
  <si>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</si>
  <si>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</si>
  <si>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</si>
  <si>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</si>
  <si>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</si>
  <si>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</si>
  <si>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</si>
  <si>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</si>
  <si>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</si>
  <si>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</si>
  <si>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</si>
  <si>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</si>
  <si>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</si>
  <si>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</si>
  <si>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</si>
  <si>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</si>
  <si>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</si>
  <si>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</si>
  <si>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</si>
  <si>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</si>
  <si>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</si>
  <si>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</si>
  <si>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</si>
  <si>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</si>
  <si>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</si>
  <si>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</si>
  <si>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</si>
  <si>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</si>
  <si>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</si>
  <si>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</si>
  <si>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</si>
  <si>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</si>
  <si>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</si>
  <si>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</si>
  <si>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</si>
  <si>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</si>
  <si>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</si>
  <si>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</si>
  <si>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</si>
  <si>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</si>
  <si>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</si>
  <si>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</si>
  <si>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</si>
  <si>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</si>
  <si>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</si>
  <si>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</si>
  <si>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</si>
  <si>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</si>
  <si>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</si>
  <si>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</si>
  <si>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</si>
  <si>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</si>
  <si>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</si>
  <si>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</si>
  <si>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</si>
  <si>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</si>
  <si>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</si>
  <si>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</si>
  <si>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</si>
  <si>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</si>
  <si>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</si>
  <si>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</si>
  <si>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</si>
  <si>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</si>
  <si>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</si>
  <si>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</si>
  <si>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</si>
  <si>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</si>
  <si>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</si>
  <si>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</si>
  <si>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</si>
  <si>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</si>
  <si>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</si>
  <si>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</si>
  <si>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</si>
  <si>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</si>
  <si>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</si>
  <si>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</si>
  <si>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</si>
  <si>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</si>
  <si>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</si>
  <si>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</si>
  <si>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</si>
  <si>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</si>
  <si>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</si>
  <si>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</si>
  <si>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</si>
  <si>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</si>
  <si>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</si>
  <si>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</si>
  <si>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</si>
  <si>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</si>
  <si>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</si>
  <si>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</si>
  <si>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</si>
  <si>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</si>
  <si>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</si>
  <si>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</si>
  <si>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</si>
  <si>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</si>
  <si>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</si>
  <si>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</si>
  <si>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</si>
  <si>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</si>
  <si>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</si>
  <si>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</si>
  <si>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</si>
  <si>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</si>
  <si>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</si>
  <si>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</si>
  <si>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</si>
  <si>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</si>
  <si>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</si>
  <si>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</si>
  <si>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</si>
  <si>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</si>
  <si>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</si>
  <si>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</si>
  <si>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</si>
  <si>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</si>
  <si>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</si>
  <si>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</si>
  <si>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</si>
  <si>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</si>
  <si>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</si>
  <si>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</si>
  <si>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</si>
  <si>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</si>
  <si>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</si>
  <si>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</si>
  <si>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</si>
  <si>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</si>
  <si>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</si>
  <si>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</si>
  <si>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</si>
  <si>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</si>
  <si>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</si>
  <si>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</si>
  <si>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</si>
  <si>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</si>
  <si>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</si>
  <si>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</si>
  <si>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</si>
  <si>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</si>
  <si>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</si>
  <si>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</si>
  <si>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</si>
  <si>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</si>
  <si>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</si>
  <si>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</si>
  <si>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</si>
  <si>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</si>
  <si>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</si>
  <si>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</si>
  <si>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</si>
  <si>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</si>
  <si>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</si>
  <si>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</si>
  <si>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</si>
  <si>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</si>
  <si>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</si>
  <si>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</si>
  <si>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</si>
  <si>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</si>
  <si>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</si>
  <si>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</si>
  <si>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</si>
  <si>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</si>
  <si>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</si>
  <si>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</si>
  <si>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</si>
  <si>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</si>
  <si>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</si>
  <si>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</si>
  <si>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</si>
  <si>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</si>
  <si>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</si>
  <si>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</si>
  <si>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</si>
  <si>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</si>
  <si>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</si>
  <si>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</si>
  <si>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</si>
  <si>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</si>
  <si>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</si>
  <si>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</si>
  <si>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</si>
  <si>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</si>
  <si>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</si>
  <si>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</si>
  <si>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</si>
  <si>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</si>
  <si>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</si>
  <si>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</si>
  <si>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</si>
  <si>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</si>
  <si>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</si>
  <si>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</si>
  <si>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</si>
  <si>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</si>
  <si>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</si>
  <si>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</si>
  <si>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</si>
  <si>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</si>
  <si>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</si>
  <si>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</si>
  <si>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</si>
  <si>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</si>
  <si>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</si>
  <si>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</si>
  <si>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</si>
  <si>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</si>
  <si>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</si>
  <si>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</si>
  <si>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</si>
  <si>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</si>
  <si>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</si>
  <si>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</si>
  <si>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</si>
  <si>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</si>
  <si>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</si>
  <si>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</si>
  <si>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</si>
  <si>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</si>
  <si>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</si>
  <si>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</si>
  <si>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</si>
  <si>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</si>
  <si>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</si>
  <si>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</si>
  <si>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</si>
  <si>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</si>
  <si>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</si>
  <si>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</si>
  <si>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</si>
  <si>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</si>
  <si>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</si>
  <si>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</si>
  <si>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</si>
  <si>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</si>
  <si>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</si>
  <si>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</si>
  <si>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</si>
  <si>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</si>
  <si>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</si>
  <si>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</si>
  <si>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</si>
  <si>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</si>
  <si>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</si>
  <si>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</si>
  <si>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</si>
  <si>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</si>
  <si>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</si>
  <si>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</si>
  <si>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</si>
  <si>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</si>
  <si>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</si>
  <si>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</si>
  <si>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</si>
  <si>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</si>
  <si>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</si>
  <si>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</si>
  <si>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</si>
  <si>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</si>
  <si>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</si>
  <si>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</si>
  <si>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</si>
  <si>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</si>
  <si>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</si>
  <si>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</si>
  <si>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</si>
  <si>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</si>
  <si>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</si>
  <si>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</si>
  <si>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</si>
  <si>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</si>
  <si>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</si>
  <si>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</si>
  <si>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</si>
  <si>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</si>
  <si>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</si>
  <si>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</si>
  <si>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</si>
  <si>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</si>
  <si>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</si>
  <si>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</si>
  <si>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</si>
  <si>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</si>
  <si>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</si>
  <si>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</si>
  <si>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</si>
  <si>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</si>
  <si>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</si>
  <si>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</si>
  <si>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</si>
  <si>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</si>
  <si>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</si>
  <si>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</si>
  <si>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</si>
  <si>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</si>
  <si>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</si>
  <si>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</si>
  <si>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</si>
  <si>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</si>
  <si>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</si>
  <si>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</si>
  <si>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</si>
  <si>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</si>
  <si>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</si>
  <si>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</si>
  <si>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</si>
  <si>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</si>
  <si>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</si>
  <si>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</si>
  <si>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</si>
  <si>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</si>
  <si>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</si>
  <si>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</si>
  <si>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</si>
  <si>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</si>
  <si>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</si>
  <si>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</si>
  <si>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</si>
  <si>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</si>
  <si>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</si>
  <si>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</si>
  <si>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</si>
  <si>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</si>
  <si>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</si>
  <si>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</si>
  <si>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</si>
  <si>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</si>
  <si>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</si>
  <si>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</si>
  <si>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</si>
  <si>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</si>
  <si>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</si>
  <si>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</si>
  <si>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</si>
  <si>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</si>
  <si>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</si>
  <si>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</si>
  <si>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</si>
  <si>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</si>
  <si>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</si>
  <si>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</si>
  <si>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</si>
  <si>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</si>
  <si>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</si>
  <si>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</si>
  <si>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</si>
  <si>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</si>
  <si>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</si>
  <si>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</si>
  <si>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</si>
  <si>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</si>
  <si>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</si>
  <si>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</si>
  <si>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</si>
  <si>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</si>
  <si>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</si>
  <si>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</si>
  <si>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</si>
  <si>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</si>
  <si>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</si>
  <si>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</si>
  <si>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</si>
  <si>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</si>
  <si>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</si>
  <si>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</si>
  <si>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</si>
  <si>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</si>
  <si>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</si>
  <si>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</si>
  <si>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</si>
  <si>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</si>
  <si>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</si>
  <si>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</si>
  <si>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</si>
  <si>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</si>
  <si>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</si>
  <si>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</si>
  <si>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</si>
  <si>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</si>
  <si>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</si>
  <si>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</si>
  <si>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</si>
  <si>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</si>
  <si>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</si>
  <si>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</si>
  <si>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</si>
  <si>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</si>
  <si>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</si>
  <si>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</si>
  <si>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</si>
  <si>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</si>
  <si>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</si>
  <si>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</si>
  <si>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</si>
  <si>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</si>
  <si>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</si>
  <si>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</si>
  <si>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</si>
  <si>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</si>
  <si>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</si>
  <si>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</si>
  <si>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</si>
  <si>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</si>
  <si>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</si>
  <si>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</si>
  <si>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</si>
  <si>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</si>
  <si>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</si>
  <si>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</si>
  <si>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</si>
  <si>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</si>
  <si>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</si>
  <si>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</si>
  <si>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</si>
  <si>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</si>
  <si>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</si>
  <si>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</si>
  <si>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</si>
  <si>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</si>
  <si>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</si>
  <si>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</si>
  <si>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</si>
  <si>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</si>
  <si>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</si>
  <si>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</si>
  <si>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</si>
  <si>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</si>
  <si>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</si>
  <si>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</si>
  <si>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</si>
  <si>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</si>
  <si>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</si>
  <si>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</si>
  <si>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</si>
  <si>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</si>
  <si>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</si>
  <si>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</si>
  <si>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</si>
  <si>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</si>
  <si>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</si>
  <si>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</si>
  <si>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</si>
  <si>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</si>
  <si>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</si>
  <si>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</si>
  <si>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</si>
  <si>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</si>
  <si>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</si>
  <si>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</si>
  <si>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</si>
  <si>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</si>
  <si>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</si>
  <si>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</si>
  <si>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</si>
  <si>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</si>
  <si>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</si>
  <si>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</si>
  <si>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</si>
  <si>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</si>
  <si>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</si>
  <si>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</si>
  <si>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</si>
  <si>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</si>
  <si>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</si>
  <si>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</si>
  <si>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</si>
  <si>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</si>
  <si>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</si>
  <si>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</si>
  <si>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</si>
  <si>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</si>
  <si>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</si>
  <si>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</si>
  <si>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</si>
  <si>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</si>
  <si>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</si>
  <si>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</si>
  <si>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</si>
  <si>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</si>
  <si>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</si>
  <si>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</si>
  <si>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</si>
  <si>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</si>
  <si>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</si>
  <si>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</si>
  <si>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</si>
  <si>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</si>
  <si>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</si>
  <si>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</si>
  <si>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</si>
  <si>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</si>
  <si>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</si>
  <si>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</si>
  <si>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</si>
  <si>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</si>
  <si>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</si>
  <si>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</si>
  <si>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</si>
  <si>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</si>
  <si>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</si>
  <si>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</si>
  <si>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</si>
  <si>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</si>
  <si>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</si>
  <si>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</si>
  <si>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</si>
  <si>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</si>
  <si>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</si>
  <si>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</si>
  <si>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</si>
  <si>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</si>
  <si>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</si>
  <si>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</si>
  <si>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</si>
  <si>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</si>
  <si>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</si>
  <si>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</si>
  <si>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</si>
  <si>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</si>
  <si>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</si>
  <si>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</si>
  <si>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</si>
  <si>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</si>
  <si>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</si>
  <si>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</si>
  <si>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</si>
  <si>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</si>
  <si>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</si>
  <si>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</si>
  <si>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</si>
  <si>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</si>
  <si>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</si>
  <si>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</si>
  <si>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</si>
  <si>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</si>
  <si>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</si>
  <si>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</si>
  <si>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</si>
  <si>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</si>
  <si>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</si>
  <si>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</si>
  <si>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</si>
  <si>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</si>
  <si>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</si>
  <si>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</si>
  <si>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</si>
  <si>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</si>
  <si>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</si>
  <si>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</si>
  <si>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</si>
  <si>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</si>
  <si>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</si>
  <si>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</si>
  <si>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</si>
  <si>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</si>
  <si>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</si>
  <si>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</si>
  <si>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</si>
  <si>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</si>
  <si>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</si>
  <si>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</si>
  <si>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</si>
  <si>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</si>
  <si>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</si>
  <si>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</si>
  <si>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</si>
  <si>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</si>
  <si>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</si>
  <si>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</si>
  <si>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</si>
  <si>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</si>
  <si>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</si>
  <si>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</si>
  <si>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</si>
  <si>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</si>
  <si>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</si>
  <si>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</si>
  <si>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</si>
  <si>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</si>
  <si>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</si>
  <si>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</si>
  <si>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</si>
  <si>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</si>
  <si>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</si>
  <si>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</si>
  <si>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</si>
  <si>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</si>
  <si>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</si>
  <si>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</si>
  <si>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</si>
  <si>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</si>
  <si>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</si>
  <si>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</si>
  <si>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</si>
  <si>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</si>
  <si>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</si>
  <si>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</si>
  <si>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</si>
  <si>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</si>
  <si>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</si>
  <si>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</si>
  <si>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</si>
  <si>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</si>
  <si>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</si>
  <si>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</si>
  <si>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</si>
  <si>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</si>
  <si>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</si>
  <si>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</si>
  <si>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</si>
  <si>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</si>
  <si>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</si>
  <si>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</si>
  <si>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</si>
  <si>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</si>
  <si>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</si>
  <si>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</si>
  <si>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</si>
  <si>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</si>
  <si>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</si>
  <si>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</si>
  <si>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</si>
  <si>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</si>
  <si>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</si>
  <si>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</si>
  <si>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</si>
  <si>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</si>
  <si>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</si>
  <si>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</si>
  <si>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</si>
  <si>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</si>
  <si>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</si>
  <si>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</si>
  <si>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</si>
  <si>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</si>
  <si>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</si>
  <si>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</si>
  <si>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</si>
  <si>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</si>
  <si>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</si>
  <si>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</si>
  <si>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</si>
  <si>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</si>
  <si>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</si>
  <si>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</si>
  <si>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</si>
  <si>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</si>
  <si>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</si>
  <si>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</si>
  <si>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</si>
  <si>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</si>
  <si>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</si>
  <si>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</si>
  <si>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</si>
  <si>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</si>
  <si>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</si>
  <si>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</si>
  <si>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</si>
  <si>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</si>
  <si>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</si>
  <si>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</si>
  <si>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</si>
  <si>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</si>
  <si>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</si>
  <si>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</si>
  <si>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</si>
  <si>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</si>
  <si>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</si>
  <si>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</si>
  <si>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</si>
  <si>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</si>
  <si>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</si>
  <si>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</si>
  <si>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</si>
  <si>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</si>
  <si>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</si>
  <si>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</si>
  <si>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</si>
  <si>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</si>
  <si>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</si>
  <si>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</si>
  <si>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</si>
  <si>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</si>
  <si>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</si>
  <si>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</si>
  <si>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</si>
  <si>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</si>
  <si>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</si>
  <si>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</si>
  <si>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</si>
  <si>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</si>
  <si>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</si>
  <si>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</si>
  <si>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</si>
  <si>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</si>
  <si>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</si>
  <si>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</si>
  <si>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</si>
  <si>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</si>
  <si>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</si>
  <si>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</si>
  <si>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</si>
  <si>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</si>
  <si>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</si>
  <si>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</si>
  <si>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</si>
  <si>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</si>
  <si>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</si>
  <si>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</si>
  <si>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</si>
  <si>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</si>
  <si>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</si>
  <si>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</si>
  <si>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</si>
  <si>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</si>
  <si>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</si>
  <si>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</si>
  <si>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</si>
  <si>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</si>
  <si>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</si>
  <si>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</si>
  <si>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</si>
  <si>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</si>
  <si>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</si>
  <si>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</si>
  <si>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</si>
  <si>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</si>
  <si>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</si>
  <si>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</si>
  <si>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</si>
  <si>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</si>
  <si>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</si>
  <si>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</si>
  <si>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</si>
  <si>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</si>
  <si>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</si>
  <si>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</si>
  <si>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</si>
  <si>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</si>
  <si>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</si>
  <si>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</si>
  <si>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</si>
  <si>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</si>
  <si>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</si>
  <si>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</si>
  <si>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</si>
  <si>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</si>
  <si>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</si>
  <si>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</si>
  <si>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</si>
  <si>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</si>
  <si>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</si>
  <si>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</si>
  <si>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</si>
  <si>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</si>
  <si>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</si>
  <si>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</si>
  <si>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</si>
  <si>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</si>
  <si>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</si>
  <si>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</si>
  <si>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</si>
  <si>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</si>
  <si>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</si>
  <si>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</si>
  <si>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</si>
  <si>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</si>
  <si>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</si>
  <si>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</si>
  <si>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</si>
  <si>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</si>
  <si>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</si>
  <si>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</si>
  <si>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</si>
  <si>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</si>
  <si>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</si>
  <si>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</si>
  <si>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</si>
  <si>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</si>
  <si>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</si>
  <si>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</si>
  <si>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</si>
  <si>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</si>
  <si>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</si>
  <si>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</si>
  <si>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</si>
  <si>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</si>
  <si>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</si>
  <si>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</si>
  <si>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</si>
  <si>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</si>
  <si>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</si>
  <si>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</si>
  <si>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</si>
  <si>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</si>
  <si>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</si>
  <si>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</si>
  <si>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</si>
  <si>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</si>
  <si>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</si>
  <si>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</si>
  <si>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</si>
  <si>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</si>
  <si>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</si>
  <si>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</si>
  <si>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</si>
  <si>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</si>
  <si>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</si>
  <si>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</si>
  <si>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</si>
  <si>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</si>
  <si>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</si>
  <si>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</si>
  <si>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</si>
  <si>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</si>
  <si>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</si>
  <si>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</si>
  <si>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</si>
  <si>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</si>
  <si>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</si>
  <si>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</si>
  <si>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</si>
  <si>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</si>
  <si>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</si>
  <si>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</si>
  <si>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</si>
  <si>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</si>
  <si>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</si>
  <si>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</si>
  <si>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</si>
  <si>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</si>
  <si>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</si>
  <si>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</si>
  <si>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</si>
  <si>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</si>
  <si>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</si>
  <si>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</si>
  <si>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</si>
  <si>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</si>
  <si>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</si>
  <si>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</si>
  <si>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</si>
  <si>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</si>
  <si>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</si>
  <si>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</si>
  <si>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</si>
  <si>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</si>
  <si>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</si>
  <si>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</si>
  <si>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</si>
  <si>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</si>
  <si>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</si>
  <si>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</si>
  <si>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</si>
  <si>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</si>
  <si>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</si>
  <si>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</si>
  <si>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</si>
  <si>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</si>
  <si>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</si>
  <si>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</si>
  <si>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</si>
  <si>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</si>
  <si>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</si>
  <si>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</si>
  <si>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</si>
  <si>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</si>
  <si>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</si>
  <si>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</si>
  <si>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</si>
  <si>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</si>
  <si>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</si>
  <si>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</si>
  <si>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</si>
  <si>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</si>
  <si>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</si>
  <si>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</si>
  <si>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</si>
  <si>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</si>
  <si>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</si>
  <si>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</si>
  <si>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</si>
  <si>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</si>
  <si>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</si>
  <si>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</si>
  <si>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</si>
  <si>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</si>
  <si>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</si>
  <si>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</si>
  <si>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</si>
  <si>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</si>
  <si>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</si>
  <si>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</si>
  <si>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</si>
  <si>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</si>
  <si>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</si>
  <si>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</si>
  <si>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</si>
  <si>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</si>
  <si>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</si>
  <si>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</si>
  <si>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</si>
  <si>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</si>
  <si>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</si>
  <si>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</si>
  <si>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</si>
  <si>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</si>
  <si>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</si>
  <si>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</si>
  <si>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</si>
  <si>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</si>
  <si>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</si>
  <si>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</si>
  <si>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</si>
  <si>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</si>
  <si>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</si>
  <si>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</si>
  <si>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</si>
  <si>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</si>
  <si>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</si>
  <si>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</si>
  <si>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</si>
  <si>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</si>
  <si>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</si>
  <si>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</si>
  <si>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</si>
  <si>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</si>
  <si>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</si>
  <si>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</si>
  <si>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</si>
  <si>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</si>
  <si>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</si>
  <si>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</si>
  <si>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</si>
  <si>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</si>
  <si>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</si>
  <si>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</si>
  <si>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</si>
  <si>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</si>
  <si>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</si>
  <si>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</si>
  <si>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</si>
  <si>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</si>
  <si>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</si>
  <si>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</si>
  <si>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</si>
  <si>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</si>
  <si>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</si>
  <si>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</si>
  <si>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</si>
  <si>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</si>
  <si>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</si>
  <si>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</si>
  <si>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</si>
  <si>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</si>
  <si>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</si>
  <si>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</si>
  <si>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</si>
  <si>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</si>
  <si>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</si>
  <si>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</si>
  <si>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</si>
  <si>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</si>
  <si>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</si>
  <si>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</si>
  <si>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</si>
  <si>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</si>
  <si>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</si>
  <si>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</si>
  <si>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</si>
  <si>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</si>
  <si>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</si>
  <si>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</si>
  <si>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</si>
  <si>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</si>
  <si>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</si>
  <si>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</si>
  <si>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</si>
  <si>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</si>
  <si>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</si>
  <si>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</si>
  <si>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</si>
  <si>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</si>
  <si>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</si>
  <si>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</si>
  <si>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</si>
  <si>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</si>
  <si>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</si>
  <si>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</si>
  <si>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</si>
  <si>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</si>
  <si>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</si>
  <si>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</si>
  <si>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</si>
  <si>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</si>
  <si>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</si>
  <si>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</si>
  <si>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</si>
  <si>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</si>
  <si>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</si>
  <si>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</si>
  <si>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</si>
  <si>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</si>
  <si>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</si>
  <si>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</si>
  <si>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</si>
  <si>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</si>
  <si>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</si>
  <si>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</si>
  <si>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</si>
  <si>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</si>
  <si>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</si>
  <si>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</si>
  <si>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</si>
  <si>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</si>
  <si>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</si>
  <si>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</si>
  <si>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</si>
  <si>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</si>
  <si>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</si>
  <si>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</si>
  <si>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</si>
  <si>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</si>
  <si>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</si>
  <si>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</si>
  <si>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</si>
  <si>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</si>
  <si>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</si>
  <si>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</si>
  <si>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</si>
  <si>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</si>
  <si>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</si>
  <si>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</si>
  <si>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</si>
  <si>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</si>
  <si>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</si>
  <si>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</si>
  <si>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</si>
  <si>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</si>
  <si>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</si>
  <si>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</si>
  <si>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</si>
  <si>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</si>
  <si>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</si>
  <si>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</si>
  <si>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</si>
  <si>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</si>
  <si>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</si>
  <si>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</si>
  <si>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</si>
  <si>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</si>
  <si>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</si>
  <si>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</si>
  <si>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</si>
  <si>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</si>
  <si>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</si>
  <si>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</si>
  <si>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</si>
  <si>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</si>
  <si>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</si>
  <si>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</si>
  <si>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</si>
  <si>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</si>
  <si>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</si>
  <si>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</si>
  <si>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</si>
  <si>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</si>
  <si>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</si>
  <si>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</si>
  <si>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</si>
  <si>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</si>
  <si>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</si>
  <si>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</si>
  <si>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</si>
  <si>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</si>
  <si>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</si>
  <si>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</si>
  <si>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</si>
  <si>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</si>
  <si>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</si>
  <si>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</si>
  <si>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</si>
  <si>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</si>
  <si>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</si>
  <si>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</si>
  <si>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</si>
  <si>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</si>
  <si>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</si>
  <si>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</si>
  <si>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</si>
  <si>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</si>
  <si>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</si>
  <si>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</si>
  <si>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</si>
  <si>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</si>
  <si>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</si>
  <si>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</si>
  <si>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</si>
  <si>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</si>
  <si>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</si>
  <si>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</si>
  <si>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</si>
  <si>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</si>
  <si>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</si>
  <si>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</si>
  <si>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</si>
  <si>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</si>
  <si>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</si>
  <si>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</si>
  <si>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</si>
  <si>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</si>
  <si>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</si>
  <si>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</si>
  <si>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</si>
  <si>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</si>
  <si>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</si>
  <si>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</si>
  <si>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</si>
  <si>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</si>
  <si>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</si>
  <si>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</si>
  <si>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</si>
  <si>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</si>
  <si>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</si>
  <si>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</si>
  <si>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</si>
  <si>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</si>
  <si>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</si>
  <si>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</si>
  <si>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</si>
  <si>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</si>
  <si>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</si>
  <si>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</si>
  <si>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</si>
  <si>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</si>
  <si>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</si>
  <si>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</si>
  <si>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</si>
  <si>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</si>
  <si>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</si>
  <si>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</si>
  <si>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</si>
  <si>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</si>
  <si>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</si>
  <si>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</si>
  <si>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</si>
  <si>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</si>
  <si>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</si>
  <si>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</si>
  <si>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</si>
  <si>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</si>
  <si>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</si>
  <si>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</si>
  <si>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</si>
  <si>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</si>
  <si>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</si>
  <si>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</si>
  <si>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</si>
  <si>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</si>
  <si>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</si>
  <si>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</si>
  <si>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</si>
  <si>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</si>
  <si>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</si>
  <si>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</si>
  <si>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</si>
  <si>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</si>
  <si>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</si>
  <si>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</si>
  <si>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</si>
  <si>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</si>
  <si>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</si>
  <si>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</si>
  <si>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</si>
  <si>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</si>
  <si>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</si>
  <si>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</si>
  <si>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</si>
  <si>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</si>
  <si>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</si>
  <si>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</si>
  <si>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</si>
  <si>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</si>
  <si>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</si>
  <si>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</si>
  <si>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</si>
  <si>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</si>
  <si>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</si>
  <si>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</si>
  <si>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</si>
  <si>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</si>
  <si>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</si>
  <si>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</si>
  <si>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</si>
  <si>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</si>
  <si>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</si>
  <si>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</si>
  <si>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</si>
  <si>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</si>
  <si>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</si>
  <si>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</si>
  <si>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</si>
  <si>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</si>
  <si>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</si>
  <si>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</si>
  <si>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</si>
  <si>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</si>
  <si>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</si>
  <si>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</si>
  <si>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</si>
  <si>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</si>
  <si>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</si>
  <si>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</si>
  <si>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</si>
  <si>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</si>
  <si>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</si>
  <si>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</si>
  <si>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</si>
  <si>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</si>
  <si>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</si>
  <si>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</si>
  <si>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</si>
  <si>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</si>
  <si>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</si>
  <si>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</si>
  <si>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</si>
  <si>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</si>
  <si>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</si>
  <si>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</si>
  <si>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</si>
  <si>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</si>
  <si>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</si>
  <si>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</si>
  <si>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</si>
  <si>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</si>
  <si>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</si>
  <si>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</si>
  <si>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</si>
  <si>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</si>
  <si>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</si>
  <si>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</si>
  <si>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</si>
  <si>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</si>
  <si>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</si>
  <si>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</si>
  <si>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</si>
  <si>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</si>
  <si>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</si>
  <si>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</si>
  <si>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</si>
  <si>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</si>
  <si>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</si>
  <si>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</si>
  <si>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</si>
  <si>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</si>
  <si>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</si>
  <si>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</si>
  <si>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</si>
  <si>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</si>
  <si>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</si>
  <si>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</si>
  <si>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</si>
  <si>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</si>
  <si>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</si>
  <si>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</si>
  <si>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</si>
  <si>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</si>
  <si>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</si>
  <si>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</si>
  <si>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</si>
  <si>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</si>
  <si>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</si>
  <si>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</si>
  <si>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</si>
  <si>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</si>
  <si>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</si>
  <si>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</si>
  <si>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</si>
  <si>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</si>
  <si>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</si>
  <si>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</si>
  <si>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</si>
  <si>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</si>
  <si>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</si>
  <si>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</si>
  <si>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</si>
  <si>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</si>
  <si>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</si>
  <si>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</si>
  <si>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</si>
  <si>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</si>
  <si>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</si>
  <si>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</si>
  <si>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</si>
  <si>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</si>
  <si>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</si>
  <si>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</si>
  <si>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</si>
  <si>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</si>
  <si>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</si>
  <si>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</si>
  <si>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</si>
  <si>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</si>
  <si>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</si>
  <si>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</si>
  <si>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</si>
  <si>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</si>
  <si>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</si>
  <si>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</si>
  <si>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</si>
  <si>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</si>
  <si>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</si>
  <si>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</si>
  <si>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</si>
  <si>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</si>
  <si>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</si>
  <si>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</si>
  <si>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</si>
  <si>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</si>
  <si>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</si>
  <si>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</si>
  <si>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</si>
  <si>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</si>
  <si>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</si>
  <si>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</si>
  <si>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</si>
  <si>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</si>
  <si>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</si>
  <si>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</si>
  <si>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</si>
  <si>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</si>
  <si>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</si>
  <si>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</si>
  <si>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</si>
  <si>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</si>
  <si>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</si>
  <si>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</si>
  <si>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</si>
  <si>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</si>
  <si>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</si>
  <si>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</si>
  <si>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</si>
  <si>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</si>
  <si>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</si>
  <si>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</si>
  <si>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</si>
  <si>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</si>
  <si>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</si>
  <si>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</si>
  <si>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</si>
  <si>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</si>
  <si>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</si>
  <si>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</si>
  <si>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</si>
  <si>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</si>
  <si>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</si>
  <si>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</si>
  <si>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</si>
  <si>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</si>
  <si>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</si>
  <si>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</si>
  <si>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</si>
  <si>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</si>
  <si>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</si>
  <si>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</si>
  <si>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</si>
  <si>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</si>
  <si>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</si>
  <si>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</si>
  <si>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</si>
  <si>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</si>
  <si>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</si>
  <si>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</si>
  <si>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</si>
  <si>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</si>
  <si>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</si>
  <si>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</si>
  <si>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</si>
  <si>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</si>
  <si>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</si>
  <si>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</si>
  <si>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</si>
  <si>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</si>
  <si>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</si>
  <si>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</si>
  <si>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</si>
  <si>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</si>
  <si>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</si>
  <si>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</si>
  <si>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</si>
  <si>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</si>
  <si>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</si>
  <si>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</si>
  <si>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</si>
  <si>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</si>
  <si>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</si>
  <si>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</si>
  <si>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</si>
  <si>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</si>
  <si>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</si>
  <si>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</si>
  <si>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</si>
  <si>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</si>
  <si>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</si>
  <si>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</si>
  <si>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</si>
  <si>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</si>
  <si>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</si>
  <si>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</si>
  <si>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</si>
  <si>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</si>
  <si>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</si>
  <si>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</si>
  <si>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</si>
  <si>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</si>
  <si>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</si>
  <si>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</si>
  <si>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</si>
  <si>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</si>
  <si>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</si>
  <si>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</si>
  <si>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</si>
  <si>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</si>
  <si>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</si>
  <si>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</si>
  <si>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</si>
  <si>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</si>
  <si>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</si>
  <si>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</si>
  <si>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</si>
  <si>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</si>
  <si>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</si>
  <si>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</si>
  <si>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</si>
  <si>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</si>
  <si>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</si>
  <si>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</si>
  <si>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</si>
  <si>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</si>
  <si>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</si>
  <si>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</si>
  <si>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</si>
  <si>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</si>
  <si>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</si>
  <si>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</si>
  <si>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</si>
  <si>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</si>
  <si>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</si>
  <si>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</si>
  <si>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</si>
  <si>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</si>
  <si>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</si>
  <si>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</si>
  <si>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</si>
  <si>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</si>
  <si>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</si>
  <si>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</si>
  <si>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</si>
  <si>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</si>
  <si>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</si>
  <si>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</si>
  <si>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</si>
  <si>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</si>
  <si>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</si>
  <si>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</si>
  <si>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</si>
  <si>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</si>
  <si>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</si>
  <si>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</si>
  <si>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</si>
  <si>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</si>
  <si>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</si>
  <si>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</si>
  <si>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</si>
  <si>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</si>
  <si>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</si>
  <si>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</si>
  <si>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</si>
  <si>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</si>
  <si>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</si>
  <si>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</si>
  <si>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</si>
  <si>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</si>
  <si>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</si>
  <si>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</si>
  <si>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</si>
  <si>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</si>
  <si>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</si>
  <si>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</si>
  <si>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</si>
  <si>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</si>
  <si>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</si>
  <si>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</si>
  <si>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</si>
  <si>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</si>
  <si>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</si>
  <si>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</si>
  <si>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</si>
  <si>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</si>
  <si>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</si>
  <si>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</si>
  <si>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</si>
  <si>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</si>
  <si>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</si>
  <si>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</si>
  <si>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</si>
  <si>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</si>
  <si>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</si>
  <si>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</si>
  <si>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</si>
  <si>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</si>
  <si>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</si>
  <si>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</si>
  <si>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</si>
  <si>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</si>
  <si>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</si>
  <si>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</si>
  <si>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</si>
  <si>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</si>
  <si>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</si>
  <si>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</si>
  <si>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</si>
  <si>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</si>
  <si>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</si>
  <si>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</si>
  <si>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</si>
  <si>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</si>
  <si>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</si>
  <si>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</si>
  <si>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</si>
  <si>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</si>
  <si>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</si>
  <si>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</si>
  <si>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</si>
  <si>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</si>
  <si>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</si>
  <si>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</si>
  <si>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</si>
  <si>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</si>
  <si>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</si>
  <si>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</si>
  <si>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</si>
  <si>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</si>
  <si>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</si>
  <si>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</si>
  <si>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</si>
  <si>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</si>
  <si>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</si>
  <si>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</si>
  <si>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</si>
  <si>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</si>
  <si>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</si>
  <si>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</si>
  <si>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</si>
  <si>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</si>
  <si>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</si>
  <si>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</si>
  <si>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</si>
  <si>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</si>
  <si>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</si>
  <si>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</si>
  <si>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</si>
  <si>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</si>
  <si>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</si>
  <si>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</si>
  <si>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</si>
  <si>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</si>
  <si>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</si>
  <si>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</si>
  <si>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</si>
  <si>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</si>
  <si>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</si>
  <si>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</si>
  <si>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</si>
  <si>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</si>
  <si>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</si>
  <si>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</si>
  <si>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</si>
  <si>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</si>
  <si>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</si>
  <si>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</si>
  <si>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</si>
  <si>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</si>
  <si>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</si>
  <si>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</si>
  <si>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</si>
  <si>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</si>
  <si>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</si>
  <si>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</si>
  <si>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</si>
  <si>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</si>
  <si>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</si>
  <si>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</si>
  <si>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</si>
  <si>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</si>
  <si>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</si>
  <si>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</si>
  <si>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</si>
  <si>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</si>
  <si>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</si>
  <si>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</si>
  <si>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</si>
  <si>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</si>
  <si>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</si>
  <si>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</si>
  <si>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</si>
  <si>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</si>
  <si>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</si>
  <si>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</si>
  <si>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</si>
  <si>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</si>
  <si>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</si>
  <si>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</si>
  <si>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</si>
  <si>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</si>
  <si>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</si>
  <si>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</si>
  <si>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</si>
  <si>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</si>
  <si>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</si>
  <si>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</si>
  <si>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</si>
  <si>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</si>
  <si>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</si>
  <si>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</si>
  <si>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</si>
  <si>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</si>
  <si>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</si>
  <si>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</si>
  <si>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</si>
  <si>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</si>
  <si>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</si>
  <si>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</si>
  <si>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</si>
  <si>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</si>
  <si>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</si>
  <si>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</si>
  <si>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</si>
  <si>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</si>
  <si>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</si>
  <si>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</si>
  <si>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</si>
  <si>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</si>
  <si>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</si>
  <si>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</si>
  <si>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</si>
  <si>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</si>
  <si>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</si>
  <si>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</si>
  <si>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</si>
  <si>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</si>
  <si>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</si>
  <si>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</si>
  <si>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</si>
  <si>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</si>
  <si>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</si>
  <si>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</si>
  <si>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</si>
  <si>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</si>
  <si>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</si>
  <si>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</si>
  <si>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</si>
  <si>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</si>
  <si>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</si>
  <si>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</si>
  <si>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</si>
  <si>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</si>
  <si>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</si>
  <si>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</si>
  <si>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</si>
  <si>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</si>
  <si>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</si>
  <si>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</si>
  <si>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</si>
  <si>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</si>
  <si>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</si>
  <si>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</si>
  <si>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</si>
  <si>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</si>
  <si>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</si>
  <si>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</si>
  <si>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</si>
  <si>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</si>
  <si>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</si>
  <si>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</si>
  <si>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</si>
  <si>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</si>
  <si>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</si>
  <si>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</si>
  <si>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</si>
  <si>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</si>
  <si>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</si>
  <si>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</si>
  <si>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</si>
  <si>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</si>
  <si>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</si>
  <si>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</si>
  <si>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</si>
  <si>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</si>
  <si>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</si>
  <si>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</si>
  <si>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</si>
  <si>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</si>
  <si>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</si>
  <si>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</si>
  <si>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</si>
  <si>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</si>
  <si>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</si>
  <si>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</si>
  <si>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</si>
  <si>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</si>
  <si>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</si>
  <si>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</si>
  <si>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</si>
  <si>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</si>
  <si>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</si>
  <si>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</si>
  <si>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</si>
  <si>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</si>
  <si>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</si>
  <si>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</si>
  <si>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</si>
  <si>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</si>
  <si>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</si>
  <si>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</si>
  <si>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</si>
  <si>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</si>
  <si>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</si>
  <si>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</si>
  <si>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</si>
  <si>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</si>
  <si>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</si>
  <si>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</si>
  <si>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</si>
  <si>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</si>
  <si>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</si>
  <si>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</si>
  <si>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</si>
  <si>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</si>
  <si>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</si>
  <si>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</si>
  <si>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</si>
  <si>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</si>
  <si>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</si>
  <si>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</si>
  <si>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</si>
  <si>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</si>
  <si>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</si>
  <si>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</si>
  <si>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</si>
  <si>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</si>
  <si>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</si>
  <si>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</si>
  <si>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</si>
  <si>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</si>
  <si>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</si>
  <si>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</si>
  <si>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</si>
  <si>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</si>
  <si>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</si>
  <si>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</si>
  <si>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</si>
  <si>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</si>
  <si>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</si>
  <si>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</si>
  <si>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</si>
  <si>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</si>
  <si>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</si>
  <si>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</si>
  <si>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</si>
  <si>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</si>
  <si>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</si>
  <si>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</si>
  <si>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</si>
  <si>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</si>
  <si>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</si>
  <si>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</si>
  <si>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</si>
  <si>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</si>
  <si>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</si>
  <si>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</si>
  <si>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</si>
  <si>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</si>
  <si>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</si>
  <si>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</si>
  <si>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</si>
  <si>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</si>
  <si>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</si>
  <si>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</si>
  <si>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</si>
  <si>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</si>
  <si>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</si>
  <si>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</si>
  <si>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</si>
  <si>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</si>
  <si>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</si>
  <si>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</si>
  <si>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</si>
  <si>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</si>
  <si>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</si>
  <si>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</si>
  <si>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</si>
  <si>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</si>
  <si>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</si>
  <si>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</si>
  <si>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</si>
  <si>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</si>
  <si>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</si>
  <si>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</si>
  <si>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</si>
  <si>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</si>
  <si>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</si>
  <si>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</si>
  <si>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</si>
  <si>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</si>
  <si>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</si>
  <si>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</si>
  <si>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</si>
  <si>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</si>
  <si>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</si>
  <si>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</si>
  <si>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</si>
  <si>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</si>
  <si>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</si>
  <si>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</si>
  <si>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</si>
  <si>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</si>
  <si>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</si>
  <si>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</si>
  <si>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</si>
  <si>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</si>
  <si>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</si>
  <si>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</si>
  <si>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</si>
  <si>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</si>
  <si>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</si>
  <si>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</si>
  <si>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</si>
  <si>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</si>
  <si>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</si>
  <si>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</si>
  <si>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</si>
  <si>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</si>
  <si>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</si>
  <si>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</si>
  <si>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</si>
  <si>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</si>
  <si>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</si>
  <si>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</si>
  <si>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</si>
  <si>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</si>
  <si>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</si>
  <si>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</si>
  <si>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</si>
  <si>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</si>
  <si>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</si>
  <si>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</si>
  <si>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</si>
  <si>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</si>
  <si>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</si>
  <si>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</si>
  <si>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</si>
  <si>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</si>
  <si>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</si>
  <si>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</si>
  <si>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</si>
  <si>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</si>
  <si>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</si>
  <si>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</si>
  <si>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</si>
  <si>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</si>
  <si>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</si>
  <si>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</si>
  <si>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</si>
  <si>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</si>
  <si>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</si>
  <si>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</si>
  <si>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</si>
  <si>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</si>
  <si>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</si>
  <si>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</si>
  <si>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</si>
  <si>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</si>
  <si>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</si>
  <si>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</si>
  <si>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</si>
  <si>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</si>
  <si>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</si>
  <si>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</si>
  <si>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</si>
  <si>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</si>
  <si>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</si>
  <si>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</si>
  <si>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</si>
  <si>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</si>
  <si>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</si>
  <si>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</si>
  <si>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</si>
  <si>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</si>
  <si>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</si>
  <si>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</si>
  <si>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</si>
  <si>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</si>
  <si>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</si>
  <si>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</si>
  <si>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</si>
  <si>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</si>
  <si>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</si>
  <si>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</si>
  <si>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</si>
  <si>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</si>
  <si>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</si>
  <si>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</si>
  <si>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</si>
  <si>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</si>
  <si>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</si>
  <si>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</si>
  <si>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</si>
  <si>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</si>
  <si>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</si>
  <si>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</si>
  <si>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</si>
  <si>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</si>
  <si>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</si>
  <si>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</si>
  <si>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</si>
  <si>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</si>
  <si>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</si>
  <si>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</si>
  <si>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</si>
  <si>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</si>
  <si>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</si>
  <si>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</si>
  <si>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</si>
  <si>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</si>
  <si>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</si>
  <si>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</si>
  <si>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</si>
  <si>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</si>
  <si>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</si>
  <si>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</si>
  <si>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</si>
  <si>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</si>
  <si>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</si>
  <si>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</si>
  <si>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</si>
  <si>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</si>
  <si>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</si>
  <si>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</si>
  <si>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</si>
  <si>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</si>
  <si>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</si>
  <si>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</si>
  <si>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</si>
  <si>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</si>
  <si>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</si>
  <si>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</si>
  <si>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</si>
  <si>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</si>
  <si>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</si>
  <si>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</si>
  <si>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</si>
  <si>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</si>
  <si>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</si>
  <si>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</si>
  <si>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</si>
  <si>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</si>
  <si>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</si>
  <si>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</si>
  <si>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</si>
  <si>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</si>
  <si>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</si>
  <si>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</si>
  <si>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</si>
  <si>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</si>
  <si>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</si>
  <si>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</si>
  <si>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</si>
  <si>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</si>
  <si>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</si>
  <si>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</si>
  <si>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</si>
  <si>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</si>
  <si>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</si>
  <si>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</si>
  <si>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</si>
  <si>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</si>
  <si>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</si>
  <si>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</si>
  <si>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</si>
  <si>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</si>
  <si>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</si>
  <si>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</si>
  <si>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</si>
  <si>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</si>
  <si>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</si>
  <si>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</si>
  <si>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</si>
  <si>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</si>
  <si>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</si>
  <si>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</si>
  <si>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</si>
  <si>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</si>
  <si>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</si>
  <si>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</si>
  <si>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</si>
  <si>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</si>
  <si>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</si>
  <si>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</si>
  <si>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</si>
  <si>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</si>
  <si>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</si>
  <si>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</si>
  <si>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</si>
  <si>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</si>
  <si>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</si>
  <si>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</si>
  <si>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</si>
  <si>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</si>
  <si>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</si>
  <si>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</si>
  <si>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</si>
  <si>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</si>
  <si>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</si>
  <si>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</si>
  <si>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</si>
  <si>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</si>
  <si>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</si>
  <si>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</si>
  <si>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</si>
  <si>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</si>
  <si>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</si>
  <si>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</si>
  <si>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</si>
  <si>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</si>
  <si>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</si>
  <si>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</si>
  <si>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</si>
  <si>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</si>
  <si>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</si>
  <si>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</si>
  <si>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</si>
  <si>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</si>
  <si>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</si>
  <si>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</si>
  <si>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</si>
  <si>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</si>
  <si>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</si>
  <si>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</si>
  <si>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</si>
  <si>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</si>
  <si>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</si>
  <si>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</si>
  <si>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</si>
  <si>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</si>
  <si>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</si>
  <si>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</si>
  <si>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</si>
  <si>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</si>
  <si>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</si>
  <si>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</si>
  <si>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</si>
  <si>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</si>
  <si>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</si>
  <si>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</si>
  <si>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</si>
  <si>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</si>
  <si>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</si>
  <si>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</si>
  <si>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</si>
  <si>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</si>
  <si>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</si>
  <si>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</si>
  <si>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</si>
  <si>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</si>
  <si>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</si>
  <si>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</si>
  <si>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</si>
  <si>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</si>
  <si>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</si>
  <si>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</si>
  <si>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</si>
  <si>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</si>
  <si>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</si>
  <si>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</si>
  <si>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</si>
  <si>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</si>
  <si>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</si>
  <si>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</si>
  <si>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</si>
  <si>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</si>
  <si>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</si>
  <si>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</si>
  <si>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</si>
  <si>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</si>
  <si>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</si>
  <si>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</si>
  <si>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</si>
  <si>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</si>
  <si>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</si>
  <si>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</si>
  <si>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</si>
  <si>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</si>
  <si>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</si>
  <si>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</si>
  <si>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</si>
  <si>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</si>
  <si>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</si>
  <si>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</si>
  <si>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</si>
  <si>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</si>
  <si>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</si>
  <si>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</si>
  <si>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</si>
  <si>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</si>
  <si>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</si>
  <si>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</si>
  <si>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</si>
  <si>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</si>
  <si>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</si>
  <si>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</si>
  <si>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</si>
  <si>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</si>
  <si>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</si>
  <si>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</si>
  <si>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</si>
  <si>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</si>
  <si>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</si>
  <si>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</si>
  <si>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</si>
  <si>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</si>
  <si>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</si>
  <si>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</si>
  <si>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</si>
  <si>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</si>
  <si>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</si>
  <si>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</si>
  <si>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</si>
  <si>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</si>
  <si>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</si>
  <si>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</si>
  <si>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</si>
  <si>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</si>
  <si>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</si>
  <si>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</si>
  <si>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</si>
  <si>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</si>
  <si>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</si>
  <si>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</si>
  <si>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</si>
  <si>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</si>
  <si>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</si>
  <si>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</si>
  <si>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</si>
  <si>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</si>
  <si>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</si>
  <si>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</si>
  <si>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</si>
  <si>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</si>
  <si>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</si>
  <si>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</si>
  <si>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</si>
  <si>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</si>
  <si>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</si>
  <si>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</si>
  <si>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</si>
  <si>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</si>
  <si>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</si>
  <si>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</si>
  <si>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</si>
  <si>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</si>
  <si>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</si>
  <si>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</si>
  <si>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</si>
  <si>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</si>
  <si>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</si>
  <si>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</si>
  <si>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</si>
  <si>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</si>
  <si>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</si>
  <si>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</si>
  <si>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</si>
  <si>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</si>
  <si>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</si>
  <si>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</si>
  <si>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</si>
  <si>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</si>
  <si>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</si>
  <si>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</si>
  <si>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</si>
  <si>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</si>
  <si>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</si>
  <si>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</si>
  <si>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</si>
  <si>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</si>
  <si>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</si>
  <si>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</si>
  <si>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</si>
  <si>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</si>
  <si>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</si>
  <si>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</si>
  <si>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</si>
  <si>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</si>
  <si>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</si>
  <si>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</si>
  <si>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</si>
  <si>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</si>
  <si>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</si>
  <si>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</si>
  <si>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</si>
  <si>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</si>
  <si>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</si>
  <si>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</si>
  <si>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</si>
  <si>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</si>
  <si>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</si>
  <si>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</si>
  <si>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</si>
  <si>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</si>
  <si>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</si>
  <si>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</si>
  <si>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</si>
  <si>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</si>
  <si>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</si>
  <si>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</si>
  <si>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</si>
  <si>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</si>
  <si>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</si>
  <si>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</si>
  <si>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</si>
  <si>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</si>
  <si>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</si>
  <si>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</si>
  <si>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</si>
  <si>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</si>
  <si>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</si>
  <si>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</si>
  <si>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</si>
  <si>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</si>
  <si>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</si>
  <si>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</si>
  <si>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</si>
  <si>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</si>
  <si>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</si>
  <si>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</si>
  <si>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</si>
  <si>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</si>
  <si>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</si>
  <si>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</si>
  <si>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</si>
  <si>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</si>
  <si>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</si>
  <si>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</si>
  <si>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</si>
  <si>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</si>
  <si>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</si>
  <si>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</si>
  <si>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</si>
  <si>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</si>
  <si>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</si>
  <si>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</si>
  <si>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</si>
  <si>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</si>
  <si>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</si>
  <si>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</si>
  <si>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</si>
  <si>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</si>
  <si>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</si>
  <si>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</si>
  <si>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</si>
  <si>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</si>
  <si>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</si>
  <si>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</si>
  <si>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</si>
  <si>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</si>
  <si>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</si>
  <si>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</si>
  <si>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</si>
  <si>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</si>
  <si>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</si>
  <si>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</si>
  <si>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</si>
  <si>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</si>
  <si>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</si>
  <si>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</si>
  <si>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</si>
  <si>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</si>
  <si>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</si>
  <si>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</si>
  <si>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</si>
  <si>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</si>
  <si>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</si>
  <si>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</si>
  <si>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</si>
  <si>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</si>
  <si>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</si>
  <si>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</si>
  <si>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</si>
  <si>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</si>
  <si>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</si>
  <si>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</si>
  <si>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</si>
  <si>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</si>
  <si>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</si>
  <si>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</si>
  <si>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</si>
  <si>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</si>
  <si>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</si>
  <si>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</si>
  <si>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</si>
  <si>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</si>
  <si>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</si>
  <si>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</si>
  <si>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</si>
  <si>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</si>
  <si>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</si>
  <si>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</si>
  <si>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</si>
  <si>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</si>
  <si>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</si>
  <si>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</si>
  <si>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</si>
  <si>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</si>
  <si>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</si>
  <si>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</si>
  <si>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</si>
  <si>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</si>
  <si>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</si>
  <si>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</si>
  <si>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</si>
  <si>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</si>
  <si>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</si>
  <si>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</si>
  <si>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</si>
  <si>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</si>
  <si>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</si>
  <si>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</si>
  <si>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</si>
  <si>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</si>
  <si>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</si>
  <si>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</si>
  <si>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</si>
  <si>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</si>
  <si>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</si>
  <si>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</si>
  <si>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</si>
  <si>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</si>
  <si>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</si>
  <si>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</si>
  <si>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</si>
  <si>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</si>
  <si>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</si>
  <si>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</si>
  <si>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</si>
  <si>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</si>
  <si>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</si>
  <si>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</si>
  <si>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</si>
  <si>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</si>
  <si>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</si>
  <si>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</si>
  <si>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</si>
  <si>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</si>
  <si>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</si>
  <si>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</si>
  <si>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</si>
  <si>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</si>
  <si>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</si>
  <si>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</si>
  <si>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</si>
  <si>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</si>
  <si>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</si>
  <si>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</si>
  <si>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</si>
  <si>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</si>
  <si>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</si>
  <si>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</si>
  <si>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</si>
  <si>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</si>
  <si>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</si>
  <si>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</si>
  <si>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</si>
  <si>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</si>
  <si>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</si>
  <si>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</si>
  <si>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</si>
  <si>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</si>
  <si>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</si>
  <si>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</si>
  <si>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</si>
  <si>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</si>
  <si>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</si>
  <si>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</si>
  <si>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</si>
  <si>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</si>
  <si>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</si>
  <si>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</si>
  <si>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</si>
  <si>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</si>
  <si>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</si>
  <si>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</si>
  <si>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</si>
  <si>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</si>
  <si>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</si>
  <si>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</si>
  <si>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</si>
  <si>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</si>
  <si>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</si>
  <si>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</si>
  <si>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</si>
  <si>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</si>
  <si>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</si>
  <si>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</si>
  <si>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</si>
  <si>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</si>
  <si>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</si>
  <si>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</si>
  <si>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</si>
  <si>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</si>
  <si>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</si>
  <si>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</si>
  <si>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</si>
  <si>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</si>
  <si>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</si>
  <si>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</si>
  <si>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</si>
  <si>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</si>
  <si>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</si>
  <si>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</si>
  <si>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</si>
  <si>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</si>
  <si>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</si>
  <si>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</si>
  <si>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</si>
  <si>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</si>
  <si>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</si>
  <si>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</si>
  <si>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</si>
  <si>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</si>
  <si>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</si>
  <si>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</si>
  <si>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</si>
  <si>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</si>
  <si>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</si>
  <si>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</si>
  <si>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</si>
  <si>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</si>
  <si>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</si>
  <si>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</si>
  <si>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</si>
  <si>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</si>
  <si>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</si>
  <si>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</si>
  <si>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</si>
  <si>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</si>
  <si>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</si>
  <si>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</si>
  <si>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</si>
  <si>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</si>
  <si>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</si>
  <si>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</si>
  <si>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</si>
  <si>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</si>
  <si>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</si>
  <si>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</si>
  <si>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</si>
  <si>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</si>
  <si>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</si>
  <si>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</si>
  <si>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</si>
  <si>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</si>
  <si>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</si>
  <si>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</si>
  <si>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</si>
  <si>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</si>
  <si>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</si>
  <si>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</si>
  <si>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</si>
  <si>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</si>
  <si>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</si>
  <si>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</si>
  <si>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</si>
  <si>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</si>
  <si>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</si>
  <si>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</si>
  <si>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</si>
  <si>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</si>
  <si>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</si>
  <si>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</si>
  <si>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</si>
  <si>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</si>
  <si>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</si>
  <si>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</si>
  <si>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</si>
  <si>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</si>
  <si>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</si>
  <si>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</si>
  <si>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</si>
  <si>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</si>
  <si>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</si>
  <si>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</si>
  <si>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</si>
  <si>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</si>
  <si>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</si>
  <si>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</si>
  <si>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</si>
  <si>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</si>
  <si>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</si>
  <si>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</si>
  <si>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</si>
  <si>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</si>
  <si>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</si>
  <si>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</si>
  <si>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</si>
  <si>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</si>
  <si>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</si>
  <si>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</si>
  <si>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</si>
  <si>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</si>
  <si>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</si>
  <si>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</si>
  <si>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</si>
  <si>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</si>
  <si>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</si>
  <si>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</si>
  <si>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</si>
  <si>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</si>
  <si>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</si>
  <si>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</si>
  <si>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</si>
  <si>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</si>
  <si>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</si>
  <si>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</si>
  <si>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</si>
  <si>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</si>
  <si>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</si>
  <si>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</si>
  <si>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</si>
  <si>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</si>
  <si>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</si>
  <si>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</si>
  <si>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</si>
  <si>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</si>
  <si>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</si>
  <si>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</si>
  <si>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</si>
  <si>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</si>
  <si>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</si>
  <si>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</si>
  <si>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</si>
  <si>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</si>
  <si>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</si>
  <si>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</si>
  <si>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</si>
  <si>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</si>
  <si>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</si>
  <si>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</si>
  <si>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</si>
  <si>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</si>
  <si>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</si>
  <si>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</si>
  <si>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</si>
  <si>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</si>
  <si>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</si>
  <si>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</si>
  <si>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</si>
  <si>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</si>
  <si>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</si>
  <si>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</si>
  <si>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</si>
  <si>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</si>
  <si>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</si>
  <si>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</si>
  <si>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</si>
  <si>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</si>
  <si>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</si>
  <si>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</si>
  <si>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</si>
  <si>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</si>
  <si>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</si>
  <si>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</si>
  <si>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</si>
  <si>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</si>
  <si>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</si>
  <si>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</si>
  <si>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</si>
  <si>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</si>
  <si>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</si>
  <si>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</si>
  <si>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</si>
  <si>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</si>
  <si>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</si>
  <si>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</si>
  <si>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</si>
  <si>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</si>
  <si>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</si>
  <si>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</si>
  <si>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</si>
  <si>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</si>
  <si>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</si>
  <si>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</si>
  <si>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</si>
  <si>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</si>
  <si>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</si>
  <si>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</si>
  <si>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</si>
  <si>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</si>
  <si>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</si>
  <si>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</si>
  <si>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</si>
  <si>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</si>
  <si>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</si>
  <si>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</si>
  <si>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</si>
  <si>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</si>
  <si>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</si>
  <si>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</si>
  <si>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</si>
  <si>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</si>
  <si>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</si>
  <si>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</si>
  <si>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</si>
  <si>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</si>
  <si>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</si>
  <si>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</si>
  <si>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</si>
  <si>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</si>
  <si>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</si>
  <si>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</si>
  <si>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</si>
  <si>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</si>
  <si>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</si>
  <si>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</si>
  <si>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</si>
  <si>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</si>
  <si>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</si>
  <si>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</si>
  <si>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</si>
  <si>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</si>
  <si>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</si>
  <si>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</si>
  <si>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</si>
  <si>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</si>
  <si>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</si>
  <si>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</si>
  <si>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</si>
  <si>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</si>
  <si>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</si>
  <si>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</si>
  <si>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</si>
  <si>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</si>
  <si>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</si>
  <si>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</si>
  <si>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</si>
  <si>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</si>
  <si>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</si>
  <si>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</si>
  <si>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</si>
  <si>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</si>
  <si>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</si>
  <si>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</si>
  <si>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</si>
  <si>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</si>
  <si>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</si>
  <si>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</si>
  <si>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</si>
  <si>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</si>
  <si>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</si>
  <si>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</si>
  <si>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</si>
  <si>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</si>
  <si>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</si>
  <si>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</si>
  <si>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</si>
  <si>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</si>
  <si>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</si>
  <si>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</si>
  <si>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</si>
  <si>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</si>
  <si>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</si>
  <si>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</si>
  <si>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</si>
  <si>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</si>
  <si>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</si>
  <si>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</si>
  <si>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</si>
  <si>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</si>
  <si>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</si>
  <si>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</si>
  <si>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</si>
  <si>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</si>
  <si>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</si>
  <si>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</si>
  <si>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</si>
  <si>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</si>
  <si>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</si>
  <si>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</si>
  <si>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</si>
  <si>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</si>
  <si>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</si>
  <si>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</si>
  <si>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</si>
  <si>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</si>
  <si>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</si>
  <si>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</si>
  <si>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</si>
  <si>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</si>
  <si>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</si>
  <si>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</si>
  <si>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</si>
  <si>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</si>
  <si>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</si>
  <si>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</si>
  <si>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</si>
  <si>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</si>
  <si>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</si>
  <si>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</si>
  <si>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</si>
  <si>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</si>
  <si>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</si>
  <si>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</si>
  <si>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</si>
  <si>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</si>
  <si>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</si>
  <si>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</si>
  <si>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</si>
  <si>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</si>
  <si>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</si>
  <si>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</si>
  <si>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</si>
  <si>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</si>
  <si>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</si>
  <si>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</si>
  <si>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</si>
  <si>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</si>
  <si>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</si>
  <si>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</si>
  <si>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</si>
  <si>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</si>
  <si>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</si>
  <si>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</si>
  <si>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</si>
  <si>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</si>
  <si>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</si>
  <si>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</si>
  <si>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</si>
  <si>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</si>
  <si>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</si>
  <si>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</si>
  <si>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</si>
  <si>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</si>
  <si>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</si>
  <si>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</si>
  <si>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</si>
  <si>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</si>
  <si>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</si>
  <si>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</si>
  <si>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</si>
  <si>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</si>
  <si>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</si>
  <si>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</si>
  <si>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</si>
  <si>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</si>
  <si>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</si>
  <si>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</si>
  <si>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</si>
  <si>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</si>
  <si>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</si>
  <si>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</si>
  <si>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</si>
  <si>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</si>
  <si>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</si>
  <si>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</si>
  <si>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</si>
  <si>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</si>
  <si>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</si>
  <si>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</si>
  <si>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</si>
  <si>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</si>
  <si>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</si>
  <si>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</si>
  <si>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</si>
  <si>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</si>
  <si>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</si>
  <si>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</si>
  <si>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</si>
  <si>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</si>
  <si>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</si>
  <si>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</si>
  <si>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</si>
  <si>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</si>
  <si>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</si>
  <si>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</si>
  <si>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</si>
  <si>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</si>
  <si>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</si>
  <si>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</si>
  <si>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</si>
  <si>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</si>
  <si>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</si>
  <si>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</si>
  <si>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</si>
  <si>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</si>
  <si>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</si>
  <si>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</si>
  <si>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</si>
  <si>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</si>
  <si>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</si>
  <si>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</si>
  <si>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</si>
  <si>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</si>
  <si>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</si>
  <si>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</si>
  <si>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</si>
  <si>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</si>
  <si>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</si>
  <si>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</si>
  <si>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</si>
  <si>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</si>
  <si>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</si>
  <si>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</si>
  <si>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</si>
  <si>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</si>
  <si>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</si>
  <si>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</si>
  <si>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</si>
  <si>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</si>
  <si>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</si>
  <si>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</si>
  <si>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</si>
  <si>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</si>
  <si>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</si>
  <si>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</si>
  <si>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</si>
  <si>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</si>
  <si>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</si>
  <si>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</si>
  <si>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</si>
  <si>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</si>
  <si>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</si>
  <si>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</si>
  <si>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</si>
  <si>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</si>
  <si>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</si>
  <si>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</si>
  <si>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</si>
  <si>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</si>
  <si>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</si>
  <si>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</si>
  <si>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</si>
  <si>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</si>
  <si>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</si>
  <si>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</si>
  <si>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</si>
  <si>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</si>
  <si>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</si>
  <si>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</si>
  <si>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</si>
  <si>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</si>
  <si>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</si>
  <si>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</si>
  <si>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</si>
  <si>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</si>
  <si>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</si>
  <si>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</si>
  <si>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</si>
  <si>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</si>
  <si>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</si>
  <si>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</si>
  <si>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</si>
  <si>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</si>
  <si>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</si>
  <si>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</si>
  <si>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</si>
  <si>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</si>
  <si>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</si>
  <si>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</si>
  <si>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</si>
  <si>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</si>
  <si>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</si>
  <si>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</si>
  <si>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</si>
  <si>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</si>
  <si>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</si>
  <si>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</si>
  <si>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</si>
  <si>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</si>
  <si>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</si>
  <si>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</si>
  <si>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</si>
  <si>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</si>
  <si>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</si>
  <si>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</si>
  <si>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</si>
  <si>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</si>
  <si>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</si>
  <si>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</si>
  <si>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</si>
  <si>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</si>
  <si>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</si>
  <si>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</si>
  <si>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</si>
  <si>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</si>
  <si>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</si>
  <si>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</si>
  <si>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</si>
  <si>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</si>
  <si>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</si>
  <si>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</si>
  <si>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</si>
  <si>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</si>
  <si>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</si>
  <si>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</si>
  <si>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</si>
  <si>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</si>
  <si>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</si>
  <si>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</si>
  <si>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</si>
  <si>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</si>
  <si>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</si>
  <si>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</si>
  <si>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</si>
  <si>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</si>
  <si>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</si>
  <si>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</si>
  <si>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</si>
  <si>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</si>
  <si>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</si>
  <si>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</si>
  <si>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</si>
  <si>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</si>
  <si>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</si>
  <si>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</si>
  <si>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</si>
  <si>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</si>
  <si>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</si>
  <si>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</si>
  <si>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</si>
  <si>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</si>
  <si>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</si>
  <si>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</si>
  <si>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</si>
  <si>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</si>
  <si>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</si>
  <si>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</si>
  <si>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</si>
  <si>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</si>
  <si>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</si>
  <si>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</si>
  <si>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</si>
  <si>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</si>
  <si>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</si>
  <si>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</si>
  <si>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</si>
  <si>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</si>
  <si>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</si>
  <si>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</si>
  <si>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</si>
  <si>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</si>
  <si>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</si>
  <si>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</si>
  <si>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</si>
  <si>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</si>
  <si>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</si>
  <si>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</si>
  <si>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</si>
  <si>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</si>
  <si>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</si>
  <si>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</si>
  <si>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</si>
  <si>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</si>
  <si>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</si>
  <si>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</si>
  <si>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</si>
  <si>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</si>
  <si>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</si>
  <si>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</si>
  <si>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</si>
  <si>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</si>
  <si>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</si>
  <si>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</si>
  <si>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</si>
  <si>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</si>
  <si>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</si>
  <si>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</si>
  <si>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</si>
  <si>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</si>
  <si>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</si>
  <si>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</si>
  <si>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</si>
  <si>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</si>
  <si>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</si>
  <si>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</si>
  <si>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</si>
  <si>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</si>
  <si>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</si>
  <si>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</si>
  <si>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</si>
  <si>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</si>
  <si>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</si>
  <si>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</si>
  <si>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</si>
  <si>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</si>
  <si>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</si>
  <si>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</si>
  <si>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</si>
  <si>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</si>
  <si>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</si>
  <si>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</si>
  <si>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</si>
  <si>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</si>
  <si>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</si>
  <si>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</si>
  <si>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</si>
  <si>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</si>
  <si>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</si>
  <si>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</si>
  <si>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</si>
  <si>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</si>
  <si>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</si>
  <si>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</si>
  <si>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</si>
  <si>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</si>
  <si>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</si>
  <si>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</si>
  <si>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</si>
  <si>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</si>
  <si>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</si>
  <si>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</si>
  <si>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</si>
  <si>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</si>
  <si>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</si>
  <si>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</si>
  <si>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</si>
  <si>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</si>
  <si>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</si>
  <si>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</si>
  <si>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</si>
  <si>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</si>
  <si>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</si>
  <si>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</si>
  <si>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</si>
  <si>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</si>
  <si>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</si>
  <si>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</si>
  <si>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</si>
  <si>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</si>
  <si>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</si>
  <si>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</si>
  <si>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</si>
  <si>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</si>
  <si>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</si>
  <si>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</si>
  <si>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</si>
  <si>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</si>
  <si>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</si>
  <si>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</si>
  <si>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</si>
  <si>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</si>
  <si>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</si>
  <si>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</si>
  <si>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</si>
  <si>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</si>
  <si>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</si>
  <si>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</si>
  <si>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</si>
  <si>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</si>
  <si>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</si>
  <si>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</si>
  <si>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</si>
  <si>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</si>
  <si>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</si>
  <si>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</si>
  <si>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</si>
  <si>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</si>
  <si>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</si>
  <si>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</si>
  <si>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</si>
  <si>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</si>
  <si>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</si>
  <si>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</si>
  <si>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</si>
  <si>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</si>
  <si>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</si>
  <si>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</si>
  <si>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</si>
  <si>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</si>
  <si>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</si>
  <si>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</si>
  <si>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</si>
  <si>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</si>
  <si>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</si>
  <si>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</si>
  <si>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</si>
  <si>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</si>
  <si>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</si>
  <si>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</si>
  <si>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</si>
  <si>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</si>
  <si>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</si>
  <si>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</si>
  <si>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</si>
  <si>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</si>
  <si>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</si>
  <si>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</si>
  <si>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</si>
  <si>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</si>
  <si>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</si>
  <si>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</si>
  <si>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</si>
  <si>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</si>
  <si>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</si>
  <si>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</si>
  <si>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</si>
  <si>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</si>
  <si>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</si>
  <si>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</si>
  <si>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</si>
  <si>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</si>
  <si>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</si>
  <si>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</si>
  <si>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</si>
  <si>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</si>
  <si>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</si>
  <si>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</si>
  <si>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</si>
  <si>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</si>
  <si>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</si>
  <si>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</si>
  <si>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</si>
  <si>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</si>
  <si>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</si>
  <si>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</si>
  <si>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</si>
  <si>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</si>
  <si>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</si>
  <si>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</si>
  <si>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</si>
  <si>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</si>
  <si>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</si>
  <si>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</si>
  <si>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</si>
  <si>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</si>
  <si>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</si>
  <si>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</si>
  <si>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</si>
  <si>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</si>
  <si>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</si>
  <si>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</si>
  <si>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</si>
  <si>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</si>
  <si>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</si>
  <si>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</si>
  <si>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</si>
  <si>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</si>
  <si>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</si>
  <si>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</si>
  <si>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</si>
  <si>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</si>
  <si>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</si>
  <si>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</si>
  <si>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</si>
  <si>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</si>
  <si>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</si>
  <si>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</si>
  <si>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</si>
  <si>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</si>
  <si>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</si>
  <si>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</si>
  <si>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</si>
  <si>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</si>
  <si>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</si>
  <si>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</si>
  <si>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</si>
  <si>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</si>
  <si>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</si>
  <si>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</si>
  <si>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</si>
  <si>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</si>
  <si>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</si>
  <si>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</si>
  <si>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</si>
  <si>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</si>
  <si>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</si>
  <si>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</si>
  <si>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</si>
  <si>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</si>
  <si>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</si>
  <si>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</si>
  <si>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</si>
  <si>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</si>
  <si>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</si>
  <si>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</si>
  <si>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</si>
  <si>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</si>
  <si>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</si>
  <si>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</si>
  <si>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</si>
  <si>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</si>
  <si>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</si>
  <si>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</si>
  <si>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</si>
  <si>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</si>
  <si>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</si>
  <si>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</si>
  <si>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</si>
  <si>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</si>
  <si>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</si>
  <si>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</si>
  <si>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</si>
  <si>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</si>
  <si>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</si>
  <si>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</si>
  <si>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</si>
  <si>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</si>
  <si>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</si>
  <si>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</si>
  <si>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</si>
  <si>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</si>
  <si>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</si>
  <si>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</si>
  <si>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</si>
  <si>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</si>
  <si>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</si>
  <si>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</si>
  <si>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</si>
  <si>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</si>
  <si>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</si>
  <si>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</si>
  <si>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</si>
  <si>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</si>
  <si>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</si>
  <si>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</si>
  <si>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</si>
  <si>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</si>
  <si>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</si>
  <si>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</si>
  <si>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</si>
  <si>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</si>
  <si>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</si>
  <si>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</si>
  <si>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</si>
  <si>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</si>
  <si>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</si>
  <si>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</si>
  <si>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</si>
  <si>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</si>
  <si>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</si>
  <si>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</si>
  <si>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</si>
  <si>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</si>
  <si>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</si>
  <si>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</si>
  <si>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</si>
  <si>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</si>
  <si>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</si>
  <si>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</si>
  <si>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</si>
  <si>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</si>
  <si>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</si>
  <si>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</si>
  <si>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</si>
  <si>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</si>
  <si>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</si>
  <si>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</si>
  <si>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</si>
  <si>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</si>
  <si>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</si>
  <si>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</si>
  <si>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</si>
  <si>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</si>
  <si>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</si>
  <si>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</si>
  <si>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</si>
  <si>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</si>
  <si>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</si>
  <si>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</si>
  <si>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</si>
  <si>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</si>
  <si>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</si>
  <si>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</si>
  <si>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</si>
  <si>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</si>
  <si>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</si>
  <si>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</si>
  <si>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</si>
  <si>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</si>
  <si>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</si>
  <si>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</si>
  <si>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</si>
  <si>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</si>
  <si>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</si>
  <si>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</si>
  <si>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</si>
  <si>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</si>
  <si>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</si>
  <si>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</si>
  <si>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</si>
  <si>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</si>
  <si>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</si>
  <si>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</si>
  <si>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</si>
  <si>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</si>
  <si>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</si>
  <si>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</si>
  <si>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</si>
  <si>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</si>
  <si>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</si>
  <si>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</si>
  <si>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</si>
  <si>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</si>
  <si>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</si>
  <si>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</si>
  <si>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</si>
  <si>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</si>
  <si>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</si>
  <si>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</si>
  <si>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</si>
  <si>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</si>
  <si>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</si>
  <si>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</si>
  <si>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</si>
  <si>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</si>
  <si>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</si>
  <si>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</si>
  <si>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</si>
  <si>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</si>
  <si>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</si>
  <si>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</si>
  <si>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</si>
  <si>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</si>
  <si>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</si>
  <si>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</si>
  <si>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</si>
  <si>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</si>
  <si>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</si>
  <si>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</si>
  <si>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</si>
  <si>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</si>
  <si>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</si>
  <si>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</si>
  <si>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</si>
  <si>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</si>
  <si>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</si>
  <si>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</si>
  <si>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</si>
  <si>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</si>
  <si>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</si>
  <si>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</si>
  <si>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</si>
  <si>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</si>
  <si>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</si>
  <si>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</si>
  <si>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</si>
  <si>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</si>
  <si>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</si>
  <si>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</si>
  <si>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</si>
  <si>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</si>
  <si>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</si>
  <si>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</si>
  <si>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</si>
  <si>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</si>
  <si>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</si>
  <si>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</si>
  <si>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</si>
  <si>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</si>
  <si>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</si>
  <si>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</si>
  <si>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</si>
  <si>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</si>
  <si>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</si>
  <si>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</si>
  <si>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</si>
  <si>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</si>
  <si>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</si>
  <si>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</si>
  <si>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</si>
  <si>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</si>
  <si>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</si>
  <si>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</si>
  <si>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</si>
  <si>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</si>
  <si>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</si>
  <si>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</si>
  <si>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</si>
  <si>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</si>
  <si>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</si>
  <si>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</si>
  <si>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</si>
  <si>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</si>
  <si>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</si>
  <si>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</si>
  <si>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</si>
  <si>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</si>
  <si>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</si>
  <si>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</si>
  <si>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</si>
  <si>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</si>
  <si>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</si>
  <si>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</si>
  <si>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</si>
  <si>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</si>
  <si>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</si>
  <si>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</si>
  <si>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</si>
  <si>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</si>
  <si>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</si>
  <si>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</si>
  <si>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</si>
  <si>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</si>
  <si>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</si>
  <si>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</si>
  <si>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</si>
  <si>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</si>
  <si>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</si>
  <si>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</si>
  <si>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</si>
  <si>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</si>
  <si>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</si>
  <si>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</si>
  <si>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</si>
  <si>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</si>
  <si>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</si>
  <si>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</si>
  <si>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</si>
  <si>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</si>
  <si>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</si>
  <si>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</si>
  <si>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</si>
  <si>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</si>
  <si>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</si>
  <si>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</si>
  <si>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</si>
  <si>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</si>
  <si>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</si>
  <si>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</si>
  <si>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</si>
  <si>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</si>
  <si>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</si>
  <si>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</si>
  <si>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</si>
  <si>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</si>
  <si>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</si>
  <si>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</si>
  <si>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</si>
  <si>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</si>
  <si>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</si>
  <si>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</si>
  <si>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</si>
  <si>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</si>
  <si>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</si>
  <si>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</si>
  <si>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</si>
  <si>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</si>
  <si>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</si>
  <si>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</si>
  <si>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</si>
  <si>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</si>
  <si>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</si>
  <si>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</si>
  <si>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</si>
  <si>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</si>
  <si>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</si>
  <si>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</si>
  <si>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</si>
  <si>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</si>
  <si>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</si>
  <si>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</si>
  <si>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</si>
  <si>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</si>
  <si>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</si>
  <si>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</si>
  <si>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</si>
  <si>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</si>
  <si>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</si>
  <si>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</si>
  <si>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</si>
  <si>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</si>
  <si>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</si>
  <si>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</si>
  <si>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</si>
  <si>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</si>
  <si>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</si>
  <si>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</si>
  <si>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</si>
  <si>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</si>
  <si>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</si>
  <si>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</si>
  <si>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</si>
  <si>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</si>
  <si>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</si>
  <si>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</si>
  <si>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</si>
  <si>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</si>
  <si>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</si>
  <si>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</si>
  <si>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</si>
  <si>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</si>
  <si>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</si>
  <si>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</si>
  <si>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</si>
  <si>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</si>
  <si>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</si>
  <si>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</si>
  <si>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</si>
  <si>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</si>
  <si>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</si>
  <si>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</si>
  <si>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</si>
  <si>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</si>
  <si>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</si>
  <si>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</si>
  <si>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</si>
  <si>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</si>
  <si>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</si>
  <si>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</si>
  <si>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</si>
  <si>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</si>
  <si>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</si>
  <si>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</si>
  <si>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</si>
  <si>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</si>
  <si>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</si>
  <si>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</si>
  <si>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</si>
  <si>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</si>
  <si>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</si>
  <si>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</si>
  <si>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</si>
  <si>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</si>
  <si>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</si>
  <si>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</si>
  <si>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</si>
  <si>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</si>
  <si>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</si>
  <si>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</si>
  <si>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</si>
  <si>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</si>
  <si>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</si>
  <si>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</si>
  <si>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</si>
  <si>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</si>
  <si>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</si>
  <si>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</si>
  <si>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</si>
  <si>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</si>
  <si>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</si>
  <si>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</si>
  <si>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</si>
  <si>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</si>
  <si>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</si>
  <si>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</si>
  <si>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</si>
  <si>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</si>
  <si>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</si>
  <si>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</si>
  <si>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</si>
  <si>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</si>
  <si>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</si>
  <si>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</si>
  <si>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</si>
  <si>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</si>
  <si>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</si>
  <si>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</si>
  <si>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</si>
  <si>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</si>
  <si>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</si>
  <si>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</si>
  <si>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</si>
  <si>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</si>
  <si>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</si>
  <si>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</si>
  <si>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</si>
  <si>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</si>
  <si>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</si>
  <si>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</si>
  <si>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</si>
  <si>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</si>
  <si>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</si>
  <si>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</si>
  <si>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</si>
  <si>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</si>
  <si>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</si>
  <si>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</si>
  <si>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</si>
  <si>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</si>
  <si>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</si>
  <si>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</si>
  <si>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</si>
  <si>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</si>
  <si>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</si>
  <si>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</si>
  <si>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</si>
  <si>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</si>
  <si>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</si>
  <si>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</si>
  <si>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</si>
  <si>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</si>
  <si>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</si>
  <si>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</si>
  <si>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</si>
  <si>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</si>
  <si>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</si>
  <si>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</si>
  <si>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</si>
  <si>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</si>
  <si>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</si>
  <si>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</si>
  <si>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</si>
  <si>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</si>
  <si>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</si>
  <si>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</si>
  <si>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</si>
  <si>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</si>
  <si>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</si>
  <si>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</si>
  <si>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</si>
  <si>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</si>
  <si>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</si>
  <si>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</si>
  <si>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</si>
  <si>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</si>
  <si>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</si>
  <si>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</si>
  <si>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</si>
  <si>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</si>
  <si>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</si>
  <si>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</si>
  <si>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</si>
  <si>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</si>
  <si>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</si>
  <si>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</si>
  <si>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</si>
  <si>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</si>
  <si>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</si>
  <si>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</si>
  <si>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</si>
  <si>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</si>
  <si>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</si>
  <si>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</si>
  <si>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</si>
  <si>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</si>
  <si>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</si>
  <si>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</si>
  <si>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</si>
  <si>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</si>
  <si>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</si>
  <si>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</si>
  <si>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</si>
  <si>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</si>
  <si>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</si>
  <si>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</si>
  <si>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</si>
  <si>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</si>
  <si>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</si>
  <si>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</si>
  <si>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</si>
  <si>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</si>
  <si>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</si>
  <si>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</si>
  <si>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</si>
  <si>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</si>
  <si>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</si>
  <si>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</si>
  <si>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</si>
  <si>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</si>
  <si>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</si>
  <si>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</si>
  <si>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</si>
  <si>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</si>
  <si>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</si>
  <si>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</si>
  <si>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</si>
  <si>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</si>
  <si>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</si>
  <si>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</si>
  <si>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</si>
  <si>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</si>
  <si>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</si>
  <si>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</si>
  <si>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</si>
  <si>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</si>
  <si>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</si>
  <si>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</si>
  <si>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</si>
  <si>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</si>
  <si>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</si>
  <si>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</si>
  <si>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</si>
  <si>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</si>
  <si>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</si>
  <si>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</si>
  <si>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</si>
  <si>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</si>
  <si>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</si>
  <si>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</si>
  <si>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</si>
  <si>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</si>
  <si>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</si>
  <si>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</si>
  <si>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</si>
  <si>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</si>
  <si>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</si>
  <si>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</si>
  <si>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</si>
  <si>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</si>
  <si>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</si>
  <si>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</si>
  <si>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</si>
  <si>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</si>
  <si>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</si>
  <si>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</si>
  <si>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</si>
  <si>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</si>
  <si>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</si>
  <si>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</si>
  <si>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</si>
  <si>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</si>
  <si>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</si>
  <si>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</si>
  <si>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</si>
  <si>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</si>
  <si>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</si>
  <si>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</si>
  <si>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</si>
  <si>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</si>
  <si>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</si>
  <si>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</si>
  <si>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</si>
  <si>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</si>
  <si>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</si>
  <si>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</si>
  <si>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</si>
  <si>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</si>
  <si>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</si>
  <si>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</si>
  <si>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</si>
  <si>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</si>
  <si>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</si>
  <si>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</si>
  <si>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</si>
  <si>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</si>
  <si>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</si>
  <si>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</si>
  <si>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</si>
  <si>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</si>
  <si>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</si>
  <si>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</si>
  <si>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</si>
  <si>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</si>
  <si>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</si>
  <si>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</si>
  <si>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</si>
  <si>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</si>
  <si>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</si>
  <si>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</si>
  <si>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</si>
  <si>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</si>
  <si>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</si>
  <si>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</si>
  <si>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</si>
  <si>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</si>
  <si>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</si>
  <si>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</si>
  <si>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</si>
  <si>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</si>
  <si>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</si>
  <si>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</si>
  <si>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</si>
  <si>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</si>
  <si>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</si>
  <si>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</si>
  <si>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</si>
  <si>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</si>
  <si>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</si>
  <si>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</si>
  <si>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</si>
  <si>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</si>
  <si>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</si>
  <si>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</si>
  <si>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</si>
  <si>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</si>
  <si>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</si>
  <si>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</si>
  <si>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</si>
  <si>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</si>
  <si>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</si>
  <si>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</si>
  <si>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</si>
  <si>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</si>
  <si>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</si>
  <si>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</si>
  <si>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</si>
  <si>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</si>
  <si>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</si>
  <si>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</si>
  <si>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</si>
  <si>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</si>
  <si>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</si>
  <si>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</si>
  <si>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</si>
  <si>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</si>
  <si>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</si>
  <si>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</si>
  <si>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</si>
  <si>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</si>
  <si>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</si>
  <si>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</si>
  <si>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</si>
  <si>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</si>
  <si>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</si>
  <si>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</si>
  <si>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</si>
  <si>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</si>
  <si>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</si>
  <si>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</si>
  <si>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</si>
  <si>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</si>
  <si>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</si>
  <si>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</si>
  <si>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</si>
  <si>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</si>
  <si>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</si>
  <si>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</si>
  <si>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</si>
  <si>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</si>
  <si>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</si>
  <si>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</si>
  <si>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</si>
  <si>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</si>
  <si>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</si>
  <si>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</si>
  <si>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</si>
  <si>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</si>
  <si>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</si>
  <si>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</si>
  <si>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</si>
  <si>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</si>
  <si>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</si>
  <si>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</si>
  <si>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</si>
  <si>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</si>
  <si>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</si>
  <si>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</si>
  <si>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</si>
  <si>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</si>
  <si>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</si>
  <si>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</si>
  <si>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</si>
  <si>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</si>
  <si>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</si>
  <si>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</si>
  <si>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</si>
  <si>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</si>
  <si>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</si>
  <si>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</si>
  <si>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</si>
  <si>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</si>
  <si>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</si>
  <si>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</si>
  <si>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</si>
  <si>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</si>
  <si>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</si>
  <si>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</si>
  <si>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</si>
  <si>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</si>
  <si>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</si>
  <si>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</si>
  <si>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</si>
  <si>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</si>
  <si>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</si>
  <si>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</si>
  <si>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</si>
  <si>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</si>
  <si>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</si>
  <si>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</si>
  <si>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</si>
  <si>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</si>
  <si>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</si>
  <si>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</si>
  <si>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</si>
  <si>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</si>
  <si>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</si>
  <si>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</si>
  <si>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</si>
  <si>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</si>
  <si>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</si>
  <si>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</si>
  <si>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</si>
  <si>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</si>
  <si>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</si>
  <si>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</si>
  <si>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</si>
  <si>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</si>
  <si>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</si>
  <si>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</si>
  <si>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</si>
  <si>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</si>
  <si>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</si>
  <si>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</si>
  <si>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</si>
  <si>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</si>
  <si>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</si>
  <si>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</si>
  <si>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</si>
  <si>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</si>
  <si>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</si>
  <si>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</si>
  <si>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</si>
  <si>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</si>
  <si>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</si>
  <si>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</si>
  <si>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</si>
  <si>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</si>
  <si>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</si>
  <si>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</si>
  <si>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</si>
  <si>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</si>
  <si>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</si>
  <si>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</si>
  <si>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</si>
  <si>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</si>
  <si>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</si>
  <si>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</si>
  <si>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</si>
  <si>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</si>
  <si>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</si>
  <si>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</si>
  <si>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</si>
  <si>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</si>
  <si>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</si>
  <si>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</si>
  <si>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</si>
  <si>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</si>
  <si>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</si>
  <si>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</si>
  <si>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</si>
  <si>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</si>
  <si>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</si>
  <si>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</si>
  <si>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</si>
  <si>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</si>
  <si>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</si>
  <si>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</si>
  <si>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</si>
  <si>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</si>
  <si>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</si>
  <si>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</si>
  <si>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</si>
  <si>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</si>
  <si>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Count of OUTCOME</t>
  </si>
  <si>
    <t>outcome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</si>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</sst>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alibr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1" applyNumberFormat="1" applyFont="1"/>
    <xf numFmtId="0" fontId="3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262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[StarterBook.xlsx]Campaign_Success_Rate_Cat!PivotTable1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Campaign_Success_Rate_Cat!$B$3:$B$4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Campaign_Success_Rate_Cat!$A$5:$A$14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Campaign_Success_Rate_Cat!$B$5:$B$14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A4-454C-AB55-2DF9B8D09B9B}"/>
            </c:ext>
          </c:extLst>
        </c:ser>
        <c:ser>
          <c:idx val="1"/>
          <c:order val="1"/>
          <c:tx>
            <c:strRef>
              <c:f>Campaign_Success_Rate_Cat!$C$3:$C$4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Campaign_Success_Rate_Cat!$A$5:$A$14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Campaign_Success_Rate_Cat!$C$5:$C$14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A4-454C-AB55-2DF9B8D09B9B}"/>
            </c:ext>
          </c:extLst>
        </c:ser>
        <c:ser>
          <c:idx val="2"/>
          <c:order val="2"/>
          <c:tx>
            <c:strRef>
              <c:f>Campaign_Success_Rate_Cat!$D$3:$D$4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Campaign_Success_Rate_Cat!$A$5:$A$14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Campaign_Success_Rate_Cat!$D$5:$D$14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A4-454C-AB55-2DF9B8D09B9B}"/>
            </c:ext>
          </c:extLst>
        </c:ser>
        <c:ser>
          <c:idx val="3"/>
          <c:order val="3"/>
          <c:tx>
            <c:strRef>
              <c:f>Campaign_Success_Rate_Cat!$E$3:$E$4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Campaign_Success_Rate_Cat!$A$5:$A$14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Campaign_Success_Rate_Cat!$E$5:$E$14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A4-454C-AB55-2DF9B8D0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713263"/>
        <c:axId val="721654671"/>
      </c:barChart>
      <c:catAx>
        <c:axId val="7127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54671"/>
        <c:crosses val="autoZero"/>
        <c:auto val="1"/>
        <c:lblAlgn val="ctr"/>
        <c:lblOffset val="100"/>
        <c:noMultiLvlLbl val="0"/>
      </c:catAx>
      <c:valAx>
        <c:axId val="72165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[StarterBook.xlsx]Campaign_Success_Rate_SubCat!PivotTable1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Campaign_Success_Rate_SubCat!$B$4:$B$5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Campaign_Success_Rate_SubCat!$A$6:$A$47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Campaign_Success_Rate_SubCat!$B$6:$B$47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09-7B43-A974-6A1D498C81EC}"/>
            </c:ext>
          </c:extLst>
        </c:ser>
        <c:ser>
          <c:idx val="1"/>
          <c:order val="1"/>
          <c:tx>
            <c:strRef>
              <c:f>Campaign_Success_Rate_SubCat!$C$4:$C$5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Campaign_Success_Rate_SubCat!$A$6:$A$47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Campaign_Success_Rate_SubCat!$C$6:$C$47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09-7B43-A974-6A1D498C81EC}"/>
            </c:ext>
          </c:extLst>
        </c:ser>
        <c:ser>
          <c:idx val="2"/>
          <c:order val="2"/>
          <c:tx>
            <c:strRef>
              <c:f>Campaign_Success_Rate_SubCat!$D$4:$D$5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Campaign_Success_Rate_SubCat!$A$6:$A$47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Campaign_Success_Rate_SubCat!$D$6:$D$47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09-7B43-A974-6A1D498C81EC}"/>
            </c:ext>
          </c:extLst>
        </c:ser>
        <c:ser>
          <c:idx val="3"/>
          <c:order val="3"/>
          <c:tx>
            <c:strRef>
              <c:f>Campaign_Success_Rate_SubCat!$E$4:$E$5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Campaign_Success_Rate_SubCat!$A$6:$A$47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Campaign_Success_Rate_SubCat!$E$6:$E$47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09-7B43-A974-6A1D498C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713263"/>
        <c:axId val="721654671"/>
      </c:barChart>
      <c:catAx>
        <c:axId val="7127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54671"/>
        <c:crosses val="autoZero"/>
        <c:auto val="1"/>
        <c:lblAlgn val="ctr"/>
        <c:lblOffset val="100"/>
        <c:noMultiLvlLbl val="0"/>
      </c:catAx>
      <c:valAx>
        <c:axId val="72165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[StarterBook.xlsx]CampaignSuccessRate_DateCreated!PivotTable3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CampaignSuccessRate_DateCreated!$B$4:$B$5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CampaignSuccessRate_DateCreated!$A$6:$A$18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CampaignSuccessRate_DateCreated!$B$6:$B$18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B-2840-BCE4-BC05B9E7CEC7}"/>
            </c:ext>
          </c:extLst>
        </c:ser>
        <c:ser>
          <c:idx val="1"/>
          <c:order val="1"/>
          <c:tx>
            <c:strRef>
              <c:f>CampaignSuccessRate_DateCreated!$C$4:$C$5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CampaignSuccessRate_DateCreated!$A$6:$A$18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CampaignSuccessRate_DateCreated!$C$6:$C$18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AB-2840-BCE4-BC05B9E7CEC7}"/>
            </c:ext>
          </c:extLst>
        </c:ser>
        <c:ser>
          <c:idx val="2"/>
          <c:order val="2"/>
          <c:tx>
            <c:strRef>
              <c:f>CampaignSuccessRate_DateCreated!$D$4:$D$5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CampaignSuccessRate_DateCreated!$A$6:$A$18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CampaignSuccessRate_DateCreated!$D$6:$D$18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AB-2840-BCE4-BC05B9E7C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693216"/>
        <c:axId val="563865855"/>
      </c:lineChart>
      <c:catAx>
        <c:axId val="163769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65855"/>
        <c:crosses val="autoZero"/>
        <c:auto val="1"/>
        <c:lblAlgn val="ctr"/>
        <c:lblOffset val="100"/>
        <c:noMultiLvlLbl val="0"/>
      </c:catAx>
      <c:valAx>
        <c:axId val="56386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_Success_Rate_ by_ GoalAmount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CampaignSuccessRate_by_GoalAmnt!$A$2:$A$13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CampaignSuccessRate_by_GoalAmnt!$F$2:$F$13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1-CF45-8D67-A0565AFC1BC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CampaignSuccessRate_by_GoalAmnt!$A$2:$A$13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CampaignSuccessRate_by_GoalAmnt!$G$2:$G$13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1-CF45-8D67-A0565AFC1BC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CampaignSuccessRate_by_GoalAmnt!$A$2:$A$13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CampaignSuccessRate_by_GoalAmnt!$H$2:$H$13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1-CF45-8D67-A0565AFC1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456016"/>
        <c:axId val="1644987952"/>
      </c:lineChart>
      <c:catAx>
        <c:axId val="16274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987952"/>
        <c:crosses val="autoZero"/>
        <c:auto val="1"/>
        <c:lblAlgn val="ctr"/>
        <c:lblOffset val="100"/>
        <c:noMultiLvlLbl val="0"/>
      </c:catAx>
      <c:valAx>
        <c:axId val="16449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_Success_Rate_ by_ GoalAmount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CampaignSuccessRate_by_GoalAmnt!$A$2:$A$13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CampaignSuccessRate_by_GoalAmnt!$F$2:$F$13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8-F24E-86F2-ED9E3F30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456016"/>
        <c:axId val="1644987952"/>
      </c:lineChart>
      <c:catAx>
        <c:axId val="16274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987952"/>
        <c:crosses val="autoZero"/>
        <c:auto val="1"/>
        <c:lblAlgn val="ctr"/>
        <c:lblOffset val="100"/>
        <c:noMultiLvlLbl val="0"/>
      </c:catAx>
      <c:valAx>
        <c:axId val="16449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4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57150</xdr:rowOff>
    </xdr:from>
    <xdr:to>
      <xdr:col>15</xdr:col>
      <xdr:colOff>774700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9A4D3-3E9E-604A-A196-D1AFE6040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9071</xdr:colOff>
      <xdr:row>3</xdr:row>
      <xdr:rowOff>2721</xdr:rowOff>
    </xdr:from>
    <xdr:to>
      <xdr:col>26</xdr:col>
      <xdr:colOff>177800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83A15-AAEE-A146-94B3-53D29A040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</xdr:colOff>
      <xdr:row>18</xdr:row>
      <xdr:rowOff>177799</xdr:rowOff>
    </xdr:from>
    <xdr:to>
      <xdr:col>14</xdr:col>
      <xdr:colOff>587375</xdr:colOff>
      <xdr:row>42</xdr:row>
      <xdr:rowOff>15874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380654A-7101-3846-AF40-F915B3CE1BEB}"/>
            </a:ext>
          </a:extLst>
        </xdr:cNvPr>
        <xdr:cNvGrpSpPr/>
      </xdr:nvGrpSpPr>
      <xdr:grpSpPr>
        <a:xfrm>
          <a:off x="60325" y="3606799"/>
          <a:ext cx="11957050" cy="4410075"/>
          <a:chOff x="60325" y="3606799"/>
          <a:chExt cx="11957050" cy="4410075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C57AD126-C199-5C4E-AEF1-939118783469}"/>
              </a:ext>
            </a:extLst>
          </xdr:cNvPr>
          <xdr:cNvGraphicFramePr/>
        </xdr:nvGraphicFramePr>
        <xdr:xfrm>
          <a:off x="60325" y="3606799"/>
          <a:ext cx="11957050" cy="4410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9A1B2942-02C2-BC4E-AC33-C50FD205A3A3}"/>
              </a:ext>
            </a:extLst>
          </xdr:cNvPr>
          <xdr:cNvCxnSpPr/>
        </xdr:nvCxnSpPr>
        <xdr:spPr>
          <a:xfrm flipH="1" flipV="1">
            <a:off x="2587625" y="3746500"/>
            <a:ext cx="31750" cy="3931920"/>
          </a:xfrm>
          <a:prstGeom prst="line">
            <a:avLst/>
          </a:prstGeom>
          <a:ln>
            <a:solidFill>
              <a:schemeClr val="accent3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7DE3C886-845D-9A44-8365-0F392FB61038}"/>
              </a:ext>
            </a:extLst>
          </xdr:cNvPr>
          <xdr:cNvCxnSpPr/>
        </xdr:nvCxnSpPr>
        <xdr:spPr>
          <a:xfrm flipH="1" flipV="1">
            <a:off x="5200650" y="3724275"/>
            <a:ext cx="31750" cy="3931920"/>
          </a:xfrm>
          <a:prstGeom prst="line">
            <a:avLst/>
          </a:prstGeom>
          <a:ln>
            <a:solidFill>
              <a:schemeClr val="accent3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884342D4-D431-5541-A8A2-344E8943899F}"/>
              </a:ext>
            </a:extLst>
          </xdr:cNvPr>
          <xdr:cNvSpPr txBox="1"/>
        </xdr:nvSpPr>
        <xdr:spPr>
          <a:xfrm>
            <a:off x="3476625" y="3778250"/>
            <a:ext cx="100012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/>
              <a:t>SPRING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184150</xdr:rowOff>
    </xdr:from>
    <xdr:to>
      <xdr:col>8</xdr:col>
      <xdr:colOff>38100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256E2D-C569-CF49-9FFB-271C08093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225778</xdr:colOff>
      <xdr:row>37</xdr:row>
      <xdr:rowOff>14111</xdr:rowOff>
    </xdr:from>
    <xdr:to>
      <xdr:col>8</xdr:col>
      <xdr:colOff>232128</xdr:colOff>
      <xdr:row>57</xdr:row>
      <xdr:rowOff>65617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A14169-E0D8-2649-A226-FE9C8FF4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inab MASSUDI" refreshedDate="43505.418636574075" createdVersion="6" refreshedVersion="6" minRefreshableVersion="3" recordCount="4114" xr:uid="{BFC534AE-74FB-EA43-886A-AB324C75AA26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inab MASSUDI" refreshedDate="43505.419144675929" createdVersion="6" refreshedVersion="6" minRefreshableVersion="3" recordCount="4114" xr:uid="{C658F273-C8CE-9D4F-89C1-DA6BE9AA6C94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487D0-0C6A-8143-8543-ADF8A8AC94A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6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showDataAs="percentOfRow" baseField="0" baseItem="0" numFmtId="1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78F8E-63FB-A449-8EE8-3C1E0F02B2E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636E2-B763-ED4A-ABDF-E874A875186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4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F06B5-08FD-1742-A9D5-64AA1569F861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0" zoomScaleNormal="90" zoomScalePageLayoutView="80" workbookViewId="0">
      <selection activeCell="U3" sqref="U3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" bestFit="1" customWidth="1"/>
    <col min="17" max="17" width="16.5" customWidth="1"/>
    <col min="18" max="18" width="16" customWidth="1"/>
    <col min="19" max="19" width="14.33203125" customWidth="1"/>
    <col min="20" max="20" width="12.83203125" customWidth="1"/>
  </cols>
  <sheetData>
    <row r="1" spans="1:21" ht="16" x14ac:dyDescent="0.2">
      <c r="A1" s="1" t="s">
        <v>0</v>
      </c>
      <c r="B1" s="6" t="s">
        <v>1</v>
      </c>
      <c r="C1" s="2" t="s">
        <v>4110</v>
      </c>
      <c r="D1" s="1" t="s">
        <v>8216</v>
      </c>
      <c r="E1" s="1" t="s">
        <v>8217</v>
      </c>
      <c r="F1" s="1" t="s">
        <v>8366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8363</v>
      </c>
      <c r="T1" s="1" t="s">
        <v>8364</v>
      </c>
    </row>
    <row r="2" spans="1:21" ht="48" x14ac:dyDescent="0.2">
      <c r="A2">
        <v>0</v>
      </c>
      <c r="B2" s="7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4">
        <f>SUM(E2/D2)</f>
        <v>1.3685882352941177</v>
      </c>
      <c r="P2" s="9">
        <f>PRODUCT(E2/L2)</f>
        <v>63.917582417582416</v>
      </c>
      <c r="Q2" t="str">
        <f>LEFT(N2, SEARCH("/",N2,1)-1)</f>
        <v>film &amp; video</v>
      </c>
      <c r="R2" s="5" t="str">
        <f>RIGHT(N2,LEN(N2) - SEARCH("/", N2))</f>
        <v>television</v>
      </c>
      <c r="S2" s="13">
        <f>(J2/86400)+25569+(-5/24)</f>
        <v>42176.798738425925</v>
      </c>
      <c r="T2" s="13">
        <f>(I2/86400)+25569+(-5/24)</f>
        <v>42207.916666666664</v>
      </c>
      <c r="U2" s="5"/>
    </row>
    <row r="3" spans="1:21" ht="32" x14ac:dyDescent="0.2">
      <c r="A3">
        <v>1</v>
      </c>
      <c r="B3" s="7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4">
        <f t="shared" ref="O3:O66" si="0">SUM(E3/D3)</f>
        <v>1.4260827250608272</v>
      </c>
      <c r="P3" s="9">
        <f t="shared" ref="P3:P66" si="1">PRODUCT(E3/L3)</f>
        <v>185.48101265822785</v>
      </c>
      <c r="Q3" t="str">
        <f t="shared" ref="Q3:Q66" si="2">LEFT(N3, SEARCH("/",N3,1)-1)</f>
        <v>film &amp; video</v>
      </c>
      <c r="R3" s="5" t="str">
        <f t="shared" ref="R3:R66" si="3">RIGHT(N3,LEN(N3) - SEARCH("/", 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  <c r="U3" s="5"/>
    </row>
    <row r="4" spans="1:21" ht="48" x14ac:dyDescent="0.2">
      <c r="A4">
        <v>2</v>
      </c>
      <c r="B4" s="7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4">
        <f t="shared" si="0"/>
        <v>1.05</v>
      </c>
      <c r="P4" s="9">
        <f t="shared" si="1"/>
        <v>15</v>
      </c>
      <c r="Q4" t="str">
        <f t="shared" si="2"/>
        <v>film &amp; video</v>
      </c>
      <c r="R4" s="5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  <c r="U4" s="5"/>
    </row>
    <row r="5" spans="1:21" ht="32" x14ac:dyDescent="0.2">
      <c r="A5">
        <v>3</v>
      </c>
      <c r="B5" s="7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4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s="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  <c r="U5" s="5"/>
    </row>
    <row r="6" spans="1:21" ht="64" x14ac:dyDescent="0.2">
      <c r="A6">
        <v>4</v>
      </c>
      <c r="B6" s="7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4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s="5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  <c r="U6" s="5"/>
    </row>
    <row r="7" spans="1:21" ht="48" x14ac:dyDescent="0.2">
      <c r="A7">
        <v>5</v>
      </c>
      <c r="B7" s="7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4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s="5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  <c r="U7" s="5"/>
    </row>
    <row r="8" spans="1:21" ht="48" x14ac:dyDescent="0.2">
      <c r="A8">
        <v>6</v>
      </c>
      <c r="B8" s="7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4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s="5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  <c r="U8" s="5"/>
    </row>
    <row r="9" spans="1:21" ht="48" x14ac:dyDescent="0.2">
      <c r="A9">
        <v>7</v>
      </c>
      <c r="B9" s="7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4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s="5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  <c r="U9" s="5"/>
    </row>
    <row r="10" spans="1:21" ht="16" x14ac:dyDescent="0.2">
      <c r="A10">
        <v>8</v>
      </c>
      <c r="B10" s="7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4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s="5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  <c r="U10" s="5"/>
    </row>
    <row r="11" spans="1:21" ht="48" x14ac:dyDescent="0.2">
      <c r="A11">
        <v>9</v>
      </c>
      <c r="B11" s="7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4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s="5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  <c r="U11" s="5"/>
    </row>
    <row r="12" spans="1:21" ht="48" x14ac:dyDescent="0.2">
      <c r="A12">
        <v>10</v>
      </c>
      <c r="B12" s="7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4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s="5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  <c r="U12" s="5"/>
    </row>
    <row r="13" spans="1:21" ht="48" x14ac:dyDescent="0.2">
      <c r="A13">
        <v>11</v>
      </c>
      <c r="B13" s="7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4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s="5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  <c r="U13" s="5"/>
    </row>
    <row r="14" spans="1:21" ht="48" x14ac:dyDescent="0.2">
      <c r="A14">
        <v>12</v>
      </c>
      <c r="B14" s="7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4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s="5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  <c r="U14" s="5"/>
    </row>
    <row r="15" spans="1:21" ht="32" x14ac:dyDescent="0.2">
      <c r="A15">
        <v>13</v>
      </c>
      <c r="B15" s="7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4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s="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  <c r="U15" s="5"/>
    </row>
    <row r="16" spans="1:21" ht="32" x14ac:dyDescent="0.2">
      <c r="A16">
        <v>14</v>
      </c>
      <c r="B16" s="7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4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s="5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  <c r="U16" s="5"/>
    </row>
    <row r="17" spans="1:21" ht="48" x14ac:dyDescent="0.2">
      <c r="A17">
        <v>15</v>
      </c>
      <c r="B17" s="7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4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s="5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  <c r="U17" s="5"/>
    </row>
    <row r="18" spans="1:21" ht="48" x14ac:dyDescent="0.2">
      <c r="A18">
        <v>16</v>
      </c>
      <c r="B18" s="7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4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s="5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  <c r="U18" s="5"/>
    </row>
    <row r="19" spans="1:21" ht="48" x14ac:dyDescent="0.2">
      <c r="A19">
        <v>17</v>
      </c>
      <c r="B19" s="7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4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s="5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  <c r="U19" s="5"/>
    </row>
    <row r="20" spans="1:21" ht="48" x14ac:dyDescent="0.2">
      <c r="A20">
        <v>18</v>
      </c>
      <c r="B20" s="7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4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s="5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  <c r="U20" s="5"/>
    </row>
    <row r="21" spans="1:21" ht="48" x14ac:dyDescent="0.2">
      <c r="A21">
        <v>19</v>
      </c>
      <c r="B21" s="7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4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s="5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  <c r="U21" s="5"/>
    </row>
    <row r="22" spans="1:21" ht="48" x14ac:dyDescent="0.2">
      <c r="A22">
        <v>20</v>
      </c>
      <c r="B22" s="7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4">
        <f t="shared" si="0"/>
        <v>1.002</v>
      </c>
      <c r="P22" s="9">
        <f t="shared" si="1"/>
        <v>80.16</v>
      </c>
      <c r="Q22" t="str">
        <f t="shared" si="2"/>
        <v>film &amp; video</v>
      </c>
      <c r="R22" s="5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  <c r="U22" s="5"/>
    </row>
    <row r="23" spans="1:21" ht="48" x14ac:dyDescent="0.2">
      <c r="A23">
        <v>21</v>
      </c>
      <c r="B23" s="7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4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s="5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  <c r="U23" s="5"/>
    </row>
    <row r="24" spans="1:21" ht="32" x14ac:dyDescent="0.2">
      <c r="A24">
        <v>22</v>
      </c>
      <c r="B24" s="7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4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s="5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  <c r="U24" s="5"/>
    </row>
    <row r="25" spans="1:21" ht="48" x14ac:dyDescent="0.2">
      <c r="A25">
        <v>23</v>
      </c>
      <c r="B25" s="7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4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s="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  <c r="U25" s="5"/>
    </row>
    <row r="26" spans="1:21" ht="32" x14ac:dyDescent="0.2">
      <c r="A26">
        <v>24</v>
      </c>
      <c r="B26" s="7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4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s="5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  <c r="U26" s="5"/>
    </row>
    <row r="27" spans="1:21" ht="48" x14ac:dyDescent="0.2">
      <c r="A27">
        <v>25</v>
      </c>
      <c r="B27" s="7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4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s="5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  <c r="U27" s="5"/>
    </row>
    <row r="28" spans="1:21" ht="48" x14ac:dyDescent="0.2">
      <c r="A28">
        <v>26</v>
      </c>
      <c r="B28" s="7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4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s="5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  <c r="U28" s="5"/>
    </row>
    <row r="29" spans="1:21" ht="48" x14ac:dyDescent="0.2">
      <c r="A29">
        <v>27</v>
      </c>
      <c r="B29" s="7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4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s="5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  <c r="U29" s="5"/>
    </row>
    <row r="30" spans="1:21" ht="32" x14ac:dyDescent="0.2">
      <c r="A30">
        <v>28</v>
      </c>
      <c r="B30" s="7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4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s="5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  <c r="U30" s="5"/>
    </row>
    <row r="31" spans="1:21" ht="48" x14ac:dyDescent="0.2">
      <c r="A31">
        <v>29</v>
      </c>
      <c r="B31" s="7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4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s="5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  <c r="U31" s="5"/>
    </row>
    <row r="32" spans="1:21" ht="48" x14ac:dyDescent="0.2">
      <c r="A32">
        <v>30</v>
      </c>
      <c r="B32" s="7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4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s="5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  <c r="U32" s="5"/>
    </row>
    <row r="33" spans="1:21" ht="48" x14ac:dyDescent="0.2">
      <c r="A33">
        <v>31</v>
      </c>
      <c r="B33" s="7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4">
        <f t="shared" si="0"/>
        <v>1</v>
      </c>
      <c r="P33" s="9">
        <f t="shared" si="1"/>
        <v>13</v>
      </c>
      <c r="Q33" t="str">
        <f t="shared" si="2"/>
        <v>film &amp; video</v>
      </c>
      <c r="R33" s="5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  <c r="U33" s="5"/>
    </row>
    <row r="34" spans="1:21" ht="48" x14ac:dyDescent="0.2">
      <c r="A34">
        <v>32</v>
      </c>
      <c r="B34" s="7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4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s="5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  <c r="U34" s="5"/>
    </row>
    <row r="35" spans="1:21" ht="48" x14ac:dyDescent="0.2">
      <c r="A35">
        <v>33</v>
      </c>
      <c r="B35" s="7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4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s="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  <c r="U35" s="5"/>
    </row>
    <row r="36" spans="1:21" ht="48" x14ac:dyDescent="0.2">
      <c r="A36">
        <v>34</v>
      </c>
      <c r="B36" s="7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4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s="5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  <c r="U36" s="5"/>
    </row>
    <row r="37" spans="1:21" ht="32" x14ac:dyDescent="0.2">
      <c r="A37">
        <v>35</v>
      </c>
      <c r="B37" s="7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4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s="5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  <c r="U37" s="5"/>
    </row>
    <row r="38" spans="1:21" ht="32" x14ac:dyDescent="0.2">
      <c r="A38">
        <v>36</v>
      </c>
      <c r="B38" s="7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4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s="5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  <c r="U38" s="5"/>
    </row>
    <row r="39" spans="1:21" ht="48" x14ac:dyDescent="0.2">
      <c r="A39">
        <v>37</v>
      </c>
      <c r="B39" s="7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4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s="5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  <c r="U39" s="5"/>
    </row>
    <row r="40" spans="1:21" ht="48" x14ac:dyDescent="0.2">
      <c r="A40">
        <v>38</v>
      </c>
      <c r="B40" s="7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4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s="5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  <c r="U40" s="5"/>
    </row>
    <row r="41" spans="1:21" ht="48" x14ac:dyDescent="0.2">
      <c r="A41">
        <v>39</v>
      </c>
      <c r="B41" s="7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4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s="5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  <c r="U41" s="5"/>
    </row>
    <row r="42" spans="1:21" ht="48" x14ac:dyDescent="0.2">
      <c r="A42">
        <v>40</v>
      </c>
      <c r="B42" s="7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4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s="5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  <c r="U42" s="5"/>
    </row>
    <row r="43" spans="1:21" ht="48" x14ac:dyDescent="0.2">
      <c r="A43">
        <v>41</v>
      </c>
      <c r="B43" s="7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4">
        <f t="shared" si="0"/>
        <v>1</v>
      </c>
      <c r="P43" s="9">
        <f t="shared" si="1"/>
        <v>105.26315789473684</v>
      </c>
      <c r="Q43" t="str">
        <f t="shared" si="2"/>
        <v>film &amp; video</v>
      </c>
      <c r="R43" s="5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  <c r="U43" s="5"/>
    </row>
    <row r="44" spans="1:21" ht="48" x14ac:dyDescent="0.2">
      <c r="A44">
        <v>42</v>
      </c>
      <c r="B44" s="7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4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s="5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  <c r="U44" s="5"/>
    </row>
    <row r="45" spans="1:21" ht="48" x14ac:dyDescent="0.2">
      <c r="A45">
        <v>43</v>
      </c>
      <c r="B45" s="7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4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s="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  <c r="U45" s="5"/>
    </row>
    <row r="46" spans="1:21" ht="48" x14ac:dyDescent="0.2">
      <c r="A46">
        <v>44</v>
      </c>
      <c r="B46" s="7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4">
        <f t="shared" si="0"/>
        <v>1</v>
      </c>
      <c r="P46" s="9">
        <f t="shared" si="1"/>
        <v>133.33333333333334</v>
      </c>
      <c r="Q46" t="str">
        <f t="shared" si="2"/>
        <v>film &amp; video</v>
      </c>
      <c r="R46" s="5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  <c r="U46" s="5"/>
    </row>
    <row r="47" spans="1:21" ht="48" x14ac:dyDescent="0.2">
      <c r="A47">
        <v>45</v>
      </c>
      <c r="B47" s="7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4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s="5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  <c r="U47" s="5"/>
    </row>
    <row r="48" spans="1:21" ht="48" x14ac:dyDescent="0.2">
      <c r="A48">
        <v>46</v>
      </c>
      <c r="B48" s="7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4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s="5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  <c r="U48" s="5"/>
    </row>
    <row r="49" spans="1:21" ht="48" x14ac:dyDescent="0.2">
      <c r="A49">
        <v>47</v>
      </c>
      <c r="B49" s="7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4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s="5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  <c r="U49" s="5"/>
    </row>
    <row r="50" spans="1:21" ht="48" x14ac:dyDescent="0.2">
      <c r="A50">
        <v>48</v>
      </c>
      <c r="B50" s="7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4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s="5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  <c r="U50" s="5"/>
    </row>
    <row r="51" spans="1:21" ht="16" x14ac:dyDescent="0.2">
      <c r="A51">
        <v>49</v>
      </c>
      <c r="B51" s="7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4">
        <f t="shared" si="0"/>
        <v>1</v>
      </c>
      <c r="P51" s="9">
        <f t="shared" si="1"/>
        <v>137.93103448275863</v>
      </c>
      <c r="Q51" t="str">
        <f t="shared" si="2"/>
        <v>film &amp; video</v>
      </c>
      <c r="R51" s="5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  <c r="U51" s="5"/>
    </row>
    <row r="52" spans="1:21" ht="48" x14ac:dyDescent="0.2">
      <c r="A52">
        <v>50</v>
      </c>
      <c r="B52" s="7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4">
        <f t="shared" si="0"/>
        <v>1</v>
      </c>
      <c r="P52" s="9">
        <f t="shared" si="1"/>
        <v>27.272727272727273</v>
      </c>
      <c r="Q52" t="str">
        <f t="shared" si="2"/>
        <v>film &amp; video</v>
      </c>
      <c r="R52" s="5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  <c r="U52" s="5"/>
    </row>
    <row r="53" spans="1:21" ht="48" x14ac:dyDescent="0.2">
      <c r="A53">
        <v>51</v>
      </c>
      <c r="B53" s="7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4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s="5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  <c r="U53" s="5"/>
    </row>
    <row r="54" spans="1:21" ht="48" x14ac:dyDescent="0.2">
      <c r="A54">
        <v>52</v>
      </c>
      <c r="B54" s="7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4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s="5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  <c r="U54" s="5"/>
    </row>
    <row r="55" spans="1:21" ht="32" x14ac:dyDescent="0.2">
      <c r="A55">
        <v>53</v>
      </c>
      <c r="B55" s="7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4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s="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  <c r="U55" s="5"/>
    </row>
    <row r="56" spans="1:21" ht="48" x14ac:dyDescent="0.2">
      <c r="A56">
        <v>54</v>
      </c>
      <c r="B56" s="7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4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s="5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  <c r="U56" s="5"/>
    </row>
    <row r="57" spans="1:21" ht="48" x14ac:dyDescent="0.2">
      <c r="A57">
        <v>55</v>
      </c>
      <c r="B57" s="7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4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s="5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  <c r="U57" s="5"/>
    </row>
    <row r="58" spans="1:21" ht="32" x14ac:dyDescent="0.2">
      <c r="A58">
        <v>56</v>
      </c>
      <c r="B58" s="7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4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s="5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  <c r="U58" s="5"/>
    </row>
    <row r="59" spans="1:21" ht="48" x14ac:dyDescent="0.2">
      <c r="A59">
        <v>57</v>
      </c>
      <c r="B59" s="7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4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s="5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  <c r="U59" s="5"/>
    </row>
    <row r="60" spans="1:21" ht="32" x14ac:dyDescent="0.2">
      <c r="A60">
        <v>58</v>
      </c>
      <c r="B60" s="7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4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s="5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  <c r="U60" s="5"/>
    </row>
    <row r="61" spans="1:21" ht="48" x14ac:dyDescent="0.2">
      <c r="A61">
        <v>59</v>
      </c>
      <c r="B61" s="7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4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s="5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  <c r="U61" s="5"/>
    </row>
    <row r="62" spans="1:21" ht="48" x14ac:dyDescent="0.2">
      <c r="A62">
        <v>60</v>
      </c>
      <c r="B62" s="7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4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s="5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  <c r="U62" s="5"/>
    </row>
    <row r="63" spans="1:21" ht="48" x14ac:dyDescent="0.2">
      <c r="A63">
        <v>61</v>
      </c>
      <c r="B63" s="7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4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s="5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  <c r="U63" s="5"/>
    </row>
    <row r="64" spans="1:21" ht="48" x14ac:dyDescent="0.2">
      <c r="A64">
        <v>62</v>
      </c>
      <c r="B64" s="7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4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s="5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  <c r="U64" s="5"/>
    </row>
    <row r="65" spans="1:21" ht="48" x14ac:dyDescent="0.2">
      <c r="A65">
        <v>63</v>
      </c>
      <c r="B65" s="7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4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s="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  <c r="U65" s="5"/>
    </row>
    <row r="66" spans="1:21" ht="48" x14ac:dyDescent="0.2">
      <c r="A66">
        <v>64</v>
      </c>
      <c r="B66" s="7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4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s="5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  <c r="U66" s="5"/>
    </row>
    <row r="67" spans="1:21" ht="32" x14ac:dyDescent="0.2">
      <c r="A67">
        <v>65</v>
      </c>
      <c r="B67" s="7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4">
        <f t="shared" ref="O67:O130" si="6">SUM(E67/D67)</f>
        <v>1.0752857142857142</v>
      </c>
      <c r="P67" s="9">
        <f t="shared" ref="P67:P130" si="7">PRODUCT(E67/L67)</f>
        <v>132.05263157894737</v>
      </c>
      <c r="Q67" t="str">
        <f t="shared" ref="Q67:Q130" si="8">LEFT(N67, SEARCH("/",N67,1)-1)</f>
        <v>film &amp; video</v>
      </c>
      <c r="R67" s="5" t="str">
        <f t="shared" ref="R67:R130" si="9">RIGHT(N67,LEN(N67) - SEARCH("/", N67))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  <c r="U67" s="5"/>
    </row>
    <row r="68" spans="1:21" ht="32" x14ac:dyDescent="0.2">
      <c r="A68">
        <v>66</v>
      </c>
      <c r="B68" s="7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4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s="5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  <c r="U68" s="5"/>
    </row>
    <row r="69" spans="1:21" ht="48" x14ac:dyDescent="0.2">
      <c r="A69">
        <v>67</v>
      </c>
      <c r="B69" s="7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4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s="5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  <c r="U69" s="5"/>
    </row>
    <row r="70" spans="1:21" ht="64" x14ac:dyDescent="0.2">
      <c r="A70">
        <v>68</v>
      </c>
      <c r="B70" s="7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4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s="5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  <c r="U70" s="5"/>
    </row>
    <row r="71" spans="1:21" ht="64" x14ac:dyDescent="0.2">
      <c r="A71">
        <v>69</v>
      </c>
      <c r="B71" s="7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4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s="5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  <c r="U71" s="5"/>
    </row>
    <row r="72" spans="1:21" ht="48" x14ac:dyDescent="0.2">
      <c r="A72">
        <v>70</v>
      </c>
      <c r="B72" s="7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4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s="5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  <c r="U72" s="5"/>
    </row>
    <row r="73" spans="1:21" ht="48" x14ac:dyDescent="0.2">
      <c r="A73">
        <v>71</v>
      </c>
      <c r="B73" s="7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4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s="5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  <c r="U73" s="5"/>
    </row>
    <row r="74" spans="1:21" ht="48" x14ac:dyDescent="0.2">
      <c r="A74">
        <v>72</v>
      </c>
      <c r="B74" s="7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4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s="5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  <c r="U74" s="5"/>
    </row>
    <row r="75" spans="1:21" ht="48" x14ac:dyDescent="0.2">
      <c r="A75">
        <v>73</v>
      </c>
      <c r="B75" s="7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4">
        <f t="shared" si="6"/>
        <v>1</v>
      </c>
      <c r="P75" s="9">
        <f t="shared" si="7"/>
        <v>50</v>
      </c>
      <c r="Q75" t="str">
        <f t="shared" si="8"/>
        <v>film &amp; video</v>
      </c>
      <c r="R75" s="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  <c r="U75" s="5"/>
    </row>
    <row r="76" spans="1:21" ht="64" x14ac:dyDescent="0.2">
      <c r="A76">
        <v>74</v>
      </c>
      <c r="B76" s="7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4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s="5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  <c r="U76" s="5"/>
    </row>
    <row r="77" spans="1:21" ht="48" x14ac:dyDescent="0.2">
      <c r="A77">
        <v>75</v>
      </c>
      <c r="B77" s="7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4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s="5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  <c r="U77" s="5"/>
    </row>
    <row r="78" spans="1:21" ht="48" x14ac:dyDescent="0.2">
      <c r="A78">
        <v>76</v>
      </c>
      <c r="B78" s="7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4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s="5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  <c r="U78" s="5"/>
    </row>
    <row r="79" spans="1:21" ht="48" x14ac:dyDescent="0.2">
      <c r="A79">
        <v>77</v>
      </c>
      <c r="B79" s="7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4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s="5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  <c r="U79" s="5"/>
    </row>
    <row r="80" spans="1:21" ht="96" x14ac:dyDescent="0.2">
      <c r="A80">
        <v>78</v>
      </c>
      <c r="B80" s="7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4">
        <f t="shared" si="6"/>
        <v>27.02</v>
      </c>
      <c r="P80" s="9">
        <f t="shared" si="7"/>
        <v>38.6</v>
      </c>
      <c r="Q80" t="str">
        <f t="shared" si="8"/>
        <v>film &amp; video</v>
      </c>
      <c r="R80" s="5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  <c r="U80" s="5"/>
    </row>
    <row r="81" spans="1:21" ht="48" x14ac:dyDescent="0.2">
      <c r="A81">
        <v>79</v>
      </c>
      <c r="B81" s="7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4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s="5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  <c r="U81" s="5"/>
    </row>
    <row r="82" spans="1:21" ht="48" x14ac:dyDescent="0.2">
      <c r="A82">
        <v>80</v>
      </c>
      <c r="B82" s="7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4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s="5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  <c r="U82" s="5"/>
    </row>
    <row r="83" spans="1:21" ht="48" x14ac:dyDescent="0.2">
      <c r="A83">
        <v>81</v>
      </c>
      <c r="B83" s="7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4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s="5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  <c r="U83" s="5"/>
    </row>
    <row r="84" spans="1:21" ht="48" x14ac:dyDescent="0.2">
      <c r="A84">
        <v>82</v>
      </c>
      <c r="B84" s="7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4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s="5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  <c r="U84" s="5"/>
    </row>
    <row r="85" spans="1:21" ht="48" x14ac:dyDescent="0.2">
      <c r="A85">
        <v>83</v>
      </c>
      <c r="B85" s="7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4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s="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  <c r="U85" s="5"/>
    </row>
    <row r="86" spans="1:21" ht="48" x14ac:dyDescent="0.2">
      <c r="A86">
        <v>84</v>
      </c>
      <c r="B86" s="7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4">
        <f t="shared" si="6"/>
        <v>1</v>
      </c>
      <c r="P86" s="9">
        <f t="shared" si="7"/>
        <v>71.428571428571431</v>
      </c>
      <c r="Q86" t="str">
        <f t="shared" si="8"/>
        <v>film &amp; video</v>
      </c>
      <c r="R86" s="5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  <c r="U86" s="5"/>
    </row>
    <row r="87" spans="1:21" ht="48" x14ac:dyDescent="0.2">
      <c r="A87">
        <v>85</v>
      </c>
      <c r="B87" s="7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4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s="5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  <c r="U87" s="5"/>
    </row>
    <row r="88" spans="1:21" ht="48" x14ac:dyDescent="0.2">
      <c r="A88">
        <v>86</v>
      </c>
      <c r="B88" s="7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4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s="5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  <c r="U88" s="5"/>
    </row>
    <row r="89" spans="1:21" ht="48" x14ac:dyDescent="0.2">
      <c r="A89">
        <v>87</v>
      </c>
      <c r="B89" s="7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4">
        <f t="shared" si="6"/>
        <v>1.046</v>
      </c>
      <c r="P89" s="9">
        <f t="shared" si="7"/>
        <v>104.6</v>
      </c>
      <c r="Q89" t="str">
        <f t="shared" si="8"/>
        <v>film &amp; video</v>
      </c>
      <c r="R89" s="5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  <c r="U89" s="5"/>
    </row>
    <row r="90" spans="1:21" ht="48" x14ac:dyDescent="0.2">
      <c r="A90">
        <v>88</v>
      </c>
      <c r="B90" s="7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4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s="5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  <c r="U90" s="5"/>
    </row>
    <row r="91" spans="1:21" ht="48" x14ac:dyDescent="0.2">
      <c r="A91">
        <v>89</v>
      </c>
      <c r="B91" s="7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4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s="5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  <c r="U91" s="5"/>
    </row>
    <row r="92" spans="1:21" ht="32" x14ac:dyDescent="0.2">
      <c r="A92">
        <v>90</v>
      </c>
      <c r="B92" s="7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4">
        <f t="shared" si="6"/>
        <v>1.004</v>
      </c>
      <c r="P92" s="9">
        <f t="shared" si="7"/>
        <v>31.375</v>
      </c>
      <c r="Q92" t="str">
        <f t="shared" si="8"/>
        <v>film &amp; video</v>
      </c>
      <c r="R92" s="5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  <c r="U92" s="5"/>
    </row>
    <row r="93" spans="1:21" ht="48" x14ac:dyDescent="0.2">
      <c r="A93">
        <v>91</v>
      </c>
      <c r="B93" s="7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4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s="5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  <c r="U93" s="5"/>
    </row>
    <row r="94" spans="1:21" ht="48" x14ac:dyDescent="0.2">
      <c r="A94">
        <v>92</v>
      </c>
      <c r="B94" s="7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4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s="5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  <c r="U94" s="5"/>
    </row>
    <row r="95" spans="1:21" ht="48" x14ac:dyDescent="0.2">
      <c r="A95">
        <v>93</v>
      </c>
      <c r="B95" s="7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4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s="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  <c r="U95" s="5"/>
    </row>
    <row r="96" spans="1:21" ht="48" x14ac:dyDescent="0.2">
      <c r="A96">
        <v>94</v>
      </c>
      <c r="B96" s="7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4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s="5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  <c r="U96" s="5"/>
    </row>
    <row r="97" spans="1:21" ht="48" x14ac:dyDescent="0.2">
      <c r="A97">
        <v>95</v>
      </c>
      <c r="B97" s="7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4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s="5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  <c r="U97" s="5"/>
    </row>
    <row r="98" spans="1:21" ht="48" x14ac:dyDescent="0.2">
      <c r="A98">
        <v>96</v>
      </c>
      <c r="B98" s="7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4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s="5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  <c r="U98" s="5"/>
    </row>
    <row r="99" spans="1:21" ht="48" x14ac:dyDescent="0.2">
      <c r="A99">
        <v>97</v>
      </c>
      <c r="B99" s="7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4">
        <f t="shared" si="6"/>
        <v>1.0625</v>
      </c>
      <c r="P99" s="9">
        <f t="shared" si="7"/>
        <v>53.125</v>
      </c>
      <c r="Q99" t="str">
        <f t="shared" si="8"/>
        <v>film &amp; video</v>
      </c>
      <c r="R99" s="5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  <c r="U99" s="5"/>
    </row>
    <row r="100" spans="1:21" ht="48" x14ac:dyDescent="0.2">
      <c r="A100">
        <v>98</v>
      </c>
      <c r="B100" s="7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4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s="5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  <c r="U100" s="5"/>
    </row>
    <row r="101" spans="1:21" ht="32" x14ac:dyDescent="0.2">
      <c r="A101">
        <v>99</v>
      </c>
      <c r="B101" s="7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4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s="5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  <c r="U101" s="5"/>
    </row>
    <row r="102" spans="1:21" ht="48" x14ac:dyDescent="0.2">
      <c r="A102">
        <v>100</v>
      </c>
      <c r="B102" s="7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4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s="5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  <c r="U102" s="5"/>
    </row>
    <row r="103" spans="1:21" ht="48" x14ac:dyDescent="0.2">
      <c r="A103">
        <v>101</v>
      </c>
      <c r="B103" s="7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4">
        <f t="shared" si="6"/>
        <v>1</v>
      </c>
      <c r="P103" s="9">
        <f t="shared" si="7"/>
        <v>100</v>
      </c>
      <c r="Q103" t="str">
        <f t="shared" si="8"/>
        <v>film &amp; video</v>
      </c>
      <c r="R103" s="5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  <c r="U103" s="5"/>
    </row>
    <row r="104" spans="1:21" ht="48" x14ac:dyDescent="0.2">
      <c r="A104">
        <v>102</v>
      </c>
      <c r="B104" s="7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4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s="5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  <c r="U104" s="5"/>
    </row>
    <row r="105" spans="1:21" ht="32" x14ac:dyDescent="0.2">
      <c r="A105">
        <v>103</v>
      </c>
      <c r="B105" s="7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4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s="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  <c r="U105" s="5"/>
    </row>
    <row r="106" spans="1:21" ht="32" x14ac:dyDescent="0.2">
      <c r="A106">
        <v>104</v>
      </c>
      <c r="B106" s="7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4">
        <f t="shared" si="6"/>
        <v>1.2</v>
      </c>
      <c r="P106" s="9">
        <f t="shared" si="7"/>
        <v>60</v>
      </c>
      <c r="Q106" t="str">
        <f t="shared" si="8"/>
        <v>film &amp; video</v>
      </c>
      <c r="R106" s="5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  <c r="U106" s="5"/>
    </row>
    <row r="107" spans="1:21" ht="48" x14ac:dyDescent="0.2">
      <c r="A107">
        <v>105</v>
      </c>
      <c r="B107" s="7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4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s="5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  <c r="U107" s="5"/>
    </row>
    <row r="108" spans="1:21" ht="16" x14ac:dyDescent="0.2">
      <c r="A108">
        <v>106</v>
      </c>
      <c r="B108" s="7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4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s="5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  <c r="U108" s="5"/>
    </row>
    <row r="109" spans="1:21" ht="48" x14ac:dyDescent="0.2">
      <c r="A109">
        <v>107</v>
      </c>
      <c r="B109" s="7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4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s="5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  <c r="U109" s="5"/>
    </row>
    <row r="110" spans="1:21" ht="48" x14ac:dyDescent="0.2">
      <c r="A110">
        <v>108</v>
      </c>
      <c r="B110" s="7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4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s="5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  <c r="U110" s="5"/>
    </row>
    <row r="111" spans="1:21" ht="48" x14ac:dyDescent="0.2">
      <c r="A111">
        <v>109</v>
      </c>
      <c r="B111" s="7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4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s="5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  <c r="U111" s="5"/>
    </row>
    <row r="112" spans="1:21" ht="48" x14ac:dyDescent="0.2">
      <c r="A112">
        <v>110</v>
      </c>
      <c r="B112" s="7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4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s="5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  <c r="U112" s="5"/>
    </row>
    <row r="113" spans="1:21" ht="48" x14ac:dyDescent="0.2">
      <c r="A113">
        <v>111</v>
      </c>
      <c r="B113" s="7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4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s="5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  <c r="U113" s="5"/>
    </row>
    <row r="114" spans="1:21" ht="48" x14ac:dyDescent="0.2">
      <c r="A114">
        <v>112</v>
      </c>
      <c r="B114" s="7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4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s="5" t="str">
        <f t="shared" si="9"/>
        <v>shorts</v>
      </c>
      <c r="S114" s="13">
        <f t="shared" si="10"/>
        <v>41717.834699074076</v>
      </c>
      <c r="T114" s="13">
        <f t="shared" si="11"/>
        <v>41741.875</v>
      </c>
      <c r="U114" s="5"/>
    </row>
    <row r="115" spans="1:21" ht="32" x14ac:dyDescent="0.2">
      <c r="A115">
        <v>113</v>
      </c>
      <c r="B115" s="7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4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s="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  <c r="U115" s="5"/>
    </row>
    <row r="116" spans="1:21" ht="48" x14ac:dyDescent="0.2">
      <c r="A116">
        <v>114</v>
      </c>
      <c r="B116" s="7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4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s="5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  <c r="U116" s="5"/>
    </row>
    <row r="117" spans="1:21" ht="16" x14ac:dyDescent="0.2">
      <c r="A117">
        <v>115</v>
      </c>
      <c r="B117" s="7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4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s="5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  <c r="U117" s="5"/>
    </row>
    <row r="118" spans="1:21" ht="48" x14ac:dyDescent="0.2">
      <c r="A118">
        <v>116</v>
      </c>
      <c r="B118" s="7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4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s="5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  <c r="U118" s="5"/>
    </row>
    <row r="119" spans="1:21" ht="64" x14ac:dyDescent="0.2">
      <c r="A119">
        <v>117</v>
      </c>
      <c r="B119" s="7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4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s="5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  <c r="U119" s="5"/>
    </row>
    <row r="120" spans="1:21" ht="32" x14ac:dyDescent="0.2">
      <c r="A120">
        <v>118</v>
      </c>
      <c r="B120" s="7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4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s="5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  <c r="U120" s="5"/>
    </row>
    <row r="121" spans="1:21" ht="48" x14ac:dyDescent="0.2">
      <c r="A121">
        <v>119</v>
      </c>
      <c r="B121" s="7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4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s="5" t="str">
        <f t="shared" si="9"/>
        <v>shorts</v>
      </c>
      <c r="S121" s="13">
        <f t="shared" si="10"/>
        <v>40738.860949074071</v>
      </c>
      <c r="T121" s="13">
        <f t="shared" si="11"/>
        <v>40768.75</v>
      </c>
      <c r="U121" s="5"/>
    </row>
    <row r="122" spans="1:21" ht="48" x14ac:dyDescent="0.2">
      <c r="A122">
        <v>120</v>
      </c>
      <c r="B122" s="7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4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s="5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  <c r="U122" s="5"/>
    </row>
    <row r="123" spans="1:21" ht="48" x14ac:dyDescent="0.2">
      <c r="A123">
        <v>121</v>
      </c>
      <c r="B123" s="7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4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s="5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  <c r="U123" s="5"/>
    </row>
    <row r="124" spans="1:21" ht="32" x14ac:dyDescent="0.2">
      <c r="A124">
        <v>122</v>
      </c>
      <c r="B124" s="7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4">
        <f t="shared" si="6"/>
        <v>0</v>
      </c>
      <c r="P124" s="9" t="e">
        <f t="shared" si="7"/>
        <v>#DIV/0!</v>
      </c>
      <c r="Q124" t="str">
        <f t="shared" si="8"/>
        <v>film &amp; video</v>
      </c>
      <c r="R124" s="5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  <c r="U124" s="5"/>
    </row>
    <row r="125" spans="1:21" ht="48" x14ac:dyDescent="0.2">
      <c r="A125">
        <v>123</v>
      </c>
      <c r="B125" s="7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4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s="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  <c r="U125" s="5"/>
    </row>
    <row r="126" spans="1:21" ht="48" x14ac:dyDescent="0.2">
      <c r="A126">
        <v>124</v>
      </c>
      <c r="B126" s="7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4">
        <f t="shared" si="6"/>
        <v>0</v>
      </c>
      <c r="P126" s="9" t="e">
        <f t="shared" si="7"/>
        <v>#DIV/0!</v>
      </c>
      <c r="Q126" t="str">
        <f t="shared" si="8"/>
        <v>film &amp; video</v>
      </c>
      <c r="R126" s="5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  <c r="U126" s="5"/>
    </row>
    <row r="127" spans="1:21" ht="48" x14ac:dyDescent="0.2">
      <c r="A127">
        <v>125</v>
      </c>
      <c r="B127" s="7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4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s="5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  <c r="U127" s="5"/>
    </row>
    <row r="128" spans="1:21" ht="48" x14ac:dyDescent="0.2">
      <c r="A128">
        <v>126</v>
      </c>
      <c r="B128" s="7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4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s="5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  <c r="U128" s="5"/>
    </row>
    <row r="129" spans="1:21" ht="48" x14ac:dyDescent="0.2">
      <c r="A129">
        <v>127</v>
      </c>
      <c r="B129" s="7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4">
        <f t="shared" si="6"/>
        <v>2.375E-2</v>
      </c>
      <c r="P129" s="9">
        <f t="shared" si="7"/>
        <v>47.5</v>
      </c>
      <c r="Q129" t="str">
        <f t="shared" si="8"/>
        <v>film &amp; video</v>
      </c>
      <c r="R129" s="5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  <c r="U129" s="5"/>
    </row>
    <row r="130" spans="1:21" ht="32" x14ac:dyDescent="0.2">
      <c r="A130">
        <v>128</v>
      </c>
      <c r="B130" s="7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4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s="5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  <c r="U130" s="5"/>
    </row>
    <row r="131" spans="1:21" ht="48" x14ac:dyDescent="0.2">
      <c r="A131">
        <v>129</v>
      </c>
      <c r="B131" s="7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4">
        <f t="shared" ref="O131:O194" si="12">SUM(E131/D131)</f>
        <v>0</v>
      </c>
      <c r="P131" s="9" t="e">
        <f t="shared" ref="P131:P194" si="13">PRODUCT(E131/L131)</f>
        <v>#DIV/0!</v>
      </c>
      <c r="Q131" t="str">
        <f t="shared" ref="Q131:Q194" si="14">LEFT(N131, SEARCH("/",N131,1)-1)</f>
        <v>film &amp; video</v>
      </c>
      <c r="R131" s="5" t="str">
        <f t="shared" ref="R131:R194" si="15">RIGHT(N131,LEN(N131) - SEARCH("/", N131))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  <c r="U131" s="5"/>
    </row>
    <row r="132" spans="1:21" ht="48" x14ac:dyDescent="0.2">
      <c r="A132">
        <v>130</v>
      </c>
      <c r="B132" s="7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4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s="5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  <c r="U132" s="5"/>
    </row>
    <row r="133" spans="1:21" ht="16" x14ac:dyDescent="0.2">
      <c r="A133">
        <v>131</v>
      </c>
      <c r="B133" s="7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4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s="5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  <c r="U133" s="5"/>
    </row>
    <row r="134" spans="1:21" ht="48" x14ac:dyDescent="0.2">
      <c r="A134">
        <v>132</v>
      </c>
      <c r="B134" s="7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4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s="5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  <c r="U134" s="5"/>
    </row>
    <row r="135" spans="1:21" ht="32" x14ac:dyDescent="0.2">
      <c r="A135">
        <v>133</v>
      </c>
      <c r="B135" s="7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4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s="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  <c r="U135" s="5"/>
    </row>
    <row r="136" spans="1:21" ht="32" x14ac:dyDescent="0.2">
      <c r="A136">
        <v>134</v>
      </c>
      <c r="B136" s="7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4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s="5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  <c r="U136" s="5"/>
    </row>
    <row r="137" spans="1:21" ht="48" x14ac:dyDescent="0.2">
      <c r="A137">
        <v>135</v>
      </c>
      <c r="B137" s="7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4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s="5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  <c r="U137" s="5"/>
    </row>
    <row r="138" spans="1:21" ht="48" x14ac:dyDescent="0.2">
      <c r="A138">
        <v>136</v>
      </c>
      <c r="B138" s="7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4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s="5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  <c r="U138" s="5"/>
    </row>
    <row r="139" spans="1:21" ht="48" x14ac:dyDescent="0.2">
      <c r="A139">
        <v>137</v>
      </c>
      <c r="B139" s="7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4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s="5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  <c r="U139" s="5"/>
    </row>
    <row r="140" spans="1:21" ht="48" x14ac:dyDescent="0.2">
      <c r="A140">
        <v>138</v>
      </c>
      <c r="B140" s="7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4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s="5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  <c r="U140" s="5"/>
    </row>
    <row r="141" spans="1:21" ht="32" x14ac:dyDescent="0.2">
      <c r="A141">
        <v>139</v>
      </c>
      <c r="B141" s="7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4">
        <f t="shared" si="12"/>
        <v>1</v>
      </c>
      <c r="P141" s="9">
        <f t="shared" si="13"/>
        <v>500</v>
      </c>
      <c r="Q141" t="str">
        <f t="shared" si="14"/>
        <v>film &amp; video</v>
      </c>
      <c r="R141" s="5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  <c r="U141" s="5"/>
    </row>
    <row r="142" spans="1:21" ht="48" x14ac:dyDescent="0.2">
      <c r="A142">
        <v>140</v>
      </c>
      <c r="B142" s="7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4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s="5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  <c r="U142" s="5"/>
    </row>
    <row r="143" spans="1:21" ht="48" x14ac:dyDescent="0.2">
      <c r="A143">
        <v>141</v>
      </c>
      <c r="B143" s="7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4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s="5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  <c r="U143" s="5"/>
    </row>
    <row r="144" spans="1:21" ht="48" x14ac:dyDescent="0.2">
      <c r="A144">
        <v>142</v>
      </c>
      <c r="B144" s="7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4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s="5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  <c r="U144" s="5"/>
    </row>
    <row r="145" spans="1:21" ht="48" x14ac:dyDescent="0.2">
      <c r="A145">
        <v>143</v>
      </c>
      <c r="B145" s="7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4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s="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  <c r="U145" s="5"/>
    </row>
    <row r="146" spans="1:21" ht="48" x14ac:dyDescent="0.2">
      <c r="A146">
        <v>144</v>
      </c>
      <c r="B146" s="7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4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s="5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  <c r="U146" s="5"/>
    </row>
    <row r="147" spans="1:21" ht="48" x14ac:dyDescent="0.2">
      <c r="A147">
        <v>145</v>
      </c>
      <c r="B147" s="7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4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s="5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  <c r="U147" s="5"/>
    </row>
    <row r="148" spans="1:21" ht="48" x14ac:dyDescent="0.2">
      <c r="A148">
        <v>146</v>
      </c>
      <c r="B148" s="7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4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s="5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  <c r="U148" s="5"/>
    </row>
    <row r="149" spans="1:21" ht="32" x14ac:dyDescent="0.2">
      <c r="A149">
        <v>147</v>
      </c>
      <c r="B149" s="7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4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s="5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  <c r="U149" s="5"/>
    </row>
    <row r="150" spans="1:21" ht="48" x14ac:dyDescent="0.2">
      <c r="A150">
        <v>148</v>
      </c>
      <c r="B150" s="7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4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s="5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  <c r="U150" s="5"/>
    </row>
    <row r="151" spans="1:21" ht="48" x14ac:dyDescent="0.2">
      <c r="A151">
        <v>149</v>
      </c>
      <c r="B151" s="7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4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s="5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  <c r="U151" s="5"/>
    </row>
    <row r="152" spans="1:21" ht="48" x14ac:dyDescent="0.2">
      <c r="A152">
        <v>150</v>
      </c>
      <c r="B152" s="7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4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s="5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  <c r="U152" s="5"/>
    </row>
    <row r="153" spans="1:21" ht="48" x14ac:dyDescent="0.2">
      <c r="A153">
        <v>151</v>
      </c>
      <c r="B153" s="7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4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s="5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  <c r="U153" s="5"/>
    </row>
    <row r="154" spans="1:21" ht="32" x14ac:dyDescent="0.2">
      <c r="A154">
        <v>152</v>
      </c>
      <c r="B154" s="7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4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s="5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  <c r="U154" s="5"/>
    </row>
    <row r="155" spans="1:21" ht="48" x14ac:dyDescent="0.2">
      <c r="A155">
        <v>153</v>
      </c>
      <c r="B155" s="7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4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s="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  <c r="U155" s="5"/>
    </row>
    <row r="156" spans="1:21" ht="32" x14ac:dyDescent="0.2">
      <c r="A156">
        <v>154</v>
      </c>
      <c r="B156" s="7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4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s="5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  <c r="U156" s="5"/>
    </row>
    <row r="157" spans="1:21" ht="64" x14ac:dyDescent="0.2">
      <c r="A157">
        <v>155</v>
      </c>
      <c r="B157" s="7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4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s="5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  <c r="U157" s="5"/>
    </row>
    <row r="158" spans="1:21" ht="48" x14ac:dyDescent="0.2">
      <c r="A158">
        <v>156</v>
      </c>
      <c r="B158" s="7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4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s="5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  <c r="U158" s="5"/>
    </row>
    <row r="159" spans="1:21" ht="48" x14ac:dyDescent="0.2">
      <c r="A159">
        <v>157</v>
      </c>
      <c r="B159" s="7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4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s="5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  <c r="U159" s="5"/>
    </row>
    <row r="160" spans="1:21" ht="48" x14ac:dyDescent="0.2">
      <c r="A160">
        <v>158</v>
      </c>
      <c r="B160" s="7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4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s="5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  <c r="U160" s="5"/>
    </row>
    <row r="161" spans="1:21" ht="48" x14ac:dyDescent="0.2">
      <c r="A161">
        <v>159</v>
      </c>
      <c r="B161" s="7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4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s="5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  <c r="U161" s="5"/>
    </row>
    <row r="162" spans="1:21" ht="48" x14ac:dyDescent="0.2">
      <c r="A162">
        <v>160</v>
      </c>
      <c r="B162" s="7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4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s="5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  <c r="U162" s="5"/>
    </row>
    <row r="163" spans="1:21" ht="48" x14ac:dyDescent="0.2">
      <c r="A163">
        <v>161</v>
      </c>
      <c r="B163" s="7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4">
        <f t="shared" si="12"/>
        <v>1E-4</v>
      </c>
      <c r="P163" s="9">
        <f t="shared" si="13"/>
        <v>5</v>
      </c>
      <c r="Q163" t="str">
        <f t="shared" si="14"/>
        <v>film &amp; video</v>
      </c>
      <c r="R163" s="5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  <c r="U163" s="5"/>
    </row>
    <row r="164" spans="1:21" ht="48" x14ac:dyDescent="0.2">
      <c r="A164">
        <v>162</v>
      </c>
      <c r="B164" s="7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4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s="5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  <c r="U164" s="5"/>
    </row>
    <row r="165" spans="1:21" ht="64" x14ac:dyDescent="0.2">
      <c r="A165">
        <v>163</v>
      </c>
      <c r="B165" s="7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4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s="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  <c r="U165" s="5"/>
    </row>
    <row r="166" spans="1:21" ht="48" x14ac:dyDescent="0.2">
      <c r="A166">
        <v>164</v>
      </c>
      <c r="B166" s="7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4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s="5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  <c r="U166" s="5"/>
    </row>
    <row r="167" spans="1:21" ht="32" x14ac:dyDescent="0.2">
      <c r="A167">
        <v>165</v>
      </c>
      <c r="B167" s="7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4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s="5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  <c r="U167" s="5"/>
    </row>
    <row r="168" spans="1:21" ht="48" x14ac:dyDescent="0.2">
      <c r="A168">
        <v>166</v>
      </c>
      <c r="B168" s="7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4">
        <f t="shared" si="12"/>
        <v>0.6</v>
      </c>
      <c r="P168" s="9">
        <f t="shared" si="13"/>
        <v>3000</v>
      </c>
      <c r="Q168" t="str">
        <f t="shared" si="14"/>
        <v>film &amp; video</v>
      </c>
      <c r="R168" s="5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  <c r="U168" s="5"/>
    </row>
    <row r="169" spans="1:21" ht="48" x14ac:dyDescent="0.2">
      <c r="A169">
        <v>167</v>
      </c>
      <c r="B169" s="7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4">
        <f t="shared" si="12"/>
        <v>1E-4</v>
      </c>
      <c r="P169" s="9">
        <f t="shared" si="13"/>
        <v>5.5</v>
      </c>
      <c r="Q169" t="str">
        <f t="shared" si="14"/>
        <v>film &amp; video</v>
      </c>
      <c r="R169" s="5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  <c r="U169" s="5"/>
    </row>
    <row r="170" spans="1:21" ht="48" x14ac:dyDescent="0.2">
      <c r="A170">
        <v>168</v>
      </c>
      <c r="B170" s="7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4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s="5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  <c r="U170" s="5"/>
    </row>
    <row r="171" spans="1:21" ht="48" x14ac:dyDescent="0.2">
      <c r="A171">
        <v>169</v>
      </c>
      <c r="B171" s="7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4">
        <f t="shared" si="12"/>
        <v>0.224</v>
      </c>
      <c r="P171" s="9">
        <f t="shared" si="13"/>
        <v>56</v>
      </c>
      <c r="Q171" t="str">
        <f t="shared" si="14"/>
        <v>film &amp; video</v>
      </c>
      <c r="R171" s="5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  <c r="U171" s="5"/>
    </row>
    <row r="172" spans="1:21" ht="48" x14ac:dyDescent="0.2">
      <c r="A172">
        <v>170</v>
      </c>
      <c r="B172" s="7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4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s="5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  <c r="U172" s="5"/>
    </row>
    <row r="173" spans="1:21" ht="48" x14ac:dyDescent="0.2">
      <c r="A173">
        <v>171</v>
      </c>
      <c r="B173" s="7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4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s="5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  <c r="U173" s="5"/>
    </row>
    <row r="174" spans="1:21" ht="48" x14ac:dyDescent="0.2">
      <c r="A174">
        <v>172</v>
      </c>
      <c r="B174" s="7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4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s="5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  <c r="U174" s="5"/>
    </row>
    <row r="175" spans="1:21" ht="48" x14ac:dyDescent="0.2">
      <c r="A175">
        <v>173</v>
      </c>
      <c r="B175" s="7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4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s="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  <c r="U175" s="5"/>
    </row>
    <row r="176" spans="1:21" ht="48" x14ac:dyDescent="0.2">
      <c r="A176">
        <v>174</v>
      </c>
      <c r="B176" s="7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4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s="5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  <c r="U176" s="5"/>
    </row>
    <row r="177" spans="1:21" ht="48" x14ac:dyDescent="0.2">
      <c r="A177">
        <v>175</v>
      </c>
      <c r="B177" s="7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4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s="5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  <c r="U177" s="5"/>
    </row>
    <row r="178" spans="1:21" ht="48" x14ac:dyDescent="0.2">
      <c r="A178">
        <v>176</v>
      </c>
      <c r="B178" s="7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4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s="5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  <c r="U178" s="5"/>
    </row>
    <row r="179" spans="1:21" ht="32" x14ac:dyDescent="0.2">
      <c r="A179">
        <v>177</v>
      </c>
      <c r="B179" s="7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4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s="5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  <c r="U179" s="5"/>
    </row>
    <row r="180" spans="1:21" ht="48" x14ac:dyDescent="0.2">
      <c r="A180">
        <v>178</v>
      </c>
      <c r="B180" s="7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4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s="5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  <c r="U180" s="5"/>
    </row>
    <row r="181" spans="1:21" ht="32" x14ac:dyDescent="0.2">
      <c r="A181">
        <v>179</v>
      </c>
      <c r="B181" s="7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4">
        <f t="shared" si="12"/>
        <v>0.2</v>
      </c>
      <c r="P181" s="9">
        <f t="shared" si="13"/>
        <v>100</v>
      </c>
      <c r="Q181" t="str">
        <f t="shared" si="14"/>
        <v>film &amp; video</v>
      </c>
      <c r="R181" s="5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  <c r="U181" s="5"/>
    </row>
    <row r="182" spans="1:21" ht="48" x14ac:dyDescent="0.2">
      <c r="A182">
        <v>180</v>
      </c>
      <c r="B182" s="7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4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s="5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  <c r="U182" s="5"/>
    </row>
    <row r="183" spans="1:21" ht="48" x14ac:dyDescent="0.2">
      <c r="A183">
        <v>181</v>
      </c>
      <c r="B183" s="7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4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s="5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  <c r="U183" s="5"/>
    </row>
    <row r="184" spans="1:21" ht="48" x14ac:dyDescent="0.2">
      <c r="A184">
        <v>182</v>
      </c>
      <c r="B184" s="7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4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s="5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  <c r="U184" s="5"/>
    </row>
    <row r="185" spans="1:21" ht="16" x14ac:dyDescent="0.2">
      <c r="A185">
        <v>183</v>
      </c>
      <c r="B185" s="7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4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s="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  <c r="U185" s="5"/>
    </row>
    <row r="186" spans="1:21" ht="48" x14ac:dyDescent="0.2">
      <c r="A186">
        <v>184</v>
      </c>
      <c r="B186" s="7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4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s="5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  <c r="U186" s="5"/>
    </row>
    <row r="187" spans="1:21" ht="16" x14ac:dyDescent="0.2">
      <c r="A187">
        <v>185</v>
      </c>
      <c r="B187" s="7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4">
        <f t="shared" si="12"/>
        <v>5.5E-2</v>
      </c>
      <c r="P187" s="9">
        <f t="shared" si="13"/>
        <v>220</v>
      </c>
      <c r="Q187" t="str">
        <f t="shared" si="14"/>
        <v>film &amp; video</v>
      </c>
      <c r="R187" s="5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  <c r="U187" s="5"/>
    </row>
    <row r="188" spans="1:21" ht="48" x14ac:dyDescent="0.2">
      <c r="A188">
        <v>186</v>
      </c>
      <c r="B188" s="7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4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s="5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  <c r="U188" s="5"/>
    </row>
    <row r="189" spans="1:21" ht="32" x14ac:dyDescent="0.2">
      <c r="A189">
        <v>187</v>
      </c>
      <c r="B189" s="7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4">
        <f t="shared" si="12"/>
        <v>0.16</v>
      </c>
      <c r="P189" s="9">
        <f t="shared" si="13"/>
        <v>160</v>
      </c>
      <c r="Q189" t="str">
        <f t="shared" si="14"/>
        <v>film &amp; video</v>
      </c>
      <c r="R189" s="5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  <c r="U189" s="5"/>
    </row>
    <row r="190" spans="1:21" ht="48" x14ac:dyDescent="0.2">
      <c r="A190">
        <v>188</v>
      </c>
      <c r="B190" s="7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4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s="5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  <c r="U190" s="5"/>
    </row>
    <row r="191" spans="1:21" ht="48" x14ac:dyDescent="0.2">
      <c r="A191">
        <v>189</v>
      </c>
      <c r="B191" s="7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4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s="5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  <c r="U191" s="5"/>
    </row>
    <row r="192" spans="1:21" ht="16" x14ac:dyDescent="0.2">
      <c r="A192">
        <v>190</v>
      </c>
      <c r="B192" s="7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4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s="5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  <c r="U192" s="5"/>
    </row>
    <row r="193" spans="1:21" ht="48" x14ac:dyDescent="0.2">
      <c r="A193">
        <v>191</v>
      </c>
      <c r="B193" s="7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4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s="5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  <c r="U193" s="5"/>
    </row>
    <row r="194" spans="1:21" ht="48" x14ac:dyDescent="0.2">
      <c r="A194">
        <v>192</v>
      </c>
      <c r="B194" s="7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4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s="5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  <c r="U194" s="5"/>
    </row>
    <row r="195" spans="1:21" ht="48" x14ac:dyDescent="0.2">
      <c r="A195">
        <v>193</v>
      </c>
      <c r="B195" s="7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4">
        <f t="shared" ref="O195:O258" si="18">SUM(E195/D195)</f>
        <v>0</v>
      </c>
      <c r="P195" s="9" t="e">
        <f t="shared" ref="P195:P258" si="19">PRODUCT(E195/L195)</f>
        <v>#DIV/0!</v>
      </c>
      <c r="Q195" t="str">
        <f t="shared" ref="Q195:Q258" si="20">LEFT(N195, SEARCH("/",N195,1)-1)</f>
        <v>film &amp; video</v>
      </c>
      <c r="R195" s="5" t="str">
        <f t="shared" ref="R195:R258" si="21">RIGHT(N195,LEN(N195) - SEARCH("/", N195))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  <c r="U195" s="5"/>
    </row>
    <row r="196" spans="1:21" ht="48" x14ac:dyDescent="0.2">
      <c r="A196">
        <v>194</v>
      </c>
      <c r="B196" s="7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4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s="5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  <c r="U196" s="5"/>
    </row>
    <row r="197" spans="1:21" ht="48" x14ac:dyDescent="0.2">
      <c r="A197">
        <v>195</v>
      </c>
      <c r="B197" s="7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4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s="5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  <c r="U197" s="5"/>
    </row>
    <row r="198" spans="1:21" ht="48" x14ac:dyDescent="0.2">
      <c r="A198">
        <v>196</v>
      </c>
      <c r="B198" s="7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4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s="5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  <c r="U198" s="5"/>
    </row>
    <row r="199" spans="1:21" ht="64" x14ac:dyDescent="0.2">
      <c r="A199">
        <v>197</v>
      </c>
      <c r="B199" s="7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4">
        <f t="shared" si="18"/>
        <v>0.1048</v>
      </c>
      <c r="P199" s="9">
        <f t="shared" si="19"/>
        <v>32.75</v>
      </c>
      <c r="Q199" t="str">
        <f t="shared" si="20"/>
        <v>film &amp; video</v>
      </c>
      <c r="R199" s="5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  <c r="U199" s="5"/>
    </row>
    <row r="200" spans="1:21" ht="48" x14ac:dyDescent="0.2">
      <c r="A200">
        <v>198</v>
      </c>
      <c r="B200" s="7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4">
        <f t="shared" si="18"/>
        <v>1.116E-2</v>
      </c>
      <c r="P200" s="9">
        <f t="shared" si="19"/>
        <v>46.5</v>
      </c>
      <c r="Q200" t="str">
        <f t="shared" si="20"/>
        <v>film &amp; video</v>
      </c>
      <c r="R200" s="5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  <c r="U200" s="5"/>
    </row>
    <row r="201" spans="1:21" ht="48" x14ac:dyDescent="0.2">
      <c r="A201">
        <v>199</v>
      </c>
      <c r="B201" s="7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4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s="5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  <c r="U201" s="5"/>
    </row>
    <row r="202" spans="1:21" ht="32" x14ac:dyDescent="0.2">
      <c r="A202">
        <v>200</v>
      </c>
      <c r="B202" s="7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4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s="5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  <c r="U202" s="5"/>
    </row>
    <row r="203" spans="1:21" ht="48" x14ac:dyDescent="0.2">
      <c r="A203">
        <v>201</v>
      </c>
      <c r="B203" s="7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4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s="5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  <c r="U203" s="5"/>
    </row>
    <row r="204" spans="1:21" ht="16" x14ac:dyDescent="0.2">
      <c r="A204">
        <v>202</v>
      </c>
      <c r="B204" s="7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4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s="5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  <c r="U204" s="5"/>
    </row>
    <row r="205" spans="1:21" ht="48" x14ac:dyDescent="0.2">
      <c r="A205">
        <v>203</v>
      </c>
      <c r="B205" s="7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4">
        <f t="shared" si="18"/>
        <v>0.2984</v>
      </c>
      <c r="P205" s="9">
        <f t="shared" si="19"/>
        <v>93.25</v>
      </c>
      <c r="Q205" t="str">
        <f t="shared" si="20"/>
        <v>film &amp; video</v>
      </c>
      <c r="R205" s="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  <c r="U205" s="5"/>
    </row>
    <row r="206" spans="1:21" ht="48" x14ac:dyDescent="0.2">
      <c r="A206">
        <v>204</v>
      </c>
      <c r="B206" s="7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4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s="5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  <c r="U206" s="5"/>
    </row>
    <row r="207" spans="1:21" ht="48" x14ac:dyDescent="0.2">
      <c r="A207">
        <v>205</v>
      </c>
      <c r="B207" s="7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4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s="5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  <c r="U207" s="5"/>
    </row>
    <row r="208" spans="1:21" ht="48" x14ac:dyDescent="0.2">
      <c r="A208">
        <v>206</v>
      </c>
      <c r="B208" s="7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4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s="5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  <c r="U208" s="5"/>
    </row>
    <row r="209" spans="1:21" ht="48" x14ac:dyDescent="0.2">
      <c r="A209">
        <v>207</v>
      </c>
      <c r="B209" s="7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4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s="5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  <c r="U209" s="5"/>
    </row>
    <row r="210" spans="1:21" ht="48" x14ac:dyDescent="0.2">
      <c r="A210">
        <v>208</v>
      </c>
      <c r="B210" s="7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4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s="5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  <c r="U210" s="5"/>
    </row>
    <row r="211" spans="1:21" ht="48" x14ac:dyDescent="0.2">
      <c r="A211">
        <v>209</v>
      </c>
      <c r="B211" s="7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4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s="5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  <c r="U211" s="5"/>
    </row>
    <row r="212" spans="1:21" ht="48" x14ac:dyDescent="0.2">
      <c r="A212">
        <v>210</v>
      </c>
      <c r="B212" s="7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4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s="5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  <c r="U212" s="5"/>
    </row>
    <row r="213" spans="1:21" ht="48" x14ac:dyDescent="0.2">
      <c r="A213">
        <v>211</v>
      </c>
      <c r="B213" s="7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4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s="5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  <c r="U213" s="5"/>
    </row>
    <row r="214" spans="1:21" ht="32" x14ac:dyDescent="0.2">
      <c r="A214">
        <v>212</v>
      </c>
      <c r="B214" s="7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4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s="5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  <c r="U214" s="5"/>
    </row>
    <row r="215" spans="1:21" ht="48" x14ac:dyDescent="0.2">
      <c r="A215">
        <v>213</v>
      </c>
      <c r="B215" s="7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4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s="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  <c r="U215" s="5"/>
    </row>
    <row r="216" spans="1:21" ht="48" x14ac:dyDescent="0.2">
      <c r="A216">
        <v>214</v>
      </c>
      <c r="B216" s="7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4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s="5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  <c r="U216" s="5"/>
    </row>
    <row r="217" spans="1:21" ht="48" x14ac:dyDescent="0.2">
      <c r="A217">
        <v>215</v>
      </c>
      <c r="B217" s="7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4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s="5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  <c r="U217" s="5"/>
    </row>
    <row r="218" spans="1:21" ht="48" x14ac:dyDescent="0.2">
      <c r="A218">
        <v>216</v>
      </c>
      <c r="B218" s="7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4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s="5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  <c r="U218" s="5"/>
    </row>
    <row r="219" spans="1:21" ht="16" x14ac:dyDescent="0.2">
      <c r="A219">
        <v>217</v>
      </c>
      <c r="B219" s="7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4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s="5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  <c r="U219" s="5"/>
    </row>
    <row r="220" spans="1:21" ht="48" x14ac:dyDescent="0.2">
      <c r="A220">
        <v>218</v>
      </c>
      <c r="B220" s="7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4">
        <f t="shared" si="18"/>
        <v>0.02</v>
      </c>
      <c r="P220" s="9">
        <f t="shared" si="19"/>
        <v>100</v>
      </c>
      <c r="Q220" t="str">
        <f t="shared" si="20"/>
        <v>film &amp; video</v>
      </c>
      <c r="R220" s="5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  <c r="U220" s="5"/>
    </row>
    <row r="221" spans="1:21" ht="32" x14ac:dyDescent="0.2">
      <c r="A221">
        <v>219</v>
      </c>
      <c r="B221" s="7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4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s="5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  <c r="U221" s="5"/>
    </row>
    <row r="222" spans="1:21" ht="48" x14ac:dyDescent="0.2">
      <c r="A222">
        <v>220</v>
      </c>
      <c r="B222" s="7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4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s="5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  <c r="U222" s="5"/>
    </row>
    <row r="223" spans="1:21" ht="16" x14ac:dyDescent="0.2">
      <c r="A223">
        <v>221</v>
      </c>
      <c r="B223" s="7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4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s="5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  <c r="U223" s="5"/>
    </row>
    <row r="224" spans="1:21" ht="48" x14ac:dyDescent="0.2">
      <c r="A224">
        <v>222</v>
      </c>
      <c r="B224" s="7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4">
        <f t="shared" si="18"/>
        <v>0.13</v>
      </c>
      <c r="P224" s="9">
        <f t="shared" si="19"/>
        <v>65</v>
      </c>
      <c r="Q224" t="str">
        <f t="shared" si="20"/>
        <v>film &amp; video</v>
      </c>
      <c r="R224" s="5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  <c r="U224" s="5"/>
    </row>
    <row r="225" spans="1:21" ht="48" x14ac:dyDescent="0.2">
      <c r="A225">
        <v>223</v>
      </c>
      <c r="B225" s="7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4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s="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  <c r="U225" s="5"/>
    </row>
    <row r="226" spans="1:21" ht="48" x14ac:dyDescent="0.2">
      <c r="A226">
        <v>224</v>
      </c>
      <c r="B226" s="7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4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s="5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  <c r="U226" s="5"/>
    </row>
    <row r="227" spans="1:21" ht="48" x14ac:dyDescent="0.2">
      <c r="A227">
        <v>225</v>
      </c>
      <c r="B227" s="7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4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s="5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  <c r="U227" s="5"/>
    </row>
    <row r="228" spans="1:21" ht="32" x14ac:dyDescent="0.2">
      <c r="A228">
        <v>226</v>
      </c>
      <c r="B228" s="7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4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s="5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  <c r="U228" s="5"/>
    </row>
    <row r="229" spans="1:21" ht="48" x14ac:dyDescent="0.2">
      <c r="A229">
        <v>227</v>
      </c>
      <c r="B229" s="7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4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s="5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  <c r="U229" s="5"/>
    </row>
    <row r="230" spans="1:21" ht="32" x14ac:dyDescent="0.2">
      <c r="A230">
        <v>228</v>
      </c>
      <c r="B230" s="7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4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s="5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  <c r="U230" s="5"/>
    </row>
    <row r="231" spans="1:21" ht="48" x14ac:dyDescent="0.2">
      <c r="A231">
        <v>229</v>
      </c>
      <c r="B231" s="7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4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s="5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  <c r="U231" s="5"/>
    </row>
    <row r="232" spans="1:21" ht="48" x14ac:dyDescent="0.2">
      <c r="A232">
        <v>230</v>
      </c>
      <c r="B232" s="7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4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s="5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  <c r="U232" s="5"/>
    </row>
    <row r="233" spans="1:21" ht="48" x14ac:dyDescent="0.2">
      <c r="A233">
        <v>231</v>
      </c>
      <c r="B233" s="7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4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s="5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  <c r="U233" s="5"/>
    </row>
    <row r="234" spans="1:21" ht="48" x14ac:dyDescent="0.2">
      <c r="A234">
        <v>232</v>
      </c>
      <c r="B234" s="7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4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s="5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  <c r="U234" s="5"/>
    </row>
    <row r="235" spans="1:21" ht="48" x14ac:dyDescent="0.2">
      <c r="A235">
        <v>233</v>
      </c>
      <c r="B235" s="7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4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s="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  <c r="U235" s="5"/>
    </row>
    <row r="236" spans="1:21" ht="48" x14ac:dyDescent="0.2">
      <c r="A236">
        <v>234</v>
      </c>
      <c r="B236" s="7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4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s="5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  <c r="U236" s="5"/>
    </row>
    <row r="237" spans="1:21" ht="32" x14ac:dyDescent="0.2">
      <c r="A237">
        <v>235</v>
      </c>
      <c r="B237" s="7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4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s="5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  <c r="U237" s="5"/>
    </row>
    <row r="238" spans="1:21" ht="48" x14ac:dyDescent="0.2">
      <c r="A238">
        <v>236</v>
      </c>
      <c r="B238" s="7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4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s="5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  <c r="U238" s="5"/>
    </row>
    <row r="239" spans="1:21" ht="16" x14ac:dyDescent="0.2">
      <c r="A239">
        <v>237</v>
      </c>
      <c r="B239" s="7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4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s="5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  <c r="U239" s="5"/>
    </row>
    <row r="240" spans="1:21" ht="48" x14ac:dyDescent="0.2">
      <c r="A240">
        <v>238</v>
      </c>
      <c r="B240" s="7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4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s="5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  <c r="U240" s="5"/>
    </row>
    <row r="241" spans="1:21" ht="48" x14ac:dyDescent="0.2">
      <c r="A241">
        <v>239</v>
      </c>
      <c r="B241" s="7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4">
        <f t="shared" si="18"/>
        <v>0.25</v>
      </c>
      <c r="P241" s="9">
        <f t="shared" si="19"/>
        <v>50</v>
      </c>
      <c r="Q241" t="str">
        <f t="shared" si="20"/>
        <v>film &amp; video</v>
      </c>
      <c r="R241" s="5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  <c r="U241" s="5"/>
    </row>
    <row r="242" spans="1:21" ht="48" x14ac:dyDescent="0.2">
      <c r="A242">
        <v>240</v>
      </c>
      <c r="B242" s="7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4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s="5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  <c r="U242" s="5"/>
    </row>
    <row r="243" spans="1:21" ht="48" x14ac:dyDescent="0.2">
      <c r="A243">
        <v>241</v>
      </c>
      <c r="B243" s="7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4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s="5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  <c r="U243" s="5"/>
    </row>
    <row r="244" spans="1:21" ht="48" x14ac:dyDescent="0.2">
      <c r="A244">
        <v>242</v>
      </c>
      <c r="B244" s="7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4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s="5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  <c r="U244" s="5"/>
    </row>
    <row r="245" spans="1:21" ht="48" x14ac:dyDescent="0.2">
      <c r="A245">
        <v>243</v>
      </c>
      <c r="B245" s="7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4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s="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  <c r="U245" s="5"/>
    </row>
    <row r="246" spans="1:21" ht="48" x14ac:dyDescent="0.2">
      <c r="A246">
        <v>244</v>
      </c>
      <c r="B246" s="8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4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s="5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  <c r="U246" s="5"/>
    </row>
    <row r="247" spans="1:21" ht="48" x14ac:dyDescent="0.2">
      <c r="A247">
        <v>245</v>
      </c>
      <c r="B247" s="7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4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s="5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  <c r="U247" s="5"/>
    </row>
    <row r="248" spans="1:21" ht="48" x14ac:dyDescent="0.2">
      <c r="A248">
        <v>246</v>
      </c>
      <c r="B248" s="7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4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s="5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  <c r="U248" s="5"/>
    </row>
    <row r="249" spans="1:21" ht="64" x14ac:dyDescent="0.2">
      <c r="A249">
        <v>247</v>
      </c>
      <c r="B249" s="7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4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s="5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  <c r="U249" s="5"/>
    </row>
    <row r="250" spans="1:21" ht="48" x14ac:dyDescent="0.2">
      <c r="A250">
        <v>248</v>
      </c>
      <c r="B250" s="7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4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s="5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  <c r="U250" s="5"/>
    </row>
    <row r="251" spans="1:21" ht="48" x14ac:dyDescent="0.2">
      <c r="A251">
        <v>249</v>
      </c>
      <c r="B251" s="7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4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s="5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  <c r="U251" s="5"/>
    </row>
    <row r="252" spans="1:21" ht="48" x14ac:dyDescent="0.2">
      <c r="A252">
        <v>250</v>
      </c>
      <c r="B252" s="7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4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s="5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  <c r="U252" s="5"/>
    </row>
    <row r="253" spans="1:21" ht="48" x14ac:dyDescent="0.2">
      <c r="A253">
        <v>251</v>
      </c>
      <c r="B253" s="7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4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s="5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  <c r="U253" s="5"/>
    </row>
    <row r="254" spans="1:21" ht="48" x14ac:dyDescent="0.2">
      <c r="A254">
        <v>252</v>
      </c>
      <c r="B254" s="7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4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s="5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  <c r="U254" s="5"/>
    </row>
    <row r="255" spans="1:21" ht="64" x14ac:dyDescent="0.2">
      <c r="A255">
        <v>253</v>
      </c>
      <c r="B255" s="7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4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s="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  <c r="U255" s="5"/>
    </row>
    <row r="256" spans="1:21" ht="48" x14ac:dyDescent="0.2">
      <c r="A256">
        <v>254</v>
      </c>
      <c r="B256" s="7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4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s="5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  <c r="U256" s="5"/>
    </row>
    <row r="257" spans="1:21" ht="32" x14ac:dyDescent="0.2">
      <c r="A257">
        <v>255</v>
      </c>
      <c r="B257" s="7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4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s="5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  <c r="U257" s="5"/>
    </row>
    <row r="258" spans="1:21" ht="48" x14ac:dyDescent="0.2">
      <c r="A258">
        <v>256</v>
      </c>
      <c r="B258" s="7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4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s="5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  <c r="U258" s="5"/>
    </row>
    <row r="259" spans="1:21" ht="48" x14ac:dyDescent="0.2">
      <c r="A259">
        <v>257</v>
      </c>
      <c r="B259" s="7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4">
        <f t="shared" ref="O259:O322" si="24">SUM(E259/D259)</f>
        <v>1.0672648571428571</v>
      </c>
      <c r="P259" s="9">
        <f t="shared" ref="P259:P322" si="25">PRODUCT(E259/L259)</f>
        <v>66.70405357142856</v>
      </c>
      <c r="Q259" t="str">
        <f t="shared" ref="Q259:Q322" si="26">LEFT(N259, SEARCH("/",N259,1)-1)</f>
        <v>film &amp; video</v>
      </c>
      <c r="R259" s="5" t="str">
        <f t="shared" ref="R259:R322" si="27">RIGHT(N259,LEN(N259) - SEARCH("/", N259))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  <c r="U259" s="5"/>
    </row>
    <row r="260" spans="1:21" ht="48" x14ac:dyDescent="0.2">
      <c r="A260">
        <v>258</v>
      </c>
      <c r="B260" s="7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4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s="5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  <c r="U260" s="5"/>
    </row>
    <row r="261" spans="1:21" ht="48" x14ac:dyDescent="0.2">
      <c r="A261">
        <v>259</v>
      </c>
      <c r="B261" s="7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4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s="5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  <c r="U261" s="5"/>
    </row>
    <row r="262" spans="1:21" ht="32" x14ac:dyDescent="0.2">
      <c r="A262">
        <v>260</v>
      </c>
      <c r="B262" s="7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4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s="5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  <c r="U262" s="5"/>
    </row>
    <row r="263" spans="1:21" ht="32" x14ac:dyDescent="0.2">
      <c r="A263">
        <v>261</v>
      </c>
      <c r="B263" s="7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4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s="5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  <c r="U263" s="5"/>
    </row>
    <row r="264" spans="1:21" ht="32" x14ac:dyDescent="0.2">
      <c r="A264">
        <v>262</v>
      </c>
      <c r="B264" s="7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4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s="5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  <c r="U264" s="5"/>
    </row>
    <row r="265" spans="1:21" ht="64" x14ac:dyDescent="0.2">
      <c r="A265">
        <v>263</v>
      </c>
      <c r="B265" s="7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4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s="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  <c r="U265" s="5"/>
    </row>
    <row r="266" spans="1:21" ht="64" x14ac:dyDescent="0.2">
      <c r="A266">
        <v>264</v>
      </c>
      <c r="B266" s="7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4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s="5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  <c r="U266" s="5"/>
    </row>
    <row r="267" spans="1:21" ht="64" x14ac:dyDescent="0.2">
      <c r="A267">
        <v>265</v>
      </c>
      <c r="B267" s="7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4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s="5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  <c r="U267" s="5"/>
    </row>
    <row r="268" spans="1:21" ht="48" x14ac:dyDescent="0.2">
      <c r="A268">
        <v>266</v>
      </c>
      <c r="B268" s="7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4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s="5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  <c r="U268" s="5"/>
    </row>
    <row r="269" spans="1:21" ht="48" x14ac:dyDescent="0.2">
      <c r="A269">
        <v>267</v>
      </c>
      <c r="B269" s="7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4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s="5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  <c r="U269" s="5"/>
    </row>
    <row r="270" spans="1:21" ht="48" x14ac:dyDescent="0.2">
      <c r="A270">
        <v>268</v>
      </c>
      <c r="B270" s="7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4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s="5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  <c r="U270" s="5"/>
    </row>
    <row r="271" spans="1:21" ht="48" x14ac:dyDescent="0.2">
      <c r="A271">
        <v>269</v>
      </c>
      <c r="B271" s="7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4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s="5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  <c r="U271" s="5"/>
    </row>
    <row r="272" spans="1:21" ht="48" x14ac:dyDescent="0.2">
      <c r="A272">
        <v>270</v>
      </c>
      <c r="B272" s="7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4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s="5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  <c r="U272" s="5"/>
    </row>
    <row r="273" spans="1:21" ht="48" x14ac:dyDescent="0.2">
      <c r="A273">
        <v>271</v>
      </c>
      <c r="B273" s="7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4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s="5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  <c r="U273" s="5"/>
    </row>
    <row r="274" spans="1:21" ht="48" x14ac:dyDescent="0.2">
      <c r="A274">
        <v>272</v>
      </c>
      <c r="B274" s="7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4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s="5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  <c r="U274" s="5"/>
    </row>
    <row r="275" spans="1:21" ht="48" x14ac:dyDescent="0.2">
      <c r="A275">
        <v>273</v>
      </c>
      <c r="B275" s="7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4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s="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  <c r="U275" s="5"/>
    </row>
    <row r="276" spans="1:21" ht="48" x14ac:dyDescent="0.2">
      <c r="A276">
        <v>274</v>
      </c>
      <c r="B276" s="7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4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s="5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  <c r="U276" s="5"/>
    </row>
    <row r="277" spans="1:21" ht="48" x14ac:dyDescent="0.2">
      <c r="A277">
        <v>275</v>
      </c>
      <c r="B277" s="7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4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s="5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  <c r="U277" s="5"/>
    </row>
    <row r="278" spans="1:21" ht="48" x14ac:dyDescent="0.2">
      <c r="A278">
        <v>276</v>
      </c>
      <c r="B278" s="7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4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s="5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  <c r="U278" s="5"/>
    </row>
    <row r="279" spans="1:21" ht="48" x14ac:dyDescent="0.2">
      <c r="A279">
        <v>277</v>
      </c>
      <c r="B279" s="7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4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s="5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  <c r="U279" s="5"/>
    </row>
    <row r="280" spans="1:21" ht="32" x14ac:dyDescent="0.2">
      <c r="A280">
        <v>278</v>
      </c>
      <c r="B280" s="7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4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s="5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  <c r="U280" s="5"/>
    </row>
    <row r="281" spans="1:21" ht="48" x14ac:dyDescent="0.2">
      <c r="A281">
        <v>279</v>
      </c>
      <c r="B281" s="7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4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s="5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  <c r="U281" s="5"/>
    </row>
    <row r="282" spans="1:21" ht="48" x14ac:dyDescent="0.2">
      <c r="A282">
        <v>280</v>
      </c>
      <c r="B282" s="7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4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s="5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  <c r="U282" s="5"/>
    </row>
    <row r="283" spans="1:21" ht="48" x14ac:dyDescent="0.2">
      <c r="A283">
        <v>281</v>
      </c>
      <c r="B283" s="7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4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s="5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  <c r="U283" s="5"/>
    </row>
    <row r="284" spans="1:21" ht="48" x14ac:dyDescent="0.2">
      <c r="A284">
        <v>282</v>
      </c>
      <c r="B284" s="7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4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s="5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  <c r="U284" s="5"/>
    </row>
    <row r="285" spans="1:21" ht="32" x14ac:dyDescent="0.2">
      <c r="A285">
        <v>283</v>
      </c>
      <c r="B285" s="7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4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s="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  <c r="U285" s="5"/>
    </row>
    <row r="286" spans="1:21" ht="48" x14ac:dyDescent="0.2">
      <c r="A286">
        <v>284</v>
      </c>
      <c r="B286" s="7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4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s="5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  <c r="U286" s="5"/>
    </row>
    <row r="287" spans="1:21" ht="48" x14ac:dyDescent="0.2">
      <c r="A287">
        <v>285</v>
      </c>
      <c r="B287" s="7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4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s="5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  <c r="U287" s="5"/>
    </row>
    <row r="288" spans="1:21" ht="48" x14ac:dyDescent="0.2">
      <c r="A288">
        <v>286</v>
      </c>
      <c r="B288" s="7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4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s="5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  <c r="U288" s="5"/>
    </row>
    <row r="289" spans="1:21" ht="32" x14ac:dyDescent="0.2">
      <c r="A289">
        <v>287</v>
      </c>
      <c r="B289" s="7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4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s="5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  <c r="U289" s="5"/>
    </row>
    <row r="290" spans="1:21" ht="48" x14ac:dyDescent="0.2">
      <c r="A290">
        <v>288</v>
      </c>
      <c r="B290" s="7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4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s="5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  <c r="U290" s="5"/>
    </row>
    <row r="291" spans="1:21" ht="48" x14ac:dyDescent="0.2">
      <c r="A291">
        <v>289</v>
      </c>
      <c r="B291" s="7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4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s="5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  <c r="U291" s="5"/>
    </row>
    <row r="292" spans="1:21" ht="32" x14ac:dyDescent="0.2">
      <c r="A292">
        <v>290</v>
      </c>
      <c r="B292" s="7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4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s="5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  <c r="U292" s="5"/>
    </row>
    <row r="293" spans="1:21" ht="48" x14ac:dyDescent="0.2">
      <c r="A293">
        <v>291</v>
      </c>
      <c r="B293" s="7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4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s="5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  <c r="U293" s="5"/>
    </row>
    <row r="294" spans="1:21" ht="48" x14ac:dyDescent="0.2">
      <c r="A294">
        <v>292</v>
      </c>
      <c r="B294" s="7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4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s="5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  <c r="U294" s="5"/>
    </row>
    <row r="295" spans="1:21" ht="48" x14ac:dyDescent="0.2">
      <c r="A295">
        <v>293</v>
      </c>
      <c r="B295" s="7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4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s="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  <c r="U295" s="5"/>
    </row>
    <row r="296" spans="1:21" ht="48" x14ac:dyDescent="0.2">
      <c r="A296">
        <v>294</v>
      </c>
      <c r="B296" s="7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4">
        <f t="shared" si="24"/>
        <v>1</v>
      </c>
      <c r="P296" s="9">
        <f t="shared" si="25"/>
        <v>100</v>
      </c>
      <c r="Q296" t="str">
        <f t="shared" si="26"/>
        <v>film &amp; video</v>
      </c>
      <c r="R296" s="5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  <c r="U296" s="5"/>
    </row>
    <row r="297" spans="1:21" ht="48" x14ac:dyDescent="0.2">
      <c r="A297">
        <v>295</v>
      </c>
      <c r="B297" s="7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4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s="5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  <c r="U297" s="5"/>
    </row>
    <row r="298" spans="1:21" ht="48" x14ac:dyDescent="0.2">
      <c r="A298">
        <v>296</v>
      </c>
      <c r="B298" s="7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4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s="5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  <c r="U298" s="5"/>
    </row>
    <row r="299" spans="1:21" ht="48" x14ac:dyDescent="0.2">
      <c r="A299">
        <v>297</v>
      </c>
      <c r="B299" s="7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4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s="5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  <c r="U299" s="5"/>
    </row>
    <row r="300" spans="1:21" ht="32" x14ac:dyDescent="0.2">
      <c r="A300">
        <v>298</v>
      </c>
      <c r="B300" s="7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4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s="5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  <c r="U300" s="5"/>
    </row>
    <row r="301" spans="1:21" ht="48" x14ac:dyDescent="0.2">
      <c r="A301">
        <v>299</v>
      </c>
      <c r="B301" s="7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4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s="5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  <c r="U301" s="5"/>
    </row>
    <row r="302" spans="1:21" ht="48" x14ac:dyDescent="0.2">
      <c r="A302">
        <v>300</v>
      </c>
      <c r="B302" s="7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4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s="5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  <c r="U302" s="5"/>
    </row>
    <row r="303" spans="1:21" ht="48" x14ac:dyDescent="0.2">
      <c r="A303">
        <v>301</v>
      </c>
      <c r="B303" s="7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4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s="5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  <c r="U303" s="5"/>
    </row>
    <row r="304" spans="1:21" ht="64" x14ac:dyDescent="0.2">
      <c r="A304">
        <v>302</v>
      </c>
      <c r="B304" s="7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4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s="5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  <c r="U304" s="5"/>
    </row>
    <row r="305" spans="1:21" ht="48" x14ac:dyDescent="0.2">
      <c r="A305">
        <v>303</v>
      </c>
      <c r="B305" s="7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4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s="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  <c r="U305" s="5"/>
    </row>
    <row r="306" spans="1:21" ht="32" x14ac:dyDescent="0.2">
      <c r="A306">
        <v>304</v>
      </c>
      <c r="B306" s="7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4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s="5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  <c r="U306" s="5"/>
    </row>
    <row r="307" spans="1:21" ht="32" x14ac:dyDescent="0.2">
      <c r="A307">
        <v>305</v>
      </c>
      <c r="B307" s="7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4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s="5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  <c r="U307" s="5"/>
    </row>
    <row r="308" spans="1:21" ht="32" x14ac:dyDescent="0.2">
      <c r="A308">
        <v>306</v>
      </c>
      <c r="B308" s="7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4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s="5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  <c r="U308" s="5"/>
    </row>
    <row r="309" spans="1:21" ht="16" x14ac:dyDescent="0.2">
      <c r="A309">
        <v>307</v>
      </c>
      <c r="B309" s="7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4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s="5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  <c r="U309" s="5"/>
    </row>
    <row r="310" spans="1:21" ht="48" x14ac:dyDescent="0.2">
      <c r="A310">
        <v>308</v>
      </c>
      <c r="B310" s="7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4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s="5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  <c r="U310" s="5"/>
    </row>
    <row r="311" spans="1:21" ht="48" x14ac:dyDescent="0.2">
      <c r="A311">
        <v>309</v>
      </c>
      <c r="B311" s="7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4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s="5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  <c r="U311" s="5"/>
    </row>
    <row r="312" spans="1:21" ht="48" x14ac:dyDescent="0.2">
      <c r="A312">
        <v>310</v>
      </c>
      <c r="B312" s="7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4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s="5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  <c r="U312" s="5"/>
    </row>
    <row r="313" spans="1:21" ht="48" x14ac:dyDescent="0.2">
      <c r="A313">
        <v>311</v>
      </c>
      <c r="B313" s="7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4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s="5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  <c r="U313" s="5"/>
    </row>
    <row r="314" spans="1:21" ht="64" x14ac:dyDescent="0.2">
      <c r="A314">
        <v>312</v>
      </c>
      <c r="B314" s="7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4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s="5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  <c r="U314" s="5"/>
    </row>
    <row r="315" spans="1:21" ht="48" x14ac:dyDescent="0.2">
      <c r="A315">
        <v>313</v>
      </c>
      <c r="B315" s="7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4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s="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  <c r="U315" s="5"/>
    </row>
    <row r="316" spans="1:21" ht="48" x14ac:dyDescent="0.2">
      <c r="A316">
        <v>314</v>
      </c>
      <c r="B316" s="7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4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s="5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  <c r="U316" s="5"/>
    </row>
    <row r="317" spans="1:21" ht="48" x14ac:dyDescent="0.2">
      <c r="A317">
        <v>315</v>
      </c>
      <c r="B317" s="7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4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s="5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  <c r="U317" s="5"/>
    </row>
    <row r="318" spans="1:21" ht="32" x14ac:dyDescent="0.2">
      <c r="A318">
        <v>316</v>
      </c>
      <c r="B318" s="7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4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s="5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  <c r="U318" s="5"/>
    </row>
    <row r="319" spans="1:21" ht="32" x14ac:dyDescent="0.2">
      <c r="A319">
        <v>317</v>
      </c>
      <c r="B319" s="7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4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s="5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  <c r="U319" s="5"/>
    </row>
    <row r="320" spans="1:21" ht="48" x14ac:dyDescent="0.2">
      <c r="A320">
        <v>318</v>
      </c>
      <c r="B320" s="7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4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s="5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  <c r="U320" s="5"/>
    </row>
    <row r="321" spans="1:21" ht="64" x14ac:dyDescent="0.2">
      <c r="A321">
        <v>319</v>
      </c>
      <c r="B321" s="7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4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s="5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  <c r="U321" s="5"/>
    </row>
    <row r="322" spans="1:21" ht="48" x14ac:dyDescent="0.2">
      <c r="A322">
        <v>320</v>
      </c>
      <c r="B322" s="7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4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s="5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  <c r="U322" s="5"/>
    </row>
    <row r="323" spans="1:21" ht="48" x14ac:dyDescent="0.2">
      <c r="A323">
        <v>321</v>
      </c>
      <c r="B323" s="7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4">
        <f t="shared" ref="O323:O386" si="30">SUM(E323/D323)</f>
        <v>1.0266285714285714</v>
      </c>
      <c r="P323" s="9">
        <f t="shared" ref="P323:P386" si="31">PRODUCT(E323/L323)</f>
        <v>106.62314540059347</v>
      </c>
      <c r="Q323" t="str">
        <f t="shared" ref="Q323:Q386" si="32">LEFT(N323, SEARCH("/",N323,1)-1)</f>
        <v>film &amp; video</v>
      </c>
      <c r="R323" s="5" t="str">
        <f t="shared" ref="R323:R386" si="33">RIGHT(N323,LEN(N323) - SEARCH("/", N323))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  <c r="U323" s="5"/>
    </row>
    <row r="324" spans="1:21" ht="48" x14ac:dyDescent="0.2">
      <c r="A324">
        <v>322</v>
      </c>
      <c r="B324" s="7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4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s="5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  <c r="U324" s="5"/>
    </row>
    <row r="325" spans="1:21" ht="48" x14ac:dyDescent="0.2">
      <c r="A325">
        <v>323</v>
      </c>
      <c r="B325" s="7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4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s="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  <c r="U325" s="5"/>
    </row>
    <row r="326" spans="1:21" ht="48" x14ac:dyDescent="0.2">
      <c r="A326">
        <v>324</v>
      </c>
      <c r="B326" s="7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4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s="5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  <c r="U326" s="5"/>
    </row>
    <row r="327" spans="1:21" ht="48" x14ac:dyDescent="0.2">
      <c r="A327">
        <v>325</v>
      </c>
      <c r="B327" s="7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4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s="5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  <c r="U327" s="5"/>
    </row>
    <row r="328" spans="1:21" ht="48" x14ac:dyDescent="0.2">
      <c r="A328">
        <v>326</v>
      </c>
      <c r="B328" s="7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4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s="5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  <c r="U328" s="5"/>
    </row>
    <row r="329" spans="1:21" ht="48" x14ac:dyDescent="0.2">
      <c r="A329">
        <v>327</v>
      </c>
      <c r="B329" s="7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4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s="5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  <c r="U329" s="5"/>
    </row>
    <row r="330" spans="1:21" ht="48" x14ac:dyDescent="0.2">
      <c r="A330">
        <v>328</v>
      </c>
      <c r="B330" s="7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4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s="5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  <c r="U330" s="5"/>
    </row>
    <row r="331" spans="1:21" ht="48" x14ac:dyDescent="0.2">
      <c r="A331">
        <v>329</v>
      </c>
      <c r="B331" s="7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4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s="5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  <c r="U331" s="5"/>
    </row>
    <row r="332" spans="1:21" ht="48" x14ac:dyDescent="0.2">
      <c r="A332">
        <v>330</v>
      </c>
      <c r="B332" s="7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4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s="5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  <c r="U332" s="5"/>
    </row>
    <row r="333" spans="1:21" ht="48" x14ac:dyDescent="0.2">
      <c r="A333">
        <v>331</v>
      </c>
      <c r="B333" s="7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4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s="5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  <c r="U333" s="5"/>
    </row>
    <row r="334" spans="1:21" ht="48" x14ac:dyDescent="0.2">
      <c r="A334">
        <v>332</v>
      </c>
      <c r="B334" s="7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4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s="5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  <c r="U334" s="5"/>
    </row>
    <row r="335" spans="1:21" ht="48" x14ac:dyDescent="0.2">
      <c r="A335">
        <v>333</v>
      </c>
      <c r="B335" s="7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4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s="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  <c r="U335" s="5"/>
    </row>
    <row r="336" spans="1:21" ht="48" x14ac:dyDescent="0.2">
      <c r="A336">
        <v>334</v>
      </c>
      <c r="B336" s="7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4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s="5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  <c r="U336" s="5"/>
    </row>
    <row r="337" spans="1:21" ht="48" x14ac:dyDescent="0.2">
      <c r="A337">
        <v>335</v>
      </c>
      <c r="B337" s="7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4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s="5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  <c r="U337" s="5"/>
    </row>
    <row r="338" spans="1:21" ht="48" x14ac:dyDescent="0.2">
      <c r="A338">
        <v>336</v>
      </c>
      <c r="B338" s="7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4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s="5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  <c r="U338" s="5"/>
    </row>
    <row r="339" spans="1:21" ht="48" x14ac:dyDescent="0.2">
      <c r="A339">
        <v>337</v>
      </c>
      <c r="B339" s="7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4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s="5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  <c r="U339" s="5"/>
    </row>
    <row r="340" spans="1:21" ht="48" x14ac:dyDescent="0.2">
      <c r="A340">
        <v>338</v>
      </c>
      <c r="B340" s="7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4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s="5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  <c r="U340" s="5"/>
    </row>
    <row r="341" spans="1:21" ht="48" x14ac:dyDescent="0.2">
      <c r="A341">
        <v>339</v>
      </c>
      <c r="B341" s="7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4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s="5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  <c r="U341" s="5"/>
    </row>
    <row r="342" spans="1:21" ht="48" x14ac:dyDescent="0.2">
      <c r="A342">
        <v>340</v>
      </c>
      <c r="B342" s="7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4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s="5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  <c r="U342" s="5"/>
    </row>
    <row r="343" spans="1:21" ht="48" x14ac:dyDescent="0.2">
      <c r="A343">
        <v>341</v>
      </c>
      <c r="B343" s="7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4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s="5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  <c r="U343" s="5"/>
    </row>
    <row r="344" spans="1:21" ht="32" x14ac:dyDescent="0.2">
      <c r="A344">
        <v>342</v>
      </c>
      <c r="B344" s="7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4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s="5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  <c r="U344" s="5"/>
    </row>
    <row r="345" spans="1:21" ht="48" x14ac:dyDescent="0.2">
      <c r="A345">
        <v>343</v>
      </c>
      <c r="B345" s="7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4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s="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  <c r="U345" s="5"/>
    </row>
    <row r="346" spans="1:21" ht="48" x14ac:dyDescent="0.2">
      <c r="A346">
        <v>344</v>
      </c>
      <c r="B346" s="7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4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s="5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  <c r="U346" s="5"/>
    </row>
    <row r="347" spans="1:21" ht="48" x14ac:dyDescent="0.2">
      <c r="A347">
        <v>345</v>
      </c>
      <c r="B347" s="7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4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s="5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  <c r="U347" s="5"/>
    </row>
    <row r="348" spans="1:21" ht="48" x14ac:dyDescent="0.2">
      <c r="A348">
        <v>346</v>
      </c>
      <c r="B348" s="7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4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s="5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  <c r="U348" s="5"/>
    </row>
    <row r="349" spans="1:21" ht="48" x14ac:dyDescent="0.2">
      <c r="A349">
        <v>347</v>
      </c>
      <c r="B349" s="7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4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s="5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  <c r="U349" s="5"/>
    </row>
    <row r="350" spans="1:21" ht="48" x14ac:dyDescent="0.2">
      <c r="A350">
        <v>348</v>
      </c>
      <c r="B350" s="7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4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s="5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  <c r="U350" s="5"/>
    </row>
    <row r="351" spans="1:21" ht="32" x14ac:dyDescent="0.2">
      <c r="A351">
        <v>349</v>
      </c>
      <c r="B351" s="7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4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s="5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  <c r="U351" s="5"/>
    </row>
    <row r="352" spans="1:21" ht="48" x14ac:dyDescent="0.2">
      <c r="A352">
        <v>350</v>
      </c>
      <c r="B352" s="7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4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s="5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  <c r="U352" s="5"/>
    </row>
    <row r="353" spans="1:21" ht="48" x14ac:dyDescent="0.2">
      <c r="A353">
        <v>351</v>
      </c>
      <c r="B353" s="7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4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s="5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  <c r="U353" s="5"/>
    </row>
    <row r="354" spans="1:21" ht="48" x14ac:dyDescent="0.2">
      <c r="A354">
        <v>352</v>
      </c>
      <c r="B354" s="7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4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s="5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  <c r="U354" s="5"/>
    </row>
    <row r="355" spans="1:21" ht="48" x14ac:dyDescent="0.2">
      <c r="A355">
        <v>353</v>
      </c>
      <c r="B355" s="7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4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s="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  <c r="U355" s="5"/>
    </row>
    <row r="356" spans="1:21" ht="48" x14ac:dyDescent="0.2">
      <c r="A356">
        <v>354</v>
      </c>
      <c r="B356" s="7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4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s="5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  <c r="U356" s="5"/>
    </row>
    <row r="357" spans="1:21" ht="32" x14ac:dyDescent="0.2">
      <c r="A357">
        <v>355</v>
      </c>
      <c r="B357" s="7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4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s="5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  <c r="U357" s="5"/>
    </row>
    <row r="358" spans="1:21" ht="32" x14ac:dyDescent="0.2">
      <c r="A358">
        <v>356</v>
      </c>
      <c r="B358" s="7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4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s="5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  <c r="U358" s="5"/>
    </row>
    <row r="359" spans="1:21" ht="48" x14ac:dyDescent="0.2">
      <c r="A359">
        <v>357</v>
      </c>
      <c r="B359" s="7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4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s="5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  <c r="U359" s="5"/>
    </row>
    <row r="360" spans="1:21" ht="48" x14ac:dyDescent="0.2">
      <c r="A360">
        <v>358</v>
      </c>
      <c r="B360" s="7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4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s="5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  <c r="U360" s="5"/>
    </row>
    <row r="361" spans="1:21" ht="48" x14ac:dyDescent="0.2">
      <c r="A361">
        <v>359</v>
      </c>
      <c r="B361" s="7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4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s="5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  <c r="U361" s="5"/>
    </row>
    <row r="362" spans="1:21" ht="48" x14ac:dyDescent="0.2">
      <c r="A362">
        <v>360</v>
      </c>
      <c r="B362" s="7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4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s="5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  <c r="U362" s="5"/>
    </row>
    <row r="363" spans="1:21" ht="48" x14ac:dyDescent="0.2">
      <c r="A363">
        <v>361</v>
      </c>
      <c r="B363" s="7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4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s="5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  <c r="U363" s="5"/>
    </row>
    <row r="364" spans="1:21" ht="48" x14ac:dyDescent="0.2">
      <c r="A364">
        <v>362</v>
      </c>
      <c r="B364" s="7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4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s="5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  <c r="U364" s="5"/>
    </row>
    <row r="365" spans="1:21" ht="48" x14ac:dyDescent="0.2">
      <c r="A365">
        <v>363</v>
      </c>
      <c r="B365" s="7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4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s="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  <c r="U365" s="5"/>
    </row>
    <row r="366" spans="1:21" ht="48" x14ac:dyDescent="0.2">
      <c r="A366">
        <v>364</v>
      </c>
      <c r="B366" s="7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4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s="5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  <c r="U366" s="5"/>
    </row>
    <row r="367" spans="1:21" ht="48" x14ac:dyDescent="0.2">
      <c r="A367">
        <v>365</v>
      </c>
      <c r="B367" s="7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4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s="5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  <c r="U367" s="5"/>
    </row>
    <row r="368" spans="1:21" ht="48" x14ac:dyDescent="0.2">
      <c r="A368">
        <v>366</v>
      </c>
      <c r="B368" s="7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4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s="5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  <c r="U368" s="5"/>
    </row>
    <row r="369" spans="1:21" ht="48" x14ac:dyDescent="0.2">
      <c r="A369">
        <v>367</v>
      </c>
      <c r="B369" s="7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4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s="5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  <c r="U369" s="5"/>
    </row>
    <row r="370" spans="1:21" ht="48" x14ac:dyDescent="0.2">
      <c r="A370">
        <v>368</v>
      </c>
      <c r="B370" s="7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4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s="5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  <c r="U370" s="5"/>
    </row>
    <row r="371" spans="1:21" ht="48" x14ac:dyDescent="0.2">
      <c r="A371">
        <v>369</v>
      </c>
      <c r="B371" s="7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4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s="5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  <c r="U371" s="5"/>
    </row>
    <row r="372" spans="1:21" ht="48" x14ac:dyDescent="0.2">
      <c r="A372">
        <v>370</v>
      </c>
      <c r="B372" s="7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4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s="5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  <c r="U372" s="5"/>
    </row>
    <row r="373" spans="1:21" ht="48" x14ac:dyDescent="0.2">
      <c r="A373">
        <v>371</v>
      </c>
      <c r="B373" s="7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4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s="5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  <c r="U373" s="5"/>
    </row>
    <row r="374" spans="1:21" ht="32" x14ac:dyDescent="0.2">
      <c r="A374">
        <v>372</v>
      </c>
      <c r="B374" s="7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4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s="5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  <c r="U374" s="5"/>
    </row>
    <row r="375" spans="1:21" ht="48" x14ac:dyDescent="0.2">
      <c r="A375">
        <v>373</v>
      </c>
      <c r="B375" s="7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4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s="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  <c r="U375" s="5"/>
    </row>
    <row r="376" spans="1:21" ht="48" x14ac:dyDescent="0.2">
      <c r="A376">
        <v>374</v>
      </c>
      <c r="B376" s="7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4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s="5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  <c r="U376" s="5"/>
    </row>
    <row r="377" spans="1:21" ht="48" x14ac:dyDescent="0.2">
      <c r="A377">
        <v>375</v>
      </c>
      <c r="B377" s="7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4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s="5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  <c r="U377" s="5"/>
    </row>
    <row r="378" spans="1:21" ht="48" x14ac:dyDescent="0.2">
      <c r="A378">
        <v>376</v>
      </c>
      <c r="B378" s="7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4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s="5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  <c r="U378" s="5"/>
    </row>
    <row r="379" spans="1:21" ht="48" x14ac:dyDescent="0.2">
      <c r="A379">
        <v>377</v>
      </c>
      <c r="B379" s="7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4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s="5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  <c r="U379" s="5"/>
    </row>
    <row r="380" spans="1:21" ht="48" x14ac:dyDescent="0.2">
      <c r="A380">
        <v>378</v>
      </c>
      <c r="B380" s="7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4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s="5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  <c r="U380" s="5"/>
    </row>
    <row r="381" spans="1:21" ht="48" x14ac:dyDescent="0.2">
      <c r="A381">
        <v>379</v>
      </c>
      <c r="B381" s="7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4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s="5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  <c r="U381" s="5"/>
    </row>
    <row r="382" spans="1:21" ht="48" x14ac:dyDescent="0.2">
      <c r="A382">
        <v>380</v>
      </c>
      <c r="B382" s="7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4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s="5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  <c r="U382" s="5"/>
    </row>
    <row r="383" spans="1:21" ht="48" x14ac:dyDescent="0.2">
      <c r="A383">
        <v>381</v>
      </c>
      <c r="B383" s="7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4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s="5" t="str">
        <f t="shared" si="33"/>
        <v>documentary</v>
      </c>
      <c r="S383" s="13">
        <f t="shared" si="34"/>
        <v>41085.48978009259</v>
      </c>
      <c r="T383" s="13">
        <f t="shared" si="35"/>
        <v>41120</v>
      </c>
      <c r="U383" s="5"/>
    </row>
    <row r="384" spans="1:21" ht="48" x14ac:dyDescent="0.2">
      <c r="A384">
        <v>382</v>
      </c>
      <c r="B384" s="7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4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s="5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  <c r="U384" s="5"/>
    </row>
    <row r="385" spans="1:21" ht="48" x14ac:dyDescent="0.2">
      <c r="A385">
        <v>383</v>
      </c>
      <c r="B385" s="7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4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s="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  <c r="U385" s="5"/>
    </row>
    <row r="386" spans="1:21" ht="48" x14ac:dyDescent="0.2">
      <c r="A386">
        <v>384</v>
      </c>
      <c r="B386" s="7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4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s="5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  <c r="U386" s="5"/>
    </row>
    <row r="387" spans="1:21" ht="48" x14ac:dyDescent="0.2">
      <c r="A387">
        <v>385</v>
      </c>
      <c r="B387" s="7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4">
        <f t="shared" ref="O387:O450" si="36">SUM(E387/D387)</f>
        <v>1.05982</v>
      </c>
      <c r="P387" s="9">
        <f t="shared" ref="P387:P450" si="37">PRODUCT(E387/L387)</f>
        <v>111.79535864978902</v>
      </c>
      <c r="Q387" t="str">
        <f t="shared" ref="Q387:Q450" si="38">LEFT(N387, SEARCH("/",N387,1)-1)</f>
        <v>film &amp; video</v>
      </c>
      <c r="R387" s="5" t="str">
        <f t="shared" ref="R387:R450" si="39">RIGHT(N387,LEN(N387) - SEARCH("/", N387))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  <c r="U387" s="5"/>
    </row>
    <row r="388" spans="1:21" ht="48" x14ac:dyDescent="0.2">
      <c r="A388">
        <v>386</v>
      </c>
      <c r="B388" s="7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4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s="5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  <c r="U388" s="5"/>
    </row>
    <row r="389" spans="1:21" ht="48" x14ac:dyDescent="0.2">
      <c r="A389">
        <v>387</v>
      </c>
      <c r="B389" s="7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4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s="5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  <c r="U389" s="5"/>
    </row>
    <row r="390" spans="1:21" ht="48" x14ac:dyDescent="0.2">
      <c r="A390">
        <v>388</v>
      </c>
      <c r="B390" s="7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4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s="5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  <c r="U390" s="5"/>
    </row>
    <row r="391" spans="1:21" ht="48" x14ac:dyDescent="0.2">
      <c r="A391">
        <v>389</v>
      </c>
      <c r="B391" s="7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4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s="5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  <c r="U391" s="5"/>
    </row>
    <row r="392" spans="1:21" ht="48" x14ac:dyDescent="0.2">
      <c r="A392">
        <v>390</v>
      </c>
      <c r="B392" s="7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4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s="5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  <c r="U392" s="5"/>
    </row>
    <row r="393" spans="1:21" ht="48" x14ac:dyDescent="0.2">
      <c r="A393">
        <v>391</v>
      </c>
      <c r="B393" s="7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4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s="5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  <c r="U393" s="5"/>
    </row>
    <row r="394" spans="1:21" ht="48" x14ac:dyDescent="0.2">
      <c r="A394">
        <v>392</v>
      </c>
      <c r="B394" s="7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4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s="5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  <c r="U394" s="5"/>
    </row>
    <row r="395" spans="1:21" ht="48" x14ac:dyDescent="0.2">
      <c r="A395">
        <v>393</v>
      </c>
      <c r="B395" s="7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4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s="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  <c r="U395" s="5"/>
    </row>
    <row r="396" spans="1:21" ht="48" x14ac:dyDescent="0.2">
      <c r="A396">
        <v>394</v>
      </c>
      <c r="B396" s="7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4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s="5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  <c r="U396" s="5"/>
    </row>
    <row r="397" spans="1:21" ht="48" x14ac:dyDescent="0.2">
      <c r="A397">
        <v>395</v>
      </c>
      <c r="B397" s="7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4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s="5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  <c r="U397" s="5"/>
    </row>
    <row r="398" spans="1:21" ht="48" x14ac:dyDescent="0.2">
      <c r="A398">
        <v>396</v>
      </c>
      <c r="B398" s="7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4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s="5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  <c r="U398" s="5"/>
    </row>
    <row r="399" spans="1:21" ht="64" x14ac:dyDescent="0.2">
      <c r="A399">
        <v>397</v>
      </c>
      <c r="B399" s="7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4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s="5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  <c r="U399" s="5"/>
    </row>
    <row r="400" spans="1:21" ht="48" x14ac:dyDescent="0.2">
      <c r="A400">
        <v>398</v>
      </c>
      <c r="B400" s="7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4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s="5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  <c r="U400" s="5"/>
    </row>
    <row r="401" spans="1:21" ht="48" x14ac:dyDescent="0.2">
      <c r="A401">
        <v>399</v>
      </c>
      <c r="B401" s="7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4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s="5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  <c r="U401" s="5"/>
    </row>
    <row r="402" spans="1:21" ht="48" x14ac:dyDescent="0.2">
      <c r="A402">
        <v>400</v>
      </c>
      <c r="B402" s="7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4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s="5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  <c r="U402" s="5"/>
    </row>
    <row r="403" spans="1:21" ht="48" x14ac:dyDescent="0.2">
      <c r="A403">
        <v>401</v>
      </c>
      <c r="B403" s="7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4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s="5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  <c r="U403" s="5"/>
    </row>
    <row r="404" spans="1:21" ht="48" x14ac:dyDescent="0.2">
      <c r="A404">
        <v>402</v>
      </c>
      <c r="B404" s="7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4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s="5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  <c r="U404" s="5"/>
    </row>
    <row r="405" spans="1:21" ht="48" x14ac:dyDescent="0.2">
      <c r="A405">
        <v>403</v>
      </c>
      <c r="B405" s="7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4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s="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  <c r="U405" s="5"/>
    </row>
    <row r="406" spans="1:21" ht="48" x14ac:dyDescent="0.2">
      <c r="A406">
        <v>404</v>
      </c>
      <c r="B406" s="7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4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s="5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  <c r="U406" s="5"/>
    </row>
    <row r="407" spans="1:21" ht="32" x14ac:dyDescent="0.2">
      <c r="A407">
        <v>405</v>
      </c>
      <c r="B407" s="7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4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s="5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  <c r="U407" s="5"/>
    </row>
    <row r="408" spans="1:21" ht="48" x14ac:dyDescent="0.2">
      <c r="A408">
        <v>406</v>
      </c>
      <c r="B408" s="7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4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s="5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  <c r="U408" s="5"/>
    </row>
    <row r="409" spans="1:21" ht="48" x14ac:dyDescent="0.2">
      <c r="A409">
        <v>407</v>
      </c>
      <c r="B409" s="7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4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s="5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  <c r="U409" s="5"/>
    </row>
    <row r="410" spans="1:21" ht="48" x14ac:dyDescent="0.2">
      <c r="A410">
        <v>408</v>
      </c>
      <c r="B410" s="7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4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s="5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  <c r="U410" s="5"/>
    </row>
    <row r="411" spans="1:21" ht="48" x14ac:dyDescent="0.2">
      <c r="A411">
        <v>409</v>
      </c>
      <c r="B411" s="7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4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s="5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  <c r="U411" s="5"/>
    </row>
    <row r="412" spans="1:21" ht="48" x14ac:dyDescent="0.2">
      <c r="A412">
        <v>410</v>
      </c>
      <c r="B412" s="7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4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s="5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  <c r="U412" s="5"/>
    </row>
    <row r="413" spans="1:21" ht="48" x14ac:dyDescent="0.2">
      <c r="A413">
        <v>411</v>
      </c>
      <c r="B413" s="7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4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s="5" t="str">
        <f t="shared" si="39"/>
        <v>documentary</v>
      </c>
      <c r="S413" s="13">
        <f t="shared" si="40"/>
        <v>41597.967638888884</v>
      </c>
      <c r="T413" s="13">
        <f t="shared" si="41"/>
        <v>41630</v>
      </c>
      <c r="U413" s="5"/>
    </row>
    <row r="414" spans="1:21" ht="48" x14ac:dyDescent="0.2">
      <c r="A414">
        <v>412</v>
      </c>
      <c r="B414" s="7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4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s="5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  <c r="U414" s="5"/>
    </row>
    <row r="415" spans="1:21" ht="48" x14ac:dyDescent="0.2">
      <c r="A415">
        <v>413</v>
      </c>
      <c r="B415" s="7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4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s="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  <c r="U415" s="5"/>
    </row>
    <row r="416" spans="1:21" ht="48" x14ac:dyDescent="0.2">
      <c r="A416">
        <v>414</v>
      </c>
      <c r="B416" s="7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4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s="5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  <c r="U416" s="5"/>
    </row>
    <row r="417" spans="1:21" ht="64" x14ac:dyDescent="0.2">
      <c r="A417">
        <v>415</v>
      </c>
      <c r="B417" s="7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4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s="5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  <c r="U417" s="5"/>
    </row>
    <row r="418" spans="1:21" ht="32" x14ac:dyDescent="0.2">
      <c r="A418">
        <v>416</v>
      </c>
      <c r="B418" s="7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4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s="5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  <c r="U418" s="5"/>
    </row>
    <row r="419" spans="1:21" ht="48" x14ac:dyDescent="0.2">
      <c r="A419">
        <v>417</v>
      </c>
      <c r="B419" s="7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4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s="5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  <c r="U419" s="5"/>
    </row>
    <row r="420" spans="1:21" ht="48" x14ac:dyDescent="0.2">
      <c r="A420">
        <v>418</v>
      </c>
      <c r="B420" s="7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4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s="5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  <c r="U420" s="5"/>
    </row>
    <row r="421" spans="1:21" ht="48" x14ac:dyDescent="0.2">
      <c r="A421">
        <v>419</v>
      </c>
      <c r="B421" s="7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4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s="5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  <c r="U421" s="5"/>
    </row>
    <row r="422" spans="1:21" ht="48" x14ac:dyDescent="0.2">
      <c r="A422">
        <v>420</v>
      </c>
      <c r="B422" s="7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4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s="5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  <c r="U422" s="5"/>
    </row>
    <row r="423" spans="1:21" ht="48" x14ac:dyDescent="0.2">
      <c r="A423">
        <v>421</v>
      </c>
      <c r="B423" s="7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4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s="5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  <c r="U423" s="5"/>
    </row>
    <row r="424" spans="1:21" ht="48" x14ac:dyDescent="0.2">
      <c r="A424">
        <v>422</v>
      </c>
      <c r="B424" s="7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4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s="5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  <c r="U424" s="5"/>
    </row>
    <row r="425" spans="1:21" ht="48" x14ac:dyDescent="0.2">
      <c r="A425">
        <v>423</v>
      </c>
      <c r="B425" s="7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4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s="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  <c r="U425" s="5"/>
    </row>
    <row r="426" spans="1:21" ht="48" x14ac:dyDescent="0.2">
      <c r="A426">
        <v>424</v>
      </c>
      <c r="B426" s="7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4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s="5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  <c r="U426" s="5"/>
    </row>
    <row r="427" spans="1:21" ht="48" x14ac:dyDescent="0.2">
      <c r="A427">
        <v>425</v>
      </c>
      <c r="B427" s="7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4">
        <f t="shared" si="36"/>
        <v>1.2E-4</v>
      </c>
      <c r="P427" s="9">
        <f t="shared" si="37"/>
        <v>3</v>
      </c>
      <c r="Q427" t="str">
        <f t="shared" si="38"/>
        <v>film &amp; video</v>
      </c>
      <c r="R427" s="5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  <c r="U427" s="5"/>
    </row>
    <row r="428" spans="1:21" ht="48" x14ac:dyDescent="0.2">
      <c r="A428">
        <v>426</v>
      </c>
      <c r="B428" s="7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4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s="5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  <c r="U428" s="5"/>
    </row>
    <row r="429" spans="1:21" ht="48" x14ac:dyDescent="0.2">
      <c r="A429">
        <v>427</v>
      </c>
      <c r="B429" s="7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4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s="5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  <c r="U429" s="5"/>
    </row>
    <row r="430" spans="1:21" ht="32" x14ac:dyDescent="0.2">
      <c r="A430">
        <v>428</v>
      </c>
      <c r="B430" s="7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4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s="5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  <c r="U430" s="5"/>
    </row>
    <row r="431" spans="1:21" ht="64" x14ac:dyDescent="0.2">
      <c r="A431">
        <v>429</v>
      </c>
      <c r="B431" s="7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4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s="5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  <c r="U431" s="5"/>
    </row>
    <row r="432" spans="1:21" ht="32" x14ac:dyDescent="0.2">
      <c r="A432">
        <v>430</v>
      </c>
      <c r="B432" s="7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4">
        <f t="shared" si="36"/>
        <v>2.4E-2</v>
      </c>
      <c r="P432" s="9">
        <f t="shared" si="37"/>
        <v>4.8</v>
      </c>
      <c r="Q432" t="str">
        <f t="shared" si="38"/>
        <v>film &amp; video</v>
      </c>
      <c r="R432" s="5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  <c r="U432" s="5"/>
    </row>
    <row r="433" spans="1:21" ht="48" x14ac:dyDescent="0.2">
      <c r="A433">
        <v>431</v>
      </c>
      <c r="B433" s="7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4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s="5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  <c r="U433" s="5"/>
    </row>
    <row r="434" spans="1:21" ht="48" x14ac:dyDescent="0.2">
      <c r="A434">
        <v>432</v>
      </c>
      <c r="B434" s="7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4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s="5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  <c r="U434" s="5"/>
    </row>
    <row r="435" spans="1:21" ht="64" x14ac:dyDescent="0.2">
      <c r="A435">
        <v>433</v>
      </c>
      <c r="B435" s="7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4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s="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  <c r="U435" s="5"/>
    </row>
    <row r="436" spans="1:21" ht="64" x14ac:dyDescent="0.2">
      <c r="A436">
        <v>434</v>
      </c>
      <c r="B436" s="7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4">
        <f t="shared" si="36"/>
        <v>0.05</v>
      </c>
      <c r="P436" s="9">
        <f t="shared" si="37"/>
        <v>62.5</v>
      </c>
      <c r="Q436" t="str">
        <f t="shared" si="38"/>
        <v>film &amp; video</v>
      </c>
      <c r="R436" s="5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  <c r="U436" s="5"/>
    </row>
    <row r="437" spans="1:21" ht="48" x14ac:dyDescent="0.2">
      <c r="A437">
        <v>435</v>
      </c>
      <c r="B437" s="7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4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s="5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  <c r="U437" s="5"/>
    </row>
    <row r="438" spans="1:21" ht="64" x14ac:dyDescent="0.2">
      <c r="A438">
        <v>436</v>
      </c>
      <c r="B438" s="7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4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s="5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  <c r="U438" s="5"/>
    </row>
    <row r="439" spans="1:21" ht="48" x14ac:dyDescent="0.2">
      <c r="A439">
        <v>437</v>
      </c>
      <c r="B439" s="7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4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s="5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  <c r="U439" s="5"/>
    </row>
    <row r="440" spans="1:21" ht="48" x14ac:dyDescent="0.2">
      <c r="A440">
        <v>438</v>
      </c>
      <c r="B440" s="7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4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s="5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  <c r="U440" s="5"/>
    </row>
    <row r="441" spans="1:21" ht="48" x14ac:dyDescent="0.2">
      <c r="A441">
        <v>439</v>
      </c>
      <c r="B441" s="7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4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s="5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  <c r="U441" s="5"/>
    </row>
    <row r="442" spans="1:21" ht="48" x14ac:dyDescent="0.2">
      <c r="A442">
        <v>440</v>
      </c>
      <c r="B442" s="7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4">
        <f t="shared" si="36"/>
        <v>1E-3</v>
      </c>
      <c r="P442" s="9">
        <f t="shared" si="37"/>
        <v>5</v>
      </c>
      <c r="Q442" t="str">
        <f t="shared" si="38"/>
        <v>film &amp; video</v>
      </c>
      <c r="R442" s="5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  <c r="U442" s="5"/>
    </row>
    <row r="443" spans="1:21" ht="48" x14ac:dyDescent="0.2">
      <c r="A443">
        <v>441</v>
      </c>
      <c r="B443" s="7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4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s="5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  <c r="U443" s="5"/>
    </row>
    <row r="444" spans="1:21" ht="16" x14ac:dyDescent="0.2">
      <c r="A444">
        <v>442</v>
      </c>
      <c r="B444" s="7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4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s="5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  <c r="U444" s="5"/>
    </row>
    <row r="445" spans="1:21" ht="48" x14ac:dyDescent="0.2">
      <c r="A445">
        <v>443</v>
      </c>
      <c r="B445" s="7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4">
        <f t="shared" si="36"/>
        <v>1E-3</v>
      </c>
      <c r="P445" s="9">
        <f t="shared" si="37"/>
        <v>5</v>
      </c>
      <c r="Q445" t="str">
        <f t="shared" si="38"/>
        <v>film &amp; video</v>
      </c>
      <c r="R445" s="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  <c r="U445" s="5"/>
    </row>
    <row r="446" spans="1:21" ht="32" x14ac:dyDescent="0.2">
      <c r="A446">
        <v>444</v>
      </c>
      <c r="B446" s="7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4">
        <f t="shared" si="36"/>
        <v>0.05</v>
      </c>
      <c r="P446" s="9">
        <f t="shared" si="37"/>
        <v>50</v>
      </c>
      <c r="Q446" t="str">
        <f t="shared" si="38"/>
        <v>film &amp; video</v>
      </c>
      <c r="R446" s="5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  <c r="U446" s="5"/>
    </row>
    <row r="447" spans="1:21" ht="48" x14ac:dyDescent="0.2">
      <c r="A447">
        <v>445</v>
      </c>
      <c r="B447" s="7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4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s="5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  <c r="U447" s="5"/>
    </row>
    <row r="448" spans="1:21" ht="48" x14ac:dyDescent="0.2">
      <c r="A448">
        <v>446</v>
      </c>
      <c r="B448" s="7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4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s="5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  <c r="U448" s="5"/>
    </row>
    <row r="449" spans="1:21" ht="48" x14ac:dyDescent="0.2">
      <c r="A449">
        <v>447</v>
      </c>
      <c r="B449" s="7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4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s="5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  <c r="U449" s="5"/>
    </row>
    <row r="450" spans="1:21" ht="48" x14ac:dyDescent="0.2">
      <c r="A450">
        <v>448</v>
      </c>
      <c r="B450" s="7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4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s="5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  <c r="U450" s="5"/>
    </row>
    <row r="451" spans="1:21" ht="48" x14ac:dyDescent="0.2">
      <c r="A451">
        <v>449</v>
      </c>
      <c r="B451" s="7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4">
        <f t="shared" ref="O451:O514" si="42">SUM(E451/D451)</f>
        <v>2.2499999999999999E-2</v>
      </c>
      <c r="P451" s="9">
        <f t="shared" ref="P451:P514" si="43">PRODUCT(E451/L451)</f>
        <v>9</v>
      </c>
      <c r="Q451" t="str">
        <f t="shared" ref="Q451:Q514" si="44">LEFT(N451, SEARCH("/",N451,1)-1)</f>
        <v>film &amp; video</v>
      </c>
      <c r="R451" s="5" t="str">
        <f t="shared" ref="R451:R514" si="45">RIGHT(N451,LEN(N451) - SEARCH("/", N451))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  <c r="U451" s="5"/>
    </row>
    <row r="452" spans="1:21" ht="48" x14ac:dyDescent="0.2">
      <c r="A452">
        <v>450</v>
      </c>
      <c r="B452" s="7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4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s="5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  <c r="U452" s="5"/>
    </row>
    <row r="453" spans="1:21" ht="48" x14ac:dyDescent="0.2">
      <c r="A453">
        <v>451</v>
      </c>
      <c r="B453" s="7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4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s="5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  <c r="U453" s="5"/>
    </row>
    <row r="454" spans="1:21" ht="32" x14ac:dyDescent="0.2">
      <c r="A454">
        <v>452</v>
      </c>
      <c r="B454" s="7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4">
        <f t="shared" si="42"/>
        <v>0.64</v>
      </c>
      <c r="P454" s="9">
        <f t="shared" si="43"/>
        <v>40</v>
      </c>
      <c r="Q454" t="str">
        <f t="shared" si="44"/>
        <v>film &amp; video</v>
      </c>
      <c r="R454" s="5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  <c r="U454" s="5"/>
    </row>
    <row r="455" spans="1:21" ht="48" x14ac:dyDescent="0.2">
      <c r="A455">
        <v>453</v>
      </c>
      <c r="B455" s="7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4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s="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  <c r="U455" s="5"/>
    </row>
    <row r="456" spans="1:21" ht="48" x14ac:dyDescent="0.2">
      <c r="A456">
        <v>454</v>
      </c>
      <c r="B456" s="7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4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s="5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  <c r="U456" s="5"/>
    </row>
    <row r="457" spans="1:21" ht="48" x14ac:dyDescent="0.2">
      <c r="A457">
        <v>455</v>
      </c>
      <c r="B457" s="7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4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s="5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  <c r="U457" s="5"/>
    </row>
    <row r="458" spans="1:21" ht="48" x14ac:dyDescent="0.2">
      <c r="A458">
        <v>456</v>
      </c>
      <c r="B458" s="7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4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s="5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  <c r="U458" s="5"/>
    </row>
    <row r="459" spans="1:21" ht="48" x14ac:dyDescent="0.2">
      <c r="A459">
        <v>457</v>
      </c>
      <c r="B459" s="7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4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s="5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  <c r="U459" s="5"/>
    </row>
    <row r="460" spans="1:21" ht="48" x14ac:dyDescent="0.2">
      <c r="A460">
        <v>458</v>
      </c>
      <c r="B460" s="7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4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s="5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  <c r="U460" s="5"/>
    </row>
    <row r="461" spans="1:21" ht="48" x14ac:dyDescent="0.2">
      <c r="A461">
        <v>459</v>
      </c>
      <c r="B461" s="7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4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s="5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  <c r="U461" s="5"/>
    </row>
    <row r="462" spans="1:21" ht="32" x14ac:dyDescent="0.2">
      <c r="A462">
        <v>460</v>
      </c>
      <c r="B462" s="7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4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s="5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  <c r="U462" s="5"/>
    </row>
    <row r="463" spans="1:21" ht="48" x14ac:dyDescent="0.2">
      <c r="A463">
        <v>461</v>
      </c>
      <c r="B463" s="7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4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s="5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  <c r="U463" s="5"/>
    </row>
    <row r="464" spans="1:21" ht="48" x14ac:dyDescent="0.2">
      <c r="A464">
        <v>462</v>
      </c>
      <c r="B464" s="7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4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s="5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  <c r="U464" s="5"/>
    </row>
    <row r="465" spans="1:21" ht="48" x14ac:dyDescent="0.2">
      <c r="A465">
        <v>463</v>
      </c>
      <c r="B465" s="7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4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s="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  <c r="U465" s="5"/>
    </row>
    <row r="466" spans="1:21" ht="32" x14ac:dyDescent="0.2">
      <c r="A466">
        <v>464</v>
      </c>
      <c r="B466" s="7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4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s="5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  <c r="U466" s="5"/>
    </row>
    <row r="467" spans="1:21" ht="16" x14ac:dyDescent="0.2">
      <c r="A467">
        <v>465</v>
      </c>
      <c r="B467" s="7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4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s="5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  <c r="U467" s="5"/>
    </row>
    <row r="468" spans="1:21" ht="48" x14ac:dyDescent="0.2">
      <c r="A468">
        <v>466</v>
      </c>
      <c r="B468" s="7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4">
        <f t="shared" si="42"/>
        <v>7.6E-3</v>
      </c>
      <c r="P468" s="9">
        <f t="shared" si="43"/>
        <v>15.2</v>
      </c>
      <c r="Q468" t="str">
        <f t="shared" si="44"/>
        <v>film &amp; video</v>
      </c>
      <c r="R468" s="5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  <c r="U468" s="5"/>
    </row>
    <row r="469" spans="1:21" ht="48" x14ac:dyDescent="0.2">
      <c r="A469">
        <v>467</v>
      </c>
      <c r="B469" s="7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4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s="5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  <c r="U469" s="5"/>
    </row>
    <row r="470" spans="1:21" ht="48" x14ac:dyDescent="0.2">
      <c r="A470">
        <v>468</v>
      </c>
      <c r="B470" s="7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4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s="5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  <c r="U470" s="5"/>
    </row>
    <row r="471" spans="1:21" ht="32" x14ac:dyDescent="0.2">
      <c r="A471">
        <v>469</v>
      </c>
      <c r="B471" s="7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4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s="5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  <c r="U471" s="5"/>
    </row>
    <row r="472" spans="1:21" ht="48" x14ac:dyDescent="0.2">
      <c r="A472">
        <v>470</v>
      </c>
      <c r="B472" s="7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4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s="5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  <c r="U472" s="5"/>
    </row>
    <row r="473" spans="1:21" ht="64" x14ac:dyDescent="0.2">
      <c r="A473">
        <v>471</v>
      </c>
      <c r="B473" s="7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4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s="5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  <c r="U473" s="5"/>
    </row>
    <row r="474" spans="1:21" ht="48" x14ac:dyDescent="0.2">
      <c r="A474">
        <v>472</v>
      </c>
      <c r="B474" s="7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4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s="5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  <c r="U474" s="5"/>
    </row>
    <row r="475" spans="1:21" ht="48" x14ac:dyDescent="0.2">
      <c r="A475">
        <v>473</v>
      </c>
      <c r="B475" s="7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4">
        <f t="shared" si="42"/>
        <v>2.87E-2</v>
      </c>
      <c r="P475" s="9">
        <f t="shared" si="43"/>
        <v>61.5</v>
      </c>
      <c r="Q475" t="str">
        <f t="shared" si="44"/>
        <v>film &amp; video</v>
      </c>
      <c r="R475" s="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  <c r="U475" s="5"/>
    </row>
    <row r="476" spans="1:21" ht="48" x14ac:dyDescent="0.2">
      <c r="A476">
        <v>474</v>
      </c>
      <c r="B476" s="7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4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s="5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  <c r="U476" s="5"/>
    </row>
    <row r="477" spans="1:21" ht="48" x14ac:dyDescent="0.2">
      <c r="A477">
        <v>475</v>
      </c>
      <c r="B477" s="7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4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s="5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  <c r="U477" s="5"/>
    </row>
    <row r="478" spans="1:21" ht="32" x14ac:dyDescent="0.2">
      <c r="A478">
        <v>476</v>
      </c>
      <c r="B478" s="7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4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s="5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  <c r="U478" s="5"/>
    </row>
    <row r="479" spans="1:21" ht="48" x14ac:dyDescent="0.2">
      <c r="A479">
        <v>477</v>
      </c>
      <c r="B479" s="7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4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s="5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  <c r="U479" s="5"/>
    </row>
    <row r="480" spans="1:21" ht="48" x14ac:dyDescent="0.2">
      <c r="A480">
        <v>478</v>
      </c>
      <c r="B480" s="7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4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s="5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  <c r="U480" s="5"/>
    </row>
    <row r="481" spans="1:21" ht="48" x14ac:dyDescent="0.2">
      <c r="A481">
        <v>479</v>
      </c>
      <c r="B481" s="7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4">
        <f t="shared" si="42"/>
        <v>0.3256</v>
      </c>
      <c r="P481" s="9">
        <f t="shared" si="43"/>
        <v>88.8</v>
      </c>
      <c r="Q481" t="str">
        <f t="shared" si="44"/>
        <v>film &amp; video</v>
      </c>
      <c r="R481" s="5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  <c r="U481" s="5"/>
    </row>
    <row r="482" spans="1:21" ht="48" x14ac:dyDescent="0.2">
      <c r="A482">
        <v>480</v>
      </c>
      <c r="B482" s="7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4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s="5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  <c r="U482" s="5"/>
    </row>
    <row r="483" spans="1:21" ht="48" x14ac:dyDescent="0.2">
      <c r="A483">
        <v>481</v>
      </c>
      <c r="B483" s="7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4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s="5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  <c r="U483" s="5"/>
    </row>
    <row r="484" spans="1:21" ht="48" x14ac:dyDescent="0.2">
      <c r="A484">
        <v>482</v>
      </c>
      <c r="B484" s="7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4">
        <f t="shared" si="42"/>
        <v>1E-3</v>
      </c>
      <c r="P484" s="9">
        <f t="shared" si="43"/>
        <v>10</v>
      </c>
      <c r="Q484" t="str">
        <f t="shared" si="44"/>
        <v>film &amp; video</v>
      </c>
      <c r="R484" s="5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  <c r="U484" s="5"/>
    </row>
    <row r="485" spans="1:21" ht="48" x14ac:dyDescent="0.2">
      <c r="A485">
        <v>483</v>
      </c>
      <c r="B485" s="7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4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s="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  <c r="U485" s="5"/>
    </row>
    <row r="486" spans="1:21" ht="64" x14ac:dyDescent="0.2">
      <c r="A486">
        <v>484</v>
      </c>
      <c r="B486" s="7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4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s="5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  <c r="U486" s="5"/>
    </row>
    <row r="487" spans="1:21" ht="32" x14ac:dyDescent="0.2">
      <c r="A487">
        <v>485</v>
      </c>
      <c r="B487" s="7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4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s="5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  <c r="U487" s="5"/>
    </row>
    <row r="488" spans="1:21" ht="48" x14ac:dyDescent="0.2">
      <c r="A488">
        <v>486</v>
      </c>
      <c r="B488" s="7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4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s="5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  <c r="U488" s="5"/>
    </row>
    <row r="489" spans="1:21" ht="48" x14ac:dyDescent="0.2">
      <c r="A489">
        <v>487</v>
      </c>
      <c r="B489" s="7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4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s="5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  <c r="U489" s="5"/>
    </row>
    <row r="490" spans="1:21" ht="32" x14ac:dyDescent="0.2">
      <c r="A490">
        <v>488</v>
      </c>
      <c r="B490" s="7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4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s="5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  <c r="U490" s="5"/>
    </row>
    <row r="491" spans="1:21" ht="48" x14ac:dyDescent="0.2">
      <c r="A491">
        <v>489</v>
      </c>
      <c r="B491" s="7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4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s="5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  <c r="U491" s="5"/>
    </row>
    <row r="492" spans="1:21" ht="16" x14ac:dyDescent="0.2">
      <c r="A492">
        <v>490</v>
      </c>
      <c r="B492" s="7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4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s="5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  <c r="U492" s="5"/>
    </row>
    <row r="493" spans="1:21" ht="48" x14ac:dyDescent="0.2">
      <c r="A493">
        <v>491</v>
      </c>
      <c r="B493" s="7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4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s="5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  <c r="U493" s="5"/>
    </row>
    <row r="494" spans="1:21" ht="48" x14ac:dyDescent="0.2">
      <c r="A494">
        <v>492</v>
      </c>
      <c r="B494" s="7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4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s="5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  <c r="U494" s="5"/>
    </row>
    <row r="495" spans="1:21" ht="48" x14ac:dyDescent="0.2">
      <c r="A495">
        <v>493</v>
      </c>
      <c r="B495" s="7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4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s="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  <c r="U495" s="5"/>
    </row>
    <row r="496" spans="1:21" ht="48" x14ac:dyDescent="0.2">
      <c r="A496">
        <v>494</v>
      </c>
      <c r="B496" s="7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4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s="5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  <c r="U496" s="5"/>
    </row>
    <row r="497" spans="1:21" ht="48" x14ac:dyDescent="0.2">
      <c r="A497">
        <v>495</v>
      </c>
      <c r="B497" s="7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4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s="5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  <c r="U497" s="5"/>
    </row>
    <row r="498" spans="1:21" ht="32" x14ac:dyDescent="0.2">
      <c r="A498">
        <v>496</v>
      </c>
      <c r="B498" s="7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4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s="5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  <c r="U498" s="5"/>
    </row>
    <row r="499" spans="1:21" ht="16" x14ac:dyDescent="0.2">
      <c r="A499">
        <v>497</v>
      </c>
      <c r="B499" s="7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4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s="5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  <c r="U499" s="5"/>
    </row>
    <row r="500" spans="1:21" ht="48" x14ac:dyDescent="0.2">
      <c r="A500">
        <v>498</v>
      </c>
      <c r="B500" s="7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4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s="5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  <c r="U500" s="5"/>
    </row>
    <row r="501" spans="1:21" ht="80" x14ac:dyDescent="0.2">
      <c r="A501">
        <v>499</v>
      </c>
      <c r="B501" s="7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4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s="5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  <c r="U501" s="5"/>
    </row>
    <row r="502" spans="1:21" ht="64" x14ac:dyDescent="0.2">
      <c r="A502">
        <v>500</v>
      </c>
      <c r="B502" s="7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4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s="5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  <c r="U502" s="5"/>
    </row>
    <row r="503" spans="1:21" ht="48" x14ac:dyDescent="0.2">
      <c r="A503">
        <v>501</v>
      </c>
      <c r="B503" s="7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4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s="5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  <c r="U503" s="5"/>
    </row>
    <row r="504" spans="1:21" ht="48" x14ac:dyDescent="0.2">
      <c r="A504">
        <v>502</v>
      </c>
      <c r="B504" s="7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4">
        <f t="shared" si="42"/>
        <v>1.15E-2</v>
      </c>
      <c r="P504" s="9">
        <f t="shared" si="43"/>
        <v>57.5</v>
      </c>
      <c r="Q504" t="str">
        <f t="shared" si="44"/>
        <v>film &amp; video</v>
      </c>
      <c r="R504" s="5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  <c r="U504" s="5"/>
    </row>
    <row r="505" spans="1:21" ht="48" x14ac:dyDescent="0.2">
      <c r="A505">
        <v>503</v>
      </c>
      <c r="B505" s="7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4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s="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  <c r="U505" s="5"/>
    </row>
    <row r="506" spans="1:21" ht="48" x14ac:dyDescent="0.2">
      <c r="A506">
        <v>504</v>
      </c>
      <c r="B506" s="7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4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s="5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  <c r="U506" s="5"/>
    </row>
    <row r="507" spans="1:21" ht="48" x14ac:dyDescent="0.2">
      <c r="A507">
        <v>505</v>
      </c>
      <c r="B507" s="7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4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s="5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  <c r="U507" s="5"/>
    </row>
    <row r="508" spans="1:21" ht="48" x14ac:dyDescent="0.2">
      <c r="A508">
        <v>506</v>
      </c>
      <c r="B508" s="7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4">
        <f t="shared" si="42"/>
        <v>1.25E-3</v>
      </c>
      <c r="P508" s="9">
        <f t="shared" si="43"/>
        <v>250</v>
      </c>
      <c r="Q508" t="str">
        <f t="shared" si="44"/>
        <v>film &amp; video</v>
      </c>
      <c r="R508" s="5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  <c r="U508" s="5"/>
    </row>
    <row r="509" spans="1:21" ht="48" x14ac:dyDescent="0.2">
      <c r="A509">
        <v>507</v>
      </c>
      <c r="B509" s="7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4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s="5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  <c r="U509" s="5"/>
    </row>
    <row r="510" spans="1:21" ht="48" x14ac:dyDescent="0.2">
      <c r="A510">
        <v>508</v>
      </c>
      <c r="B510" s="7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4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s="5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  <c r="U510" s="5"/>
    </row>
    <row r="511" spans="1:21" ht="48" x14ac:dyDescent="0.2">
      <c r="A511">
        <v>509</v>
      </c>
      <c r="B511" s="7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4">
        <f t="shared" si="42"/>
        <v>2E-3</v>
      </c>
      <c r="P511" s="9">
        <f t="shared" si="43"/>
        <v>10</v>
      </c>
      <c r="Q511" t="str">
        <f t="shared" si="44"/>
        <v>film &amp; video</v>
      </c>
      <c r="R511" s="5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  <c r="U511" s="5"/>
    </row>
    <row r="512" spans="1:21" ht="48" x14ac:dyDescent="0.2">
      <c r="A512">
        <v>510</v>
      </c>
      <c r="B512" s="7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4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s="5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  <c r="U512" s="5"/>
    </row>
    <row r="513" spans="1:21" ht="48" x14ac:dyDescent="0.2">
      <c r="A513">
        <v>511</v>
      </c>
      <c r="B513" s="7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4">
        <f t="shared" si="42"/>
        <v>0.03</v>
      </c>
      <c r="P513" s="9">
        <f t="shared" si="43"/>
        <v>30</v>
      </c>
      <c r="Q513" t="str">
        <f t="shared" si="44"/>
        <v>film &amp; video</v>
      </c>
      <c r="R513" s="5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  <c r="U513" s="5"/>
    </row>
    <row r="514" spans="1:21" ht="48" x14ac:dyDescent="0.2">
      <c r="A514">
        <v>512</v>
      </c>
      <c r="B514" s="7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4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s="5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  <c r="U514" s="5"/>
    </row>
    <row r="515" spans="1:21" ht="32" x14ac:dyDescent="0.2">
      <c r="A515">
        <v>513</v>
      </c>
      <c r="B515" s="7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4">
        <f t="shared" ref="O515:O578" si="48">SUM(E515/D515)</f>
        <v>0.13924</v>
      </c>
      <c r="P515" s="9">
        <f t="shared" ref="P515:P578" si="49">PRODUCT(E515/L515)</f>
        <v>102.38235294117646</v>
      </c>
      <c r="Q515" t="str">
        <f t="shared" ref="Q515:Q578" si="50">LEFT(N515, SEARCH("/",N515,1)-1)</f>
        <v>film &amp; video</v>
      </c>
      <c r="R515" s="5" t="str">
        <f t="shared" ref="R515:R578" si="51">RIGHT(N515,LEN(N515) - SEARCH("/", N515))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  <c r="U515" s="5"/>
    </row>
    <row r="516" spans="1:21" ht="48" x14ac:dyDescent="0.2">
      <c r="A516">
        <v>514</v>
      </c>
      <c r="B516" s="7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4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s="5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  <c r="U516" s="5"/>
    </row>
    <row r="517" spans="1:21" ht="48" x14ac:dyDescent="0.2">
      <c r="A517">
        <v>515</v>
      </c>
      <c r="B517" s="7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4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s="5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  <c r="U517" s="5"/>
    </row>
    <row r="518" spans="1:21" ht="32" x14ac:dyDescent="0.2">
      <c r="A518">
        <v>516</v>
      </c>
      <c r="B518" s="7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4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s="5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  <c r="U518" s="5"/>
    </row>
    <row r="519" spans="1:21" ht="48" x14ac:dyDescent="0.2">
      <c r="A519">
        <v>517</v>
      </c>
      <c r="B519" s="7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4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s="5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  <c r="U519" s="5"/>
    </row>
    <row r="520" spans="1:21" ht="48" x14ac:dyDescent="0.2">
      <c r="A520">
        <v>518</v>
      </c>
      <c r="B520" s="7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4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s="5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  <c r="U520" s="5"/>
    </row>
    <row r="521" spans="1:21" ht="48" x14ac:dyDescent="0.2">
      <c r="A521">
        <v>519</v>
      </c>
      <c r="B521" s="7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4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s="5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  <c r="U521" s="5"/>
    </row>
    <row r="522" spans="1:21" ht="48" x14ac:dyDescent="0.2">
      <c r="A522">
        <v>520</v>
      </c>
      <c r="B522" s="7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4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s="5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  <c r="U522" s="5"/>
    </row>
    <row r="523" spans="1:21" ht="48" x14ac:dyDescent="0.2">
      <c r="A523">
        <v>521</v>
      </c>
      <c r="B523" s="7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4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s="5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  <c r="U523" s="5"/>
    </row>
    <row r="524" spans="1:21" ht="48" x14ac:dyDescent="0.2">
      <c r="A524">
        <v>522</v>
      </c>
      <c r="B524" s="7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4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s="5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  <c r="U524" s="5"/>
    </row>
    <row r="525" spans="1:21" ht="48" x14ac:dyDescent="0.2">
      <c r="A525">
        <v>523</v>
      </c>
      <c r="B525" s="7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4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s="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  <c r="U525" s="5"/>
    </row>
    <row r="526" spans="1:21" ht="48" x14ac:dyDescent="0.2">
      <c r="A526">
        <v>524</v>
      </c>
      <c r="B526" s="7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4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s="5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  <c r="U526" s="5"/>
    </row>
    <row r="527" spans="1:21" ht="48" x14ac:dyDescent="0.2">
      <c r="A527">
        <v>525</v>
      </c>
      <c r="B527" s="7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4">
        <f t="shared" si="48"/>
        <v>1</v>
      </c>
      <c r="P527" s="9">
        <f t="shared" si="49"/>
        <v>1000</v>
      </c>
      <c r="Q527" t="str">
        <f t="shared" si="50"/>
        <v>theater</v>
      </c>
      <c r="R527" s="5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  <c r="U527" s="5"/>
    </row>
    <row r="528" spans="1:21" ht="48" x14ac:dyDescent="0.2">
      <c r="A528">
        <v>526</v>
      </c>
      <c r="B528" s="7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4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s="5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  <c r="U528" s="5"/>
    </row>
    <row r="529" spans="1:21" ht="48" x14ac:dyDescent="0.2">
      <c r="A529">
        <v>527</v>
      </c>
      <c r="B529" s="7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4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s="5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  <c r="U529" s="5"/>
    </row>
    <row r="530" spans="1:21" ht="16" x14ac:dyDescent="0.2">
      <c r="A530">
        <v>528</v>
      </c>
      <c r="B530" s="7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4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s="5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  <c r="U530" s="5"/>
    </row>
    <row r="531" spans="1:21" ht="48" x14ac:dyDescent="0.2">
      <c r="A531">
        <v>529</v>
      </c>
      <c r="B531" s="7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4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s="5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  <c r="U531" s="5"/>
    </row>
    <row r="532" spans="1:21" ht="48" x14ac:dyDescent="0.2">
      <c r="A532">
        <v>530</v>
      </c>
      <c r="B532" s="7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4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s="5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  <c r="U532" s="5"/>
    </row>
    <row r="533" spans="1:21" ht="48" x14ac:dyDescent="0.2">
      <c r="A533">
        <v>531</v>
      </c>
      <c r="B533" s="7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4">
        <f t="shared" si="48"/>
        <v>1</v>
      </c>
      <c r="P533" s="9">
        <f t="shared" si="49"/>
        <v>129.03225806451613</v>
      </c>
      <c r="Q533" t="str">
        <f t="shared" si="50"/>
        <v>theater</v>
      </c>
      <c r="R533" s="5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  <c r="U533" s="5"/>
    </row>
    <row r="534" spans="1:21" ht="48" x14ac:dyDescent="0.2">
      <c r="A534">
        <v>532</v>
      </c>
      <c r="B534" s="7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4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s="5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  <c r="U534" s="5"/>
    </row>
    <row r="535" spans="1:21" ht="64" x14ac:dyDescent="0.2">
      <c r="A535">
        <v>533</v>
      </c>
      <c r="B535" s="7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4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s="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  <c r="U535" s="5"/>
    </row>
    <row r="536" spans="1:21" ht="48" x14ac:dyDescent="0.2">
      <c r="A536">
        <v>534</v>
      </c>
      <c r="B536" s="7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4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s="5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  <c r="U536" s="5"/>
    </row>
    <row r="537" spans="1:21" ht="48" x14ac:dyDescent="0.2">
      <c r="A537">
        <v>535</v>
      </c>
      <c r="B537" s="7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4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s="5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  <c r="U537" s="5"/>
    </row>
    <row r="538" spans="1:21" ht="48" x14ac:dyDescent="0.2">
      <c r="A538">
        <v>536</v>
      </c>
      <c r="B538" s="7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4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s="5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  <c r="U538" s="5"/>
    </row>
    <row r="539" spans="1:21" ht="48" x14ac:dyDescent="0.2">
      <c r="A539">
        <v>537</v>
      </c>
      <c r="B539" s="7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4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s="5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  <c r="U539" s="5"/>
    </row>
    <row r="540" spans="1:21" ht="48" x14ac:dyDescent="0.2">
      <c r="A540">
        <v>538</v>
      </c>
      <c r="B540" s="7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4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s="5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  <c r="U540" s="5"/>
    </row>
    <row r="541" spans="1:21" ht="48" x14ac:dyDescent="0.2">
      <c r="A541">
        <v>539</v>
      </c>
      <c r="B541" s="7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4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s="5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  <c r="U541" s="5"/>
    </row>
    <row r="542" spans="1:21" ht="64" x14ac:dyDescent="0.2">
      <c r="A542">
        <v>540</v>
      </c>
      <c r="B542" s="7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4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s="5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  <c r="U542" s="5"/>
    </row>
    <row r="543" spans="1:21" ht="48" x14ac:dyDescent="0.2">
      <c r="A543">
        <v>541</v>
      </c>
      <c r="B543" s="7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4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s="5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  <c r="U543" s="5"/>
    </row>
    <row r="544" spans="1:21" ht="48" x14ac:dyDescent="0.2">
      <c r="A544">
        <v>542</v>
      </c>
      <c r="B544" s="7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4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s="5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  <c r="U544" s="5"/>
    </row>
    <row r="545" spans="1:21" ht="48" x14ac:dyDescent="0.2">
      <c r="A545">
        <v>543</v>
      </c>
      <c r="B545" s="7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4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s="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  <c r="U545" s="5"/>
    </row>
    <row r="546" spans="1:21" ht="48" x14ac:dyDescent="0.2">
      <c r="A546">
        <v>544</v>
      </c>
      <c r="B546" s="7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4">
        <f t="shared" si="48"/>
        <v>1.2E-2</v>
      </c>
      <c r="P546" s="9">
        <f t="shared" si="49"/>
        <v>3</v>
      </c>
      <c r="Q546" t="str">
        <f t="shared" si="50"/>
        <v>technology</v>
      </c>
      <c r="R546" s="5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  <c r="U546" s="5"/>
    </row>
    <row r="547" spans="1:21" ht="48" x14ac:dyDescent="0.2">
      <c r="A547">
        <v>545</v>
      </c>
      <c r="B547" s="7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4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s="5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  <c r="U547" s="5"/>
    </row>
    <row r="548" spans="1:21" ht="48" x14ac:dyDescent="0.2">
      <c r="A548">
        <v>546</v>
      </c>
      <c r="B548" s="7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4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s="5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  <c r="U548" s="5"/>
    </row>
    <row r="549" spans="1:21" ht="48" x14ac:dyDescent="0.2">
      <c r="A549">
        <v>547</v>
      </c>
      <c r="B549" s="7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4">
        <f t="shared" si="48"/>
        <v>0</v>
      </c>
      <c r="P549" s="9" t="e">
        <f t="shared" si="49"/>
        <v>#DIV/0!</v>
      </c>
      <c r="Q549" t="str">
        <f t="shared" si="50"/>
        <v>technology</v>
      </c>
      <c r="R549" s="5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  <c r="U549" s="5"/>
    </row>
    <row r="550" spans="1:21" ht="48" x14ac:dyDescent="0.2">
      <c r="A550">
        <v>548</v>
      </c>
      <c r="B550" s="7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4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s="5" t="str">
        <f t="shared" si="51"/>
        <v>web</v>
      </c>
      <c r="S550" s="13">
        <f t="shared" si="52"/>
        <v>42276.695</v>
      </c>
      <c r="T550" s="13">
        <f t="shared" si="53"/>
        <v>42306.695</v>
      </c>
      <c r="U550" s="5"/>
    </row>
    <row r="551" spans="1:21" ht="48" x14ac:dyDescent="0.2">
      <c r="A551">
        <v>549</v>
      </c>
      <c r="B551" s="7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4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s="5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  <c r="U551" s="5"/>
    </row>
    <row r="552" spans="1:21" ht="48" x14ac:dyDescent="0.2">
      <c r="A552">
        <v>550</v>
      </c>
      <c r="B552" s="7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4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s="5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  <c r="U552" s="5"/>
    </row>
    <row r="553" spans="1:21" ht="48" x14ac:dyDescent="0.2">
      <c r="A553">
        <v>551</v>
      </c>
      <c r="B553" s="7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4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s="5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  <c r="U553" s="5"/>
    </row>
    <row r="554" spans="1:21" ht="48" x14ac:dyDescent="0.2">
      <c r="A554">
        <v>552</v>
      </c>
      <c r="B554" s="7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4">
        <f t="shared" si="48"/>
        <v>0</v>
      </c>
      <c r="P554" s="9" t="e">
        <f t="shared" si="49"/>
        <v>#DIV/0!</v>
      </c>
      <c r="Q554" t="str">
        <f t="shared" si="50"/>
        <v>technology</v>
      </c>
      <c r="R554" s="5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  <c r="U554" s="5"/>
    </row>
    <row r="555" spans="1:21" ht="48" x14ac:dyDescent="0.2">
      <c r="A555">
        <v>553</v>
      </c>
      <c r="B555" s="7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4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s="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  <c r="U555" s="5"/>
    </row>
    <row r="556" spans="1:21" ht="48" x14ac:dyDescent="0.2">
      <c r="A556">
        <v>554</v>
      </c>
      <c r="B556" s="7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4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s="5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  <c r="U556" s="5"/>
    </row>
    <row r="557" spans="1:21" ht="48" x14ac:dyDescent="0.2">
      <c r="A557">
        <v>555</v>
      </c>
      <c r="B557" s="7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4">
        <f t="shared" si="48"/>
        <v>0</v>
      </c>
      <c r="P557" s="9" t="e">
        <f t="shared" si="49"/>
        <v>#DIV/0!</v>
      </c>
      <c r="Q557" t="str">
        <f t="shared" si="50"/>
        <v>technology</v>
      </c>
      <c r="R557" s="5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  <c r="U557" s="5"/>
    </row>
    <row r="558" spans="1:21" ht="32" x14ac:dyDescent="0.2">
      <c r="A558">
        <v>556</v>
      </c>
      <c r="B558" s="7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4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s="5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  <c r="U558" s="5"/>
    </row>
    <row r="559" spans="1:21" ht="48" x14ac:dyDescent="0.2">
      <c r="A559">
        <v>557</v>
      </c>
      <c r="B559" s="7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4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s="5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  <c r="U559" s="5"/>
    </row>
    <row r="560" spans="1:21" ht="48" x14ac:dyDescent="0.2">
      <c r="A560">
        <v>558</v>
      </c>
      <c r="B560" s="7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4">
        <f t="shared" si="48"/>
        <v>0</v>
      </c>
      <c r="P560" s="9" t="e">
        <f t="shared" si="49"/>
        <v>#DIV/0!</v>
      </c>
      <c r="Q560" t="str">
        <f t="shared" si="50"/>
        <v>technology</v>
      </c>
      <c r="R560" s="5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  <c r="U560" s="5"/>
    </row>
    <row r="561" spans="1:21" ht="48" x14ac:dyDescent="0.2">
      <c r="A561">
        <v>559</v>
      </c>
      <c r="B561" s="7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4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s="5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  <c r="U561" s="5"/>
    </row>
    <row r="562" spans="1:21" ht="48" x14ac:dyDescent="0.2">
      <c r="A562">
        <v>560</v>
      </c>
      <c r="B562" s="7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4">
        <f t="shared" si="48"/>
        <v>1.2E-4</v>
      </c>
      <c r="P562" s="9">
        <f t="shared" si="49"/>
        <v>4</v>
      </c>
      <c r="Q562" t="str">
        <f t="shared" si="50"/>
        <v>technology</v>
      </c>
      <c r="R562" s="5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  <c r="U562" s="5"/>
    </row>
    <row r="563" spans="1:21" ht="48" x14ac:dyDescent="0.2">
      <c r="A563">
        <v>561</v>
      </c>
      <c r="B563" s="7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4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s="5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  <c r="U563" s="5"/>
    </row>
    <row r="564" spans="1:21" ht="48" x14ac:dyDescent="0.2">
      <c r="A564">
        <v>562</v>
      </c>
      <c r="B564" s="7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4">
        <f t="shared" si="48"/>
        <v>0</v>
      </c>
      <c r="P564" s="9" t="e">
        <f t="shared" si="49"/>
        <v>#DIV/0!</v>
      </c>
      <c r="Q564" t="str">
        <f t="shared" si="50"/>
        <v>technology</v>
      </c>
      <c r="R564" s="5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  <c r="U564" s="5"/>
    </row>
    <row r="565" spans="1:21" ht="48" x14ac:dyDescent="0.2">
      <c r="A565">
        <v>563</v>
      </c>
      <c r="B565" s="7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4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s="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  <c r="U565" s="5"/>
    </row>
    <row r="566" spans="1:21" ht="64" x14ac:dyDescent="0.2">
      <c r="A566">
        <v>564</v>
      </c>
      <c r="B566" s="7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4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s="5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  <c r="U566" s="5"/>
    </row>
    <row r="567" spans="1:21" ht="48" x14ac:dyDescent="0.2">
      <c r="A567">
        <v>565</v>
      </c>
      <c r="B567" s="7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4">
        <f t="shared" si="48"/>
        <v>0</v>
      </c>
      <c r="P567" s="9" t="e">
        <f t="shared" si="49"/>
        <v>#DIV/0!</v>
      </c>
      <c r="Q567" t="str">
        <f t="shared" si="50"/>
        <v>technology</v>
      </c>
      <c r="R567" s="5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  <c r="U567" s="5"/>
    </row>
    <row r="568" spans="1:21" ht="48" x14ac:dyDescent="0.2">
      <c r="A568">
        <v>566</v>
      </c>
      <c r="B568" s="7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4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s="5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  <c r="U568" s="5"/>
    </row>
    <row r="569" spans="1:21" ht="48" x14ac:dyDescent="0.2">
      <c r="A569">
        <v>567</v>
      </c>
      <c r="B569" s="7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4">
        <f t="shared" si="48"/>
        <v>0</v>
      </c>
      <c r="P569" s="9" t="e">
        <f t="shared" si="49"/>
        <v>#DIV/0!</v>
      </c>
      <c r="Q569" t="str">
        <f t="shared" si="50"/>
        <v>technology</v>
      </c>
      <c r="R569" s="5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  <c r="U569" s="5"/>
    </row>
    <row r="570" spans="1:21" ht="64" x14ac:dyDescent="0.2">
      <c r="A570">
        <v>568</v>
      </c>
      <c r="B570" s="7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4">
        <f t="shared" si="48"/>
        <v>0.01</v>
      </c>
      <c r="P570" s="9">
        <f t="shared" si="49"/>
        <v>49</v>
      </c>
      <c r="Q570" t="str">
        <f t="shared" si="50"/>
        <v>technology</v>
      </c>
      <c r="R570" s="5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  <c r="U570" s="5"/>
    </row>
    <row r="571" spans="1:21" ht="48" x14ac:dyDescent="0.2">
      <c r="A571">
        <v>569</v>
      </c>
      <c r="B571" s="7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4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s="5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  <c r="U571" s="5"/>
    </row>
    <row r="572" spans="1:21" ht="32" x14ac:dyDescent="0.2">
      <c r="A572">
        <v>570</v>
      </c>
      <c r="B572" s="7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4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s="5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  <c r="U572" s="5"/>
    </row>
    <row r="573" spans="1:21" ht="48" x14ac:dyDescent="0.2">
      <c r="A573">
        <v>571</v>
      </c>
      <c r="B573" s="7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4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s="5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  <c r="U573" s="5"/>
    </row>
    <row r="574" spans="1:21" ht="48" x14ac:dyDescent="0.2">
      <c r="A574">
        <v>572</v>
      </c>
      <c r="B574" s="7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4">
        <f t="shared" si="48"/>
        <v>0</v>
      </c>
      <c r="P574" s="9" t="e">
        <f t="shared" si="49"/>
        <v>#DIV/0!</v>
      </c>
      <c r="Q574" t="str">
        <f t="shared" si="50"/>
        <v>technology</v>
      </c>
      <c r="R574" s="5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  <c r="U574" s="5"/>
    </row>
    <row r="575" spans="1:21" ht="48" x14ac:dyDescent="0.2">
      <c r="A575">
        <v>573</v>
      </c>
      <c r="B575" s="7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4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s="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  <c r="U575" s="5"/>
    </row>
    <row r="576" spans="1:21" ht="48" x14ac:dyDescent="0.2">
      <c r="A576">
        <v>574</v>
      </c>
      <c r="B576" s="7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4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s="5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  <c r="U576" s="5"/>
    </row>
    <row r="577" spans="1:21" ht="64" x14ac:dyDescent="0.2">
      <c r="A577">
        <v>575</v>
      </c>
      <c r="B577" s="7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4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s="5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  <c r="U577" s="5"/>
    </row>
    <row r="578" spans="1:21" ht="48" x14ac:dyDescent="0.2">
      <c r="A578">
        <v>576</v>
      </c>
      <c r="B578" s="7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4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s="5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  <c r="U578" s="5"/>
    </row>
    <row r="579" spans="1:21" ht="48" x14ac:dyDescent="0.2">
      <c r="A579">
        <v>577</v>
      </c>
      <c r="B579" s="7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4">
        <f t="shared" ref="O579:O642" si="54">SUM(E579/D579)</f>
        <v>2E-3</v>
      </c>
      <c r="P579" s="9">
        <f t="shared" ref="P579:P642" si="55">PRODUCT(E579/L579)</f>
        <v>10</v>
      </c>
      <c r="Q579" t="str">
        <f t="shared" ref="Q579:Q642" si="56">LEFT(N579, SEARCH("/",N579,1)-1)</f>
        <v>technology</v>
      </c>
      <c r="R579" s="5" t="str">
        <f t="shared" ref="R579:R642" si="57">RIGHT(N579,LEN(N579) - SEARCH("/", N579))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  <c r="U579" s="5"/>
    </row>
    <row r="580" spans="1:21" ht="32" x14ac:dyDescent="0.2">
      <c r="A580">
        <v>578</v>
      </c>
      <c r="B580" s="7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4">
        <f t="shared" si="54"/>
        <v>1.12E-4</v>
      </c>
      <c r="P580" s="9">
        <f t="shared" si="55"/>
        <v>2</v>
      </c>
      <c r="Q580" t="str">
        <f t="shared" si="56"/>
        <v>technology</v>
      </c>
      <c r="R580" s="5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  <c r="U580" s="5"/>
    </row>
    <row r="581" spans="1:21" ht="32" x14ac:dyDescent="0.2">
      <c r="A581">
        <v>579</v>
      </c>
      <c r="B581" s="7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4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s="5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  <c r="U581" s="5"/>
    </row>
    <row r="582" spans="1:21" ht="48" x14ac:dyDescent="0.2">
      <c r="A582">
        <v>580</v>
      </c>
      <c r="B582" s="7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4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s="5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  <c r="U582" s="5"/>
    </row>
    <row r="583" spans="1:21" ht="48" x14ac:dyDescent="0.2">
      <c r="A583">
        <v>581</v>
      </c>
      <c r="B583" s="7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4">
        <f t="shared" si="54"/>
        <v>0</v>
      </c>
      <c r="P583" s="9" t="e">
        <f t="shared" si="55"/>
        <v>#DIV/0!</v>
      </c>
      <c r="Q583" t="str">
        <f t="shared" si="56"/>
        <v>technology</v>
      </c>
      <c r="R583" s="5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  <c r="U583" s="5"/>
    </row>
    <row r="584" spans="1:21" ht="48" x14ac:dyDescent="0.2">
      <c r="A584">
        <v>582</v>
      </c>
      <c r="B584" s="7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4">
        <f t="shared" si="54"/>
        <v>0</v>
      </c>
      <c r="P584" s="9" t="e">
        <f t="shared" si="55"/>
        <v>#DIV/0!</v>
      </c>
      <c r="Q584" t="str">
        <f t="shared" si="56"/>
        <v>technology</v>
      </c>
      <c r="R584" s="5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  <c r="U584" s="5"/>
    </row>
    <row r="585" spans="1:21" ht="32" x14ac:dyDescent="0.2">
      <c r="A585">
        <v>583</v>
      </c>
      <c r="B585" s="7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4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s="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  <c r="U585" s="5"/>
    </row>
    <row r="586" spans="1:21" ht="32" x14ac:dyDescent="0.2">
      <c r="A586">
        <v>584</v>
      </c>
      <c r="B586" s="7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4">
        <f t="shared" si="54"/>
        <v>0.01</v>
      </c>
      <c r="P586" s="9">
        <f t="shared" si="55"/>
        <v>5</v>
      </c>
      <c r="Q586" t="str">
        <f t="shared" si="56"/>
        <v>technology</v>
      </c>
      <c r="R586" s="5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  <c r="U586" s="5"/>
    </row>
    <row r="587" spans="1:21" ht="48" x14ac:dyDescent="0.2">
      <c r="A587">
        <v>585</v>
      </c>
      <c r="B587" s="7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4">
        <f t="shared" si="54"/>
        <v>0</v>
      </c>
      <c r="P587" s="9" t="e">
        <f t="shared" si="55"/>
        <v>#DIV/0!</v>
      </c>
      <c r="Q587" t="str">
        <f t="shared" si="56"/>
        <v>technology</v>
      </c>
      <c r="R587" s="5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  <c r="U587" s="5"/>
    </row>
    <row r="588" spans="1:21" ht="48" x14ac:dyDescent="0.2">
      <c r="A588">
        <v>586</v>
      </c>
      <c r="B588" s="7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4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s="5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  <c r="U588" s="5"/>
    </row>
    <row r="589" spans="1:21" ht="80" x14ac:dyDescent="0.2">
      <c r="A589">
        <v>587</v>
      </c>
      <c r="B589" s="7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4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s="5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  <c r="U589" s="5"/>
    </row>
    <row r="590" spans="1:21" ht="48" x14ac:dyDescent="0.2">
      <c r="A590">
        <v>588</v>
      </c>
      <c r="B590" s="7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4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s="5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  <c r="U590" s="5"/>
    </row>
    <row r="591" spans="1:21" ht="16" x14ac:dyDescent="0.2">
      <c r="A591">
        <v>589</v>
      </c>
      <c r="B591" s="7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4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s="5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  <c r="U591" s="5"/>
    </row>
    <row r="592" spans="1:21" ht="48" x14ac:dyDescent="0.2">
      <c r="A592">
        <v>590</v>
      </c>
      <c r="B592" s="7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4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s="5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  <c r="U592" s="5"/>
    </row>
    <row r="593" spans="1:21" ht="48" x14ac:dyDescent="0.2">
      <c r="A593">
        <v>591</v>
      </c>
      <c r="B593" s="7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4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s="5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  <c r="U593" s="5"/>
    </row>
    <row r="594" spans="1:21" ht="48" x14ac:dyDescent="0.2">
      <c r="A594">
        <v>592</v>
      </c>
      <c r="B594" s="7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4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s="5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  <c r="U594" s="5"/>
    </row>
    <row r="595" spans="1:21" ht="48" x14ac:dyDescent="0.2">
      <c r="A595">
        <v>593</v>
      </c>
      <c r="B595" s="7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4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s="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  <c r="U595" s="5"/>
    </row>
    <row r="596" spans="1:21" ht="32" x14ac:dyDescent="0.2">
      <c r="A596">
        <v>594</v>
      </c>
      <c r="B596" s="7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4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s="5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  <c r="U596" s="5"/>
    </row>
    <row r="597" spans="1:21" ht="48" x14ac:dyDescent="0.2">
      <c r="A597">
        <v>595</v>
      </c>
      <c r="B597" s="7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4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s="5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  <c r="U597" s="5"/>
    </row>
    <row r="598" spans="1:21" ht="32" x14ac:dyDescent="0.2">
      <c r="A598">
        <v>596</v>
      </c>
      <c r="B598" s="7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4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s="5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  <c r="U598" s="5"/>
    </row>
    <row r="599" spans="1:21" ht="48" x14ac:dyDescent="0.2">
      <c r="A599">
        <v>597</v>
      </c>
      <c r="B599" s="7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4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s="5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  <c r="U599" s="5"/>
    </row>
    <row r="600" spans="1:21" ht="32" x14ac:dyDescent="0.2">
      <c r="A600">
        <v>598</v>
      </c>
      <c r="B600" s="7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4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s="5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  <c r="U600" s="5"/>
    </row>
    <row r="601" spans="1:21" ht="48" x14ac:dyDescent="0.2">
      <c r="A601">
        <v>599</v>
      </c>
      <c r="B601" s="7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4">
        <f t="shared" si="54"/>
        <v>6.2E-4</v>
      </c>
      <c r="P601" s="9">
        <f t="shared" si="55"/>
        <v>15.5</v>
      </c>
      <c r="Q601" t="str">
        <f t="shared" si="56"/>
        <v>technology</v>
      </c>
      <c r="R601" s="5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  <c r="U601" s="5"/>
    </row>
    <row r="602" spans="1:21" ht="32" x14ac:dyDescent="0.2">
      <c r="A602">
        <v>600</v>
      </c>
      <c r="B602" s="7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4">
        <f t="shared" si="54"/>
        <v>0.02</v>
      </c>
      <c r="P602" s="9">
        <f t="shared" si="55"/>
        <v>100</v>
      </c>
      <c r="Q602" t="str">
        <f t="shared" si="56"/>
        <v>technology</v>
      </c>
      <c r="R602" s="5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  <c r="U602" s="5"/>
    </row>
    <row r="603" spans="1:21" ht="48" x14ac:dyDescent="0.2">
      <c r="A603">
        <v>601</v>
      </c>
      <c r="B603" s="7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4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s="5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  <c r="U603" s="5"/>
    </row>
    <row r="604" spans="1:21" ht="48" x14ac:dyDescent="0.2">
      <c r="A604">
        <v>602</v>
      </c>
      <c r="B604" s="7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4">
        <f t="shared" si="54"/>
        <v>0</v>
      </c>
      <c r="P604" s="9" t="e">
        <f t="shared" si="55"/>
        <v>#DIV/0!</v>
      </c>
      <c r="Q604" t="str">
        <f t="shared" si="56"/>
        <v>technology</v>
      </c>
      <c r="R604" s="5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  <c r="U604" s="5"/>
    </row>
    <row r="605" spans="1:21" ht="48" x14ac:dyDescent="0.2">
      <c r="A605">
        <v>603</v>
      </c>
      <c r="B605" s="7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4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s="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  <c r="U605" s="5"/>
    </row>
    <row r="606" spans="1:21" ht="48" x14ac:dyDescent="0.2">
      <c r="A606">
        <v>604</v>
      </c>
      <c r="B606" s="7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4">
        <f t="shared" si="54"/>
        <v>0</v>
      </c>
      <c r="P606" s="9" t="e">
        <f t="shared" si="55"/>
        <v>#DIV/0!</v>
      </c>
      <c r="Q606" t="str">
        <f t="shared" si="56"/>
        <v>technology</v>
      </c>
      <c r="R606" s="5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  <c r="U606" s="5"/>
    </row>
    <row r="607" spans="1:21" ht="32" x14ac:dyDescent="0.2">
      <c r="A607">
        <v>605</v>
      </c>
      <c r="B607" s="7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4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s="5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  <c r="U607" s="5"/>
    </row>
    <row r="608" spans="1:21" ht="48" x14ac:dyDescent="0.2">
      <c r="A608">
        <v>606</v>
      </c>
      <c r="B608" s="7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4">
        <f t="shared" si="54"/>
        <v>2E-3</v>
      </c>
      <c r="P608" s="9">
        <f t="shared" si="55"/>
        <v>10</v>
      </c>
      <c r="Q608" t="str">
        <f t="shared" si="56"/>
        <v>technology</v>
      </c>
      <c r="R608" s="5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  <c r="U608" s="5"/>
    </row>
    <row r="609" spans="1:21" ht="48" x14ac:dyDescent="0.2">
      <c r="A609">
        <v>607</v>
      </c>
      <c r="B609" s="7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4">
        <f t="shared" si="54"/>
        <v>0</v>
      </c>
      <c r="P609" s="9" t="e">
        <f t="shared" si="55"/>
        <v>#DIV/0!</v>
      </c>
      <c r="Q609" t="str">
        <f t="shared" si="56"/>
        <v>technology</v>
      </c>
      <c r="R609" s="5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  <c r="U609" s="5"/>
    </row>
    <row r="610" spans="1:21" ht="48" x14ac:dyDescent="0.2">
      <c r="A610">
        <v>608</v>
      </c>
      <c r="B610" s="7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4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s="5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  <c r="U610" s="5"/>
    </row>
    <row r="611" spans="1:21" ht="48" x14ac:dyDescent="0.2">
      <c r="A611">
        <v>609</v>
      </c>
      <c r="B611" s="7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4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s="5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  <c r="U611" s="5"/>
    </row>
    <row r="612" spans="1:21" ht="48" x14ac:dyDescent="0.2">
      <c r="A612">
        <v>610</v>
      </c>
      <c r="B612" s="7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4">
        <f t="shared" si="54"/>
        <v>0</v>
      </c>
      <c r="P612" s="9" t="e">
        <f t="shared" si="55"/>
        <v>#DIV/0!</v>
      </c>
      <c r="Q612" t="str">
        <f t="shared" si="56"/>
        <v>technology</v>
      </c>
      <c r="R612" s="5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  <c r="U612" s="5"/>
    </row>
    <row r="613" spans="1:21" ht="48" x14ac:dyDescent="0.2">
      <c r="A613">
        <v>611</v>
      </c>
      <c r="B613" s="7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4">
        <f t="shared" si="54"/>
        <v>0</v>
      </c>
      <c r="P613" s="9" t="e">
        <f t="shared" si="55"/>
        <v>#DIV/0!</v>
      </c>
      <c r="Q613" t="str">
        <f t="shared" si="56"/>
        <v>technology</v>
      </c>
      <c r="R613" s="5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  <c r="U613" s="5"/>
    </row>
    <row r="614" spans="1:21" ht="32" x14ac:dyDescent="0.2">
      <c r="A614">
        <v>612</v>
      </c>
      <c r="B614" s="7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4">
        <f t="shared" si="54"/>
        <v>0</v>
      </c>
      <c r="P614" s="9" t="e">
        <f t="shared" si="55"/>
        <v>#DIV/0!</v>
      </c>
      <c r="Q614" t="str">
        <f t="shared" si="56"/>
        <v>technology</v>
      </c>
      <c r="R614" s="5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  <c r="U614" s="5"/>
    </row>
    <row r="615" spans="1:21" ht="48" x14ac:dyDescent="0.2">
      <c r="A615">
        <v>613</v>
      </c>
      <c r="B615" s="7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4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s="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  <c r="U615" s="5"/>
    </row>
    <row r="616" spans="1:21" ht="48" x14ac:dyDescent="0.2">
      <c r="A616">
        <v>614</v>
      </c>
      <c r="B616" s="7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4">
        <f t="shared" si="54"/>
        <v>0</v>
      </c>
      <c r="P616" s="9" t="e">
        <f t="shared" si="55"/>
        <v>#DIV/0!</v>
      </c>
      <c r="Q616" t="str">
        <f t="shared" si="56"/>
        <v>technology</v>
      </c>
      <c r="R616" s="5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  <c r="U616" s="5"/>
    </row>
    <row r="617" spans="1:21" ht="48" x14ac:dyDescent="0.2">
      <c r="A617">
        <v>615</v>
      </c>
      <c r="B617" s="7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4">
        <f t="shared" si="54"/>
        <v>0</v>
      </c>
      <c r="P617" s="9" t="e">
        <f t="shared" si="55"/>
        <v>#DIV/0!</v>
      </c>
      <c r="Q617" t="str">
        <f t="shared" si="56"/>
        <v>technology</v>
      </c>
      <c r="R617" s="5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  <c r="U617" s="5"/>
    </row>
    <row r="618" spans="1:21" ht="64" x14ac:dyDescent="0.2">
      <c r="A618">
        <v>616</v>
      </c>
      <c r="B618" s="7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4">
        <f t="shared" si="54"/>
        <v>0</v>
      </c>
      <c r="P618" s="9" t="e">
        <f t="shared" si="55"/>
        <v>#DIV/0!</v>
      </c>
      <c r="Q618" t="str">
        <f t="shared" si="56"/>
        <v>technology</v>
      </c>
      <c r="R618" s="5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  <c r="U618" s="5"/>
    </row>
    <row r="619" spans="1:21" ht="48" x14ac:dyDescent="0.2">
      <c r="A619">
        <v>617</v>
      </c>
      <c r="B619" s="7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4">
        <f t="shared" si="54"/>
        <v>0.03</v>
      </c>
      <c r="P619" s="9">
        <f t="shared" si="55"/>
        <v>20</v>
      </c>
      <c r="Q619" t="str">
        <f t="shared" si="56"/>
        <v>technology</v>
      </c>
      <c r="R619" s="5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  <c r="U619" s="5"/>
    </row>
    <row r="620" spans="1:21" ht="48" x14ac:dyDescent="0.2">
      <c r="A620">
        <v>618</v>
      </c>
      <c r="B620" s="7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4">
        <f t="shared" si="54"/>
        <v>0</v>
      </c>
      <c r="P620" s="9" t="e">
        <f t="shared" si="55"/>
        <v>#DIV/0!</v>
      </c>
      <c r="Q620" t="str">
        <f t="shared" si="56"/>
        <v>technology</v>
      </c>
      <c r="R620" s="5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  <c r="U620" s="5"/>
    </row>
    <row r="621" spans="1:21" ht="32" x14ac:dyDescent="0.2">
      <c r="A621">
        <v>619</v>
      </c>
      <c r="B621" s="7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4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s="5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  <c r="U621" s="5"/>
    </row>
    <row r="622" spans="1:21" ht="48" x14ac:dyDescent="0.2">
      <c r="A622">
        <v>620</v>
      </c>
      <c r="B622" s="7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4">
        <f t="shared" si="54"/>
        <v>0.01</v>
      </c>
      <c r="P622" s="9">
        <f t="shared" si="55"/>
        <v>300</v>
      </c>
      <c r="Q622" t="str">
        <f t="shared" si="56"/>
        <v>technology</v>
      </c>
      <c r="R622" s="5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  <c r="U622" s="5"/>
    </row>
    <row r="623" spans="1:21" ht="48" x14ac:dyDescent="0.2">
      <c r="A623">
        <v>621</v>
      </c>
      <c r="B623" s="7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4">
        <f t="shared" si="54"/>
        <v>1.044E-2</v>
      </c>
      <c r="P623" s="9">
        <f t="shared" si="55"/>
        <v>87</v>
      </c>
      <c r="Q623" t="str">
        <f t="shared" si="56"/>
        <v>technology</v>
      </c>
      <c r="R623" s="5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  <c r="U623" s="5"/>
    </row>
    <row r="624" spans="1:21" ht="48" x14ac:dyDescent="0.2">
      <c r="A624">
        <v>622</v>
      </c>
      <c r="B624" s="7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4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s="5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  <c r="U624" s="5"/>
    </row>
    <row r="625" spans="1:21" ht="48" x14ac:dyDescent="0.2">
      <c r="A625">
        <v>623</v>
      </c>
      <c r="B625" s="7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4">
        <f t="shared" si="54"/>
        <v>0</v>
      </c>
      <c r="P625" s="9" t="e">
        <f t="shared" si="55"/>
        <v>#DIV/0!</v>
      </c>
      <c r="Q625" t="str">
        <f t="shared" si="56"/>
        <v>technology</v>
      </c>
      <c r="R625" s="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  <c r="U625" s="5"/>
    </row>
    <row r="626" spans="1:21" ht="48" x14ac:dyDescent="0.2">
      <c r="A626">
        <v>624</v>
      </c>
      <c r="B626" s="7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4">
        <f t="shared" si="54"/>
        <v>0</v>
      </c>
      <c r="P626" s="9" t="e">
        <f t="shared" si="55"/>
        <v>#DIV/0!</v>
      </c>
      <c r="Q626" t="str">
        <f t="shared" si="56"/>
        <v>technology</v>
      </c>
      <c r="R626" s="5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  <c r="U626" s="5"/>
    </row>
    <row r="627" spans="1:21" ht="48" x14ac:dyDescent="0.2">
      <c r="A627">
        <v>625</v>
      </c>
      <c r="B627" s="7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4">
        <f t="shared" si="54"/>
        <v>0</v>
      </c>
      <c r="P627" s="9" t="e">
        <f t="shared" si="55"/>
        <v>#DIV/0!</v>
      </c>
      <c r="Q627" t="str">
        <f t="shared" si="56"/>
        <v>technology</v>
      </c>
      <c r="R627" s="5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  <c r="U627" s="5"/>
    </row>
    <row r="628" spans="1:21" ht="48" x14ac:dyDescent="0.2">
      <c r="A628">
        <v>626</v>
      </c>
      <c r="B628" s="7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4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s="5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  <c r="U628" s="5"/>
    </row>
    <row r="629" spans="1:21" ht="48" x14ac:dyDescent="0.2">
      <c r="A629">
        <v>627</v>
      </c>
      <c r="B629" s="7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4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s="5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  <c r="U629" s="5"/>
    </row>
    <row r="630" spans="1:21" ht="48" x14ac:dyDescent="0.2">
      <c r="A630">
        <v>628</v>
      </c>
      <c r="B630" s="7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4">
        <f t="shared" si="54"/>
        <v>0</v>
      </c>
      <c r="P630" s="9" t="e">
        <f t="shared" si="55"/>
        <v>#DIV/0!</v>
      </c>
      <c r="Q630" t="str">
        <f t="shared" si="56"/>
        <v>technology</v>
      </c>
      <c r="R630" s="5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  <c r="U630" s="5"/>
    </row>
    <row r="631" spans="1:21" ht="48" x14ac:dyDescent="0.2">
      <c r="A631">
        <v>629</v>
      </c>
      <c r="B631" s="7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4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s="5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  <c r="U631" s="5"/>
    </row>
    <row r="632" spans="1:21" ht="48" x14ac:dyDescent="0.2">
      <c r="A632">
        <v>630</v>
      </c>
      <c r="B632" s="7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4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s="5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  <c r="U632" s="5"/>
    </row>
    <row r="633" spans="1:21" ht="32" x14ac:dyDescent="0.2">
      <c r="A633">
        <v>631</v>
      </c>
      <c r="B633" s="7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4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s="5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  <c r="U633" s="5"/>
    </row>
    <row r="634" spans="1:21" ht="32" x14ac:dyDescent="0.2">
      <c r="A634">
        <v>632</v>
      </c>
      <c r="B634" s="7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4">
        <f t="shared" si="54"/>
        <v>0</v>
      </c>
      <c r="P634" s="9" t="e">
        <f t="shared" si="55"/>
        <v>#DIV/0!</v>
      </c>
      <c r="Q634" t="str">
        <f t="shared" si="56"/>
        <v>technology</v>
      </c>
      <c r="R634" s="5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  <c r="U634" s="5"/>
    </row>
    <row r="635" spans="1:21" ht="48" x14ac:dyDescent="0.2">
      <c r="A635">
        <v>633</v>
      </c>
      <c r="B635" s="7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4">
        <f t="shared" si="54"/>
        <v>0.1245</v>
      </c>
      <c r="P635" s="9">
        <f t="shared" si="55"/>
        <v>49.8</v>
      </c>
      <c r="Q635" t="str">
        <f t="shared" si="56"/>
        <v>technology</v>
      </c>
      <c r="R635" s="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  <c r="U635" s="5"/>
    </row>
    <row r="636" spans="1:21" ht="32" x14ac:dyDescent="0.2">
      <c r="A636">
        <v>634</v>
      </c>
      <c r="B636" s="7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4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s="5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  <c r="U636" s="5"/>
    </row>
    <row r="637" spans="1:21" ht="32" x14ac:dyDescent="0.2">
      <c r="A637">
        <v>635</v>
      </c>
      <c r="B637" s="7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4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s="5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  <c r="U637" s="5"/>
    </row>
    <row r="638" spans="1:21" ht="32" x14ac:dyDescent="0.2">
      <c r="A638">
        <v>636</v>
      </c>
      <c r="B638" s="7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4">
        <f t="shared" si="54"/>
        <v>2E-3</v>
      </c>
      <c r="P638" s="9">
        <f t="shared" si="55"/>
        <v>4</v>
      </c>
      <c r="Q638" t="str">
        <f t="shared" si="56"/>
        <v>technology</v>
      </c>
      <c r="R638" s="5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  <c r="U638" s="5"/>
    </row>
    <row r="639" spans="1:21" ht="48" x14ac:dyDescent="0.2">
      <c r="A639">
        <v>637</v>
      </c>
      <c r="B639" s="7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4">
        <f t="shared" si="54"/>
        <v>0</v>
      </c>
      <c r="P639" s="9" t="e">
        <f t="shared" si="55"/>
        <v>#DIV/0!</v>
      </c>
      <c r="Q639" t="str">
        <f t="shared" si="56"/>
        <v>technology</v>
      </c>
      <c r="R639" s="5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  <c r="U639" s="5"/>
    </row>
    <row r="640" spans="1:21" ht="16" x14ac:dyDescent="0.2">
      <c r="A640">
        <v>638</v>
      </c>
      <c r="B640" s="7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4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s="5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  <c r="U640" s="5"/>
    </row>
    <row r="641" spans="1:21" ht="32" x14ac:dyDescent="0.2">
      <c r="A641">
        <v>639</v>
      </c>
      <c r="B641" s="7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4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s="5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  <c r="U641" s="5"/>
    </row>
    <row r="642" spans="1:21" ht="48" x14ac:dyDescent="0.2">
      <c r="A642">
        <v>640</v>
      </c>
      <c r="B642" s="7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4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s="5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  <c r="U642" s="5"/>
    </row>
    <row r="643" spans="1:21" ht="48" x14ac:dyDescent="0.2">
      <c r="A643">
        <v>641</v>
      </c>
      <c r="B643" s="7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4">
        <f t="shared" ref="O643:O706" si="60">SUM(E643/D643)</f>
        <v>1.1916249999999999</v>
      </c>
      <c r="P643" s="9">
        <f t="shared" ref="P643:P706" si="61">PRODUCT(E643/L643)</f>
        <v>151.31746031746033</v>
      </c>
      <c r="Q643" t="str">
        <f t="shared" ref="Q643:Q706" si="62">LEFT(N643, SEARCH("/",N643,1)-1)</f>
        <v>technology</v>
      </c>
      <c r="R643" s="5" t="str">
        <f t="shared" ref="R643:R706" si="63">RIGHT(N643,LEN(N643) - SEARCH("/", N643))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  <c r="U643" s="5"/>
    </row>
    <row r="644" spans="1:21" ht="48" x14ac:dyDescent="0.2">
      <c r="A644">
        <v>642</v>
      </c>
      <c r="B644" s="7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4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s="5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  <c r="U644" s="5"/>
    </row>
    <row r="645" spans="1:21" ht="32" x14ac:dyDescent="0.2">
      <c r="A645">
        <v>643</v>
      </c>
      <c r="B645" s="7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4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s="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  <c r="U645" s="5"/>
    </row>
    <row r="646" spans="1:21" ht="48" x14ac:dyDescent="0.2">
      <c r="A646">
        <v>644</v>
      </c>
      <c r="B646" s="7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4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s="5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  <c r="U646" s="5"/>
    </row>
    <row r="647" spans="1:21" ht="32" x14ac:dyDescent="0.2">
      <c r="A647">
        <v>645</v>
      </c>
      <c r="B647" s="7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4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s="5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  <c r="U647" s="5"/>
    </row>
    <row r="648" spans="1:21" ht="48" x14ac:dyDescent="0.2">
      <c r="A648">
        <v>646</v>
      </c>
      <c r="B648" s="7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4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s="5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  <c r="U648" s="5"/>
    </row>
    <row r="649" spans="1:21" ht="48" x14ac:dyDescent="0.2">
      <c r="A649">
        <v>647</v>
      </c>
      <c r="B649" s="7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4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s="5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  <c r="U649" s="5"/>
    </row>
    <row r="650" spans="1:21" ht="32" x14ac:dyDescent="0.2">
      <c r="A650">
        <v>648</v>
      </c>
      <c r="B650" s="7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4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s="5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  <c r="U650" s="5"/>
    </row>
    <row r="651" spans="1:21" ht="48" x14ac:dyDescent="0.2">
      <c r="A651">
        <v>649</v>
      </c>
      <c r="B651" s="7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4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s="5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  <c r="U651" s="5"/>
    </row>
    <row r="652" spans="1:21" ht="48" x14ac:dyDescent="0.2">
      <c r="A652">
        <v>650</v>
      </c>
      <c r="B652" s="7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4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s="5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  <c r="U652" s="5"/>
    </row>
    <row r="653" spans="1:21" ht="48" x14ac:dyDescent="0.2">
      <c r="A653">
        <v>651</v>
      </c>
      <c r="B653" s="7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4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s="5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  <c r="U653" s="5"/>
    </row>
    <row r="654" spans="1:21" ht="48" x14ac:dyDescent="0.2">
      <c r="A654">
        <v>652</v>
      </c>
      <c r="B654" s="7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4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s="5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  <c r="U654" s="5"/>
    </row>
    <row r="655" spans="1:21" ht="64" x14ac:dyDescent="0.2">
      <c r="A655">
        <v>653</v>
      </c>
      <c r="B655" s="7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4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s="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  <c r="U655" s="5"/>
    </row>
    <row r="656" spans="1:21" ht="48" x14ac:dyDescent="0.2">
      <c r="A656">
        <v>654</v>
      </c>
      <c r="B656" s="7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4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s="5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  <c r="U656" s="5"/>
    </row>
    <row r="657" spans="1:21" ht="48" x14ac:dyDescent="0.2">
      <c r="A657">
        <v>655</v>
      </c>
      <c r="B657" s="7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4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s="5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  <c r="U657" s="5"/>
    </row>
    <row r="658" spans="1:21" ht="48" x14ac:dyDescent="0.2">
      <c r="A658">
        <v>656</v>
      </c>
      <c r="B658" s="7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4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s="5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  <c r="U658" s="5"/>
    </row>
    <row r="659" spans="1:21" ht="48" x14ac:dyDescent="0.2">
      <c r="A659">
        <v>657</v>
      </c>
      <c r="B659" s="7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4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s="5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  <c r="U659" s="5"/>
    </row>
    <row r="660" spans="1:21" ht="48" x14ac:dyDescent="0.2">
      <c r="A660">
        <v>658</v>
      </c>
      <c r="B660" s="7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4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s="5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  <c r="U660" s="5"/>
    </row>
    <row r="661" spans="1:21" ht="16" x14ac:dyDescent="0.2">
      <c r="A661">
        <v>659</v>
      </c>
      <c r="B661" s="7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4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s="5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  <c r="U661" s="5"/>
    </row>
    <row r="662" spans="1:21" ht="48" x14ac:dyDescent="0.2">
      <c r="A662">
        <v>660</v>
      </c>
      <c r="B662" s="7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4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s="5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  <c r="U662" s="5"/>
    </row>
    <row r="663" spans="1:21" ht="48" x14ac:dyDescent="0.2">
      <c r="A663">
        <v>661</v>
      </c>
      <c r="B663" s="7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4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s="5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  <c r="U663" s="5"/>
    </row>
    <row r="664" spans="1:21" ht="32" x14ac:dyDescent="0.2">
      <c r="A664">
        <v>662</v>
      </c>
      <c r="B664" s="7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4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s="5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  <c r="U664" s="5"/>
    </row>
    <row r="665" spans="1:21" ht="48" x14ac:dyDescent="0.2">
      <c r="A665">
        <v>663</v>
      </c>
      <c r="B665" s="7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4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s="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  <c r="U665" s="5"/>
    </row>
    <row r="666" spans="1:21" ht="48" x14ac:dyDescent="0.2">
      <c r="A666">
        <v>664</v>
      </c>
      <c r="B666" s="7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4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s="5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  <c r="U666" s="5"/>
    </row>
    <row r="667" spans="1:21" ht="48" x14ac:dyDescent="0.2">
      <c r="A667">
        <v>665</v>
      </c>
      <c r="B667" s="7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4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s="5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  <c r="U667" s="5"/>
    </row>
    <row r="668" spans="1:21" ht="48" x14ac:dyDescent="0.2">
      <c r="A668">
        <v>666</v>
      </c>
      <c r="B668" s="7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4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s="5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  <c r="U668" s="5"/>
    </row>
    <row r="669" spans="1:21" ht="48" x14ac:dyDescent="0.2">
      <c r="A669">
        <v>667</v>
      </c>
      <c r="B669" s="7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4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s="5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  <c r="U669" s="5"/>
    </row>
    <row r="670" spans="1:21" ht="48" x14ac:dyDescent="0.2">
      <c r="A670">
        <v>668</v>
      </c>
      <c r="B670" s="7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4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s="5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  <c r="U670" s="5"/>
    </row>
    <row r="671" spans="1:21" ht="64" x14ac:dyDescent="0.2">
      <c r="A671">
        <v>669</v>
      </c>
      <c r="B671" s="7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4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s="5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  <c r="U671" s="5"/>
    </row>
    <row r="672" spans="1:21" ht="48" x14ac:dyDescent="0.2">
      <c r="A672">
        <v>670</v>
      </c>
      <c r="B672" s="7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4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s="5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  <c r="U672" s="5"/>
    </row>
    <row r="673" spans="1:21" ht="48" x14ac:dyDescent="0.2">
      <c r="A673">
        <v>671</v>
      </c>
      <c r="B673" s="7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4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s="5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  <c r="U673" s="5"/>
    </row>
    <row r="674" spans="1:21" ht="48" x14ac:dyDescent="0.2">
      <c r="A674">
        <v>672</v>
      </c>
      <c r="B674" s="7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4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s="5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  <c r="U674" s="5"/>
    </row>
    <row r="675" spans="1:21" ht="48" x14ac:dyDescent="0.2">
      <c r="A675">
        <v>673</v>
      </c>
      <c r="B675" s="7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4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s="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  <c r="U675" s="5"/>
    </row>
    <row r="676" spans="1:21" ht="32" x14ac:dyDescent="0.2">
      <c r="A676">
        <v>674</v>
      </c>
      <c r="B676" s="7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4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s="5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  <c r="U676" s="5"/>
    </row>
    <row r="677" spans="1:21" ht="48" x14ac:dyDescent="0.2">
      <c r="A677">
        <v>675</v>
      </c>
      <c r="B677" s="7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4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s="5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  <c r="U677" s="5"/>
    </row>
    <row r="678" spans="1:21" ht="64" x14ac:dyDescent="0.2">
      <c r="A678">
        <v>676</v>
      </c>
      <c r="B678" s="7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4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s="5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  <c r="U678" s="5"/>
    </row>
    <row r="679" spans="1:21" ht="48" x14ac:dyDescent="0.2">
      <c r="A679">
        <v>677</v>
      </c>
      <c r="B679" s="7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4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s="5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  <c r="U679" s="5"/>
    </row>
    <row r="680" spans="1:21" ht="48" x14ac:dyDescent="0.2">
      <c r="A680">
        <v>678</v>
      </c>
      <c r="B680" s="7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4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s="5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  <c r="U680" s="5"/>
    </row>
    <row r="681" spans="1:21" ht="48" x14ac:dyDescent="0.2">
      <c r="A681">
        <v>679</v>
      </c>
      <c r="B681" s="7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4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s="5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  <c r="U681" s="5"/>
    </row>
    <row r="682" spans="1:21" ht="48" x14ac:dyDescent="0.2">
      <c r="A682">
        <v>680</v>
      </c>
      <c r="B682" s="7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4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s="5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  <c r="U682" s="5"/>
    </row>
    <row r="683" spans="1:21" ht="48" x14ac:dyDescent="0.2">
      <c r="A683">
        <v>681</v>
      </c>
      <c r="B683" s="7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4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s="5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  <c r="U683" s="5"/>
    </row>
    <row r="684" spans="1:21" ht="48" x14ac:dyDescent="0.2">
      <c r="A684">
        <v>682</v>
      </c>
      <c r="B684" s="7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4">
        <f t="shared" si="60"/>
        <v>1.06E-3</v>
      </c>
      <c r="P684" s="9">
        <f t="shared" si="61"/>
        <v>13.25</v>
      </c>
      <c r="Q684" t="str">
        <f t="shared" si="62"/>
        <v>technology</v>
      </c>
      <c r="R684" s="5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  <c r="U684" s="5"/>
    </row>
    <row r="685" spans="1:21" ht="48" x14ac:dyDescent="0.2">
      <c r="A685">
        <v>683</v>
      </c>
      <c r="B685" s="7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4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s="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  <c r="U685" s="5"/>
    </row>
    <row r="686" spans="1:21" ht="16" x14ac:dyDescent="0.2">
      <c r="A686">
        <v>684</v>
      </c>
      <c r="B686" s="7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4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s="5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  <c r="U686" s="5"/>
    </row>
    <row r="687" spans="1:21" ht="48" x14ac:dyDescent="0.2">
      <c r="A687">
        <v>685</v>
      </c>
      <c r="B687" s="7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4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s="5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  <c r="U687" s="5"/>
    </row>
    <row r="688" spans="1:21" ht="64" x14ac:dyDescent="0.2">
      <c r="A688">
        <v>686</v>
      </c>
      <c r="B688" s="7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4">
        <f t="shared" si="60"/>
        <v>0</v>
      </c>
      <c r="P688" s="9" t="e">
        <f t="shared" si="61"/>
        <v>#DIV/0!</v>
      </c>
      <c r="Q688" t="str">
        <f t="shared" si="62"/>
        <v>technology</v>
      </c>
      <c r="R688" s="5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  <c r="U688" s="5"/>
    </row>
    <row r="689" spans="1:21" ht="48" x14ac:dyDescent="0.2">
      <c r="A689">
        <v>687</v>
      </c>
      <c r="B689" s="7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4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s="5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  <c r="U689" s="5"/>
    </row>
    <row r="690" spans="1:21" ht="48" x14ac:dyDescent="0.2">
      <c r="A690">
        <v>688</v>
      </c>
      <c r="B690" s="7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4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s="5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  <c r="U690" s="5"/>
    </row>
    <row r="691" spans="1:21" ht="64" x14ac:dyDescent="0.2">
      <c r="A691">
        <v>689</v>
      </c>
      <c r="B691" s="7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4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s="5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  <c r="U691" s="5"/>
    </row>
    <row r="692" spans="1:21" ht="32" x14ac:dyDescent="0.2">
      <c r="A692">
        <v>690</v>
      </c>
      <c r="B692" s="7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4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s="5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  <c r="U692" s="5"/>
    </row>
    <row r="693" spans="1:21" ht="48" x14ac:dyDescent="0.2">
      <c r="A693">
        <v>691</v>
      </c>
      <c r="B693" s="7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4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s="5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  <c r="U693" s="5"/>
    </row>
    <row r="694" spans="1:21" ht="48" x14ac:dyDescent="0.2">
      <c r="A694">
        <v>692</v>
      </c>
      <c r="B694" s="7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4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s="5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  <c r="U694" s="5"/>
    </row>
    <row r="695" spans="1:21" ht="32" x14ac:dyDescent="0.2">
      <c r="A695">
        <v>693</v>
      </c>
      <c r="B695" s="7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4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s="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  <c r="U695" s="5"/>
    </row>
    <row r="696" spans="1:21" ht="48" x14ac:dyDescent="0.2">
      <c r="A696">
        <v>694</v>
      </c>
      <c r="B696" s="7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4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s="5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  <c r="U696" s="5"/>
    </row>
    <row r="697" spans="1:21" ht="48" x14ac:dyDescent="0.2">
      <c r="A697">
        <v>695</v>
      </c>
      <c r="B697" s="7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4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s="5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  <c r="U697" s="5"/>
    </row>
    <row r="698" spans="1:21" ht="32" x14ac:dyDescent="0.2">
      <c r="A698">
        <v>696</v>
      </c>
      <c r="B698" s="7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4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s="5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  <c r="U698" s="5"/>
    </row>
    <row r="699" spans="1:21" ht="48" x14ac:dyDescent="0.2">
      <c r="A699">
        <v>697</v>
      </c>
      <c r="B699" s="7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4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s="5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  <c r="U699" s="5"/>
    </row>
    <row r="700" spans="1:21" ht="48" x14ac:dyDescent="0.2">
      <c r="A700">
        <v>698</v>
      </c>
      <c r="B700" s="7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4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s="5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  <c r="U700" s="5"/>
    </row>
    <row r="701" spans="1:21" ht="48" x14ac:dyDescent="0.2">
      <c r="A701">
        <v>699</v>
      </c>
      <c r="B701" s="7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4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s="5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  <c r="U701" s="5"/>
    </row>
    <row r="702" spans="1:21" ht="48" x14ac:dyDescent="0.2">
      <c r="A702">
        <v>700</v>
      </c>
      <c r="B702" s="7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4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s="5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  <c r="U702" s="5"/>
    </row>
    <row r="703" spans="1:21" ht="48" x14ac:dyDescent="0.2">
      <c r="A703">
        <v>701</v>
      </c>
      <c r="B703" s="7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4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s="5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  <c r="U703" s="5"/>
    </row>
    <row r="704" spans="1:21" ht="48" x14ac:dyDescent="0.2">
      <c r="A704">
        <v>702</v>
      </c>
      <c r="B704" s="7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4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s="5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  <c r="U704" s="5"/>
    </row>
    <row r="705" spans="1:21" ht="48" x14ac:dyDescent="0.2">
      <c r="A705">
        <v>703</v>
      </c>
      <c r="B705" s="7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4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s="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  <c r="U705" s="5"/>
    </row>
    <row r="706" spans="1:21" ht="48" x14ac:dyDescent="0.2">
      <c r="A706">
        <v>704</v>
      </c>
      <c r="B706" s="7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4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s="5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  <c r="U706" s="5"/>
    </row>
    <row r="707" spans="1:21" ht="32" x14ac:dyDescent="0.2">
      <c r="A707">
        <v>705</v>
      </c>
      <c r="B707" s="7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4">
        <f t="shared" ref="O707:O770" si="66">SUM(E707/D707)</f>
        <v>9.7699999999999992E-3</v>
      </c>
      <c r="P707" s="9">
        <f t="shared" ref="P707:P770" si="67">PRODUCT(E707/L707)</f>
        <v>195.4</v>
      </c>
      <c r="Q707" t="str">
        <f t="shared" ref="Q707:Q770" si="68">LEFT(N707, SEARCH("/",N707,1)-1)</f>
        <v>technology</v>
      </c>
      <c r="R707" s="5" t="str">
        <f t="shared" ref="R707:R770" si="69">RIGHT(N707,LEN(N707) - SEARCH("/", N707))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  <c r="U707" s="5"/>
    </row>
    <row r="708" spans="1:21" ht="48" x14ac:dyDescent="0.2">
      <c r="A708">
        <v>706</v>
      </c>
      <c r="B708" s="7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4">
        <f t="shared" si="66"/>
        <v>0</v>
      </c>
      <c r="P708" s="9" t="e">
        <f t="shared" si="67"/>
        <v>#DIV/0!</v>
      </c>
      <c r="Q708" t="str">
        <f t="shared" si="68"/>
        <v>technology</v>
      </c>
      <c r="R708" s="5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  <c r="U708" s="5"/>
    </row>
    <row r="709" spans="1:21" ht="48" x14ac:dyDescent="0.2">
      <c r="A709">
        <v>707</v>
      </c>
      <c r="B709" s="7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4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s="5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  <c r="U709" s="5"/>
    </row>
    <row r="710" spans="1:21" ht="48" x14ac:dyDescent="0.2">
      <c r="A710">
        <v>708</v>
      </c>
      <c r="B710" s="7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4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s="5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  <c r="U710" s="5"/>
    </row>
    <row r="711" spans="1:21" ht="32" x14ac:dyDescent="0.2">
      <c r="A711">
        <v>709</v>
      </c>
      <c r="B711" s="7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4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s="5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  <c r="U711" s="5"/>
    </row>
    <row r="712" spans="1:21" ht="32" x14ac:dyDescent="0.2">
      <c r="A712">
        <v>710</v>
      </c>
      <c r="B712" s="7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4">
        <f t="shared" si="66"/>
        <v>0</v>
      </c>
      <c r="P712" s="9" t="e">
        <f t="shared" si="67"/>
        <v>#DIV/0!</v>
      </c>
      <c r="Q712" t="str">
        <f t="shared" si="68"/>
        <v>technology</v>
      </c>
      <c r="R712" s="5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  <c r="U712" s="5"/>
    </row>
    <row r="713" spans="1:21" ht="48" x14ac:dyDescent="0.2">
      <c r="A713">
        <v>711</v>
      </c>
      <c r="B713" s="7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4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s="5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  <c r="U713" s="5"/>
    </row>
    <row r="714" spans="1:21" ht="48" x14ac:dyDescent="0.2">
      <c r="A714">
        <v>712</v>
      </c>
      <c r="B714" s="7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4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s="5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  <c r="U714" s="5"/>
    </row>
    <row r="715" spans="1:21" ht="48" x14ac:dyDescent="0.2">
      <c r="A715">
        <v>713</v>
      </c>
      <c r="B715" s="7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4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s="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  <c r="U715" s="5"/>
    </row>
    <row r="716" spans="1:21" ht="48" x14ac:dyDescent="0.2">
      <c r="A716">
        <v>714</v>
      </c>
      <c r="B716" s="7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4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s="5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  <c r="U716" s="5"/>
    </row>
    <row r="717" spans="1:21" ht="48" x14ac:dyDescent="0.2">
      <c r="A717">
        <v>715</v>
      </c>
      <c r="B717" s="7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4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s="5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  <c r="U717" s="5"/>
    </row>
    <row r="718" spans="1:21" ht="48" x14ac:dyDescent="0.2">
      <c r="A718">
        <v>716</v>
      </c>
      <c r="B718" s="7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4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s="5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  <c r="U718" s="5"/>
    </row>
    <row r="719" spans="1:21" ht="16" x14ac:dyDescent="0.2">
      <c r="A719">
        <v>717</v>
      </c>
      <c r="B719" s="7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4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s="5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  <c r="U719" s="5"/>
    </row>
    <row r="720" spans="1:21" ht="48" x14ac:dyDescent="0.2">
      <c r="A720">
        <v>718</v>
      </c>
      <c r="B720" s="7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4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s="5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  <c r="U720" s="5"/>
    </row>
    <row r="721" spans="1:21" ht="48" x14ac:dyDescent="0.2">
      <c r="A721">
        <v>719</v>
      </c>
      <c r="B721" s="7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4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s="5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  <c r="U721" s="5"/>
    </row>
    <row r="722" spans="1:21" ht="48" x14ac:dyDescent="0.2">
      <c r="A722">
        <v>720</v>
      </c>
      <c r="B722" s="7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4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s="5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  <c r="U722" s="5"/>
    </row>
    <row r="723" spans="1:21" ht="48" x14ac:dyDescent="0.2">
      <c r="A723">
        <v>721</v>
      </c>
      <c r="B723" s="7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4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s="5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  <c r="U723" s="5"/>
    </row>
    <row r="724" spans="1:21" ht="48" x14ac:dyDescent="0.2">
      <c r="A724">
        <v>722</v>
      </c>
      <c r="B724" s="7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4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s="5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  <c r="U724" s="5"/>
    </row>
    <row r="725" spans="1:21" ht="32" x14ac:dyDescent="0.2">
      <c r="A725">
        <v>723</v>
      </c>
      <c r="B725" s="7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4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s="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  <c r="U725" s="5"/>
    </row>
    <row r="726" spans="1:21" ht="48" x14ac:dyDescent="0.2">
      <c r="A726">
        <v>724</v>
      </c>
      <c r="B726" s="7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4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s="5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  <c r="U726" s="5"/>
    </row>
    <row r="727" spans="1:21" ht="48" x14ac:dyDescent="0.2">
      <c r="A727">
        <v>725</v>
      </c>
      <c r="B727" s="7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4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s="5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  <c r="U727" s="5"/>
    </row>
    <row r="728" spans="1:21" ht="48" x14ac:dyDescent="0.2">
      <c r="A728">
        <v>726</v>
      </c>
      <c r="B728" s="7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4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s="5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  <c r="U728" s="5"/>
    </row>
    <row r="729" spans="1:21" ht="48" x14ac:dyDescent="0.2">
      <c r="A729">
        <v>727</v>
      </c>
      <c r="B729" s="7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4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s="5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  <c r="U729" s="5"/>
    </row>
    <row r="730" spans="1:21" ht="48" x14ac:dyDescent="0.2">
      <c r="A730">
        <v>728</v>
      </c>
      <c r="B730" s="7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4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s="5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  <c r="U730" s="5"/>
    </row>
    <row r="731" spans="1:21" ht="48" x14ac:dyDescent="0.2">
      <c r="A731">
        <v>729</v>
      </c>
      <c r="B731" s="7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4">
        <f t="shared" si="66"/>
        <v>1.3065</v>
      </c>
      <c r="P731" s="9">
        <f t="shared" si="67"/>
        <v>43.55</v>
      </c>
      <c r="Q731" t="str">
        <f t="shared" si="68"/>
        <v>publishing</v>
      </c>
      <c r="R731" s="5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  <c r="U731" s="5"/>
    </row>
    <row r="732" spans="1:21" ht="32" x14ac:dyDescent="0.2">
      <c r="A732">
        <v>730</v>
      </c>
      <c r="B732" s="7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4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s="5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  <c r="U732" s="5"/>
    </row>
    <row r="733" spans="1:21" ht="48" x14ac:dyDescent="0.2">
      <c r="A733">
        <v>731</v>
      </c>
      <c r="B733" s="7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4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s="5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  <c r="U733" s="5"/>
    </row>
    <row r="734" spans="1:21" ht="48" x14ac:dyDescent="0.2">
      <c r="A734">
        <v>732</v>
      </c>
      <c r="B734" s="7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4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s="5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  <c r="U734" s="5"/>
    </row>
    <row r="735" spans="1:21" ht="48" x14ac:dyDescent="0.2">
      <c r="A735">
        <v>733</v>
      </c>
      <c r="B735" s="7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4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s="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  <c r="U735" s="5"/>
    </row>
    <row r="736" spans="1:21" ht="32" x14ac:dyDescent="0.2">
      <c r="A736">
        <v>734</v>
      </c>
      <c r="B736" s="7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4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s="5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  <c r="U736" s="5"/>
    </row>
    <row r="737" spans="1:21" ht="48" x14ac:dyDescent="0.2">
      <c r="A737">
        <v>735</v>
      </c>
      <c r="B737" s="7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4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s="5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  <c r="U737" s="5"/>
    </row>
    <row r="738" spans="1:21" ht="48" x14ac:dyDescent="0.2">
      <c r="A738">
        <v>736</v>
      </c>
      <c r="B738" s="7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4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s="5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  <c r="U738" s="5"/>
    </row>
    <row r="739" spans="1:21" ht="48" x14ac:dyDescent="0.2">
      <c r="A739">
        <v>737</v>
      </c>
      <c r="B739" s="7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4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s="5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  <c r="U739" s="5"/>
    </row>
    <row r="740" spans="1:21" ht="32" x14ac:dyDescent="0.2">
      <c r="A740">
        <v>738</v>
      </c>
      <c r="B740" s="7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4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s="5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  <c r="U740" s="5"/>
    </row>
    <row r="741" spans="1:21" ht="48" x14ac:dyDescent="0.2">
      <c r="A741">
        <v>739</v>
      </c>
      <c r="B741" s="7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4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s="5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  <c r="U741" s="5"/>
    </row>
    <row r="742" spans="1:21" ht="48" x14ac:dyDescent="0.2">
      <c r="A742">
        <v>740</v>
      </c>
      <c r="B742" s="7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4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s="5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  <c r="U742" s="5"/>
    </row>
    <row r="743" spans="1:21" ht="32" x14ac:dyDescent="0.2">
      <c r="A743">
        <v>741</v>
      </c>
      <c r="B743" s="7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4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s="5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  <c r="U743" s="5"/>
    </row>
    <row r="744" spans="1:21" ht="64" x14ac:dyDescent="0.2">
      <c r="A744">
        <v>742</v>
      </c>
      <c r="B744" s="7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4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s="5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  <c r="U744" s="5"/>
    </row>
    <row r="745" spans="1:21" ht="48" x14ac:dyDescent="0.2">
      <c r="A745">
        <v>743</v>
      </c>
      <c r="B745" s="7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4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s="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  <c r="U745" s="5"/>
    </row>
    <row r="746" spans="1:21" ht="32" x14ac:dyDescent="0.2">
      <c r="A746">
        <v>744</v>
      </c>
      <c r="B746" s="7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4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s="5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  <c r="U746" s="5"/>
    </row>
    <row r="747" spans="1:21" ht="48" x14ac:dyDescent="0.2">
      <c r="A747">
        <v>745</v>
      </c>
      <c r="B747" s="7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4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s="5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  <c r="U747" s="5"/>
    </row>
    <row r="748" spans="1:21" ht="16" x14ac:dyDescent="0.2">
      <c r="A748">
        <v>746</v>
      </c>
      <c r="B748" s="7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4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s="5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  <c r="U748" s="5"/>
    </row>
    <row r="749" spans="1:21" ht="64" x14ac:dyDescent="0.2">
      <c r="A749">
        <v>747</v>
      </c>
      <c r="B749" s="7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4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s="5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  <c r="U749" s="5"/>
    </row>
    <row r="750" spans="1:21" ht="48" x14ac:dyDescent="0.2">
      <c r="A750">
        <v>748</v>
      </c>
      <c r="B750" s="7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4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s="5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  <c r="U750" s="5"/>
    </row>
    <row r="751" spans="1:21" ht="48" x14ac:dyDescent="0.2">
      <c r="A751">
        <v>749</v>
      </c>
      <c r="B751" s="7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4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s="5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  <c r="U751" s="5"/>
    </row>
    <row r="752" spans="1:21" ht="48" x14ac:dyDescent="0.2">
      <c r="A752">
        <v>750</v>
      </c>
      <c r="B752" s="7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4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s="5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  <c r="U752" s="5"/>
    </row>
    <row r="753" spans="1:21" ht="48" x14ac:dyDescent="0.2">
      <c r="A753">
        <v>751</v>
      </c>
      <c r="B753" s="7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4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s="5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  <c r="U753" s="5"/>
    </row>
    <row r="754" spans="1:21" ht="48" x14ac:dyDescent="0.2">
      <c r="A754">
        <v>752</v>
      </c>
      <c r="B754" s="7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4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s="5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  <c r="U754" s="5"/>
    </row>
    <row r="755" spans="1:21" ht="48" x14ac:dyDescent="0.2">
      <c r="A755">
        <v>753</v>
      </c>
      <c r="B755" s="7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4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s="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  <c r="U755" s="5"/>
    </row>
    <row r="756" spans="1:21" ht="48" x14ac:dyDescent="0.2">
      <c r="A756">
        <v>754</v>
      </c>
      <c r="B756" s="7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4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s="5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  <c r="U756" s="5"/>
    </row>
    <row r="757" spans="1:21" ht="48" x14ac:dyDescent="0.2">
      <c r="A757">
        <v>755</v>
      </c>
      <c r="B757" s="7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4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s="5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  <c r="U757" s="5"/>
    </row>
    <row r="758" spans="1:21" ht="48" x14ac:dyDescent="0.2">
      <c r="A758">
        <v>756</v>
      </c>
      <c r="B758" s="7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4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s="5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  <c r="U758" s="5"/>
    </row>
    <row r="759" spans="1:21" ht="48" x14ac:dyDescent="0.2">
      <c r="A759">
        <v>757</v>
      </c>
      <c r="B759" s="7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4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s="5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  <c r="U759" s="5"/>
    </row>
    <row r="760" spans="1:21" ht="32" x14ac:dyDescent="0.2">
      <c r="A760">
        <v>758</v>
      </c>
      <c r="B760" s="7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4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s="5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  <c r="U760" s="5"/>
    </row>
    <row r="761" spans="1:21" ht="48" x14ac:dyDescent="0.2">
      <c r="A761">
        <v>759</v>
      </c>
      <c r="B761" s="7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4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s="5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  <c r="U761" s="5"/>
    </row>
    <row r="762" spans="1:21" ht="48" x14ac:dyDescent="0.2">
      <c r="A762">
        <v>760</v>
      </c>
      <c r="B762" s="7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4">
        <f t="shared" si="66"/>
        <v>0</v>
      </c>
      <c r="P762" s="9" t="e">
        <f t="shared" si="67"/>
        <v>#DIV/0!</v>
      </c>
      <c r="Q762" t="str">
        <f t="shared" si="68"/>
        <v>publishing</v>
      </c>
      <c r="R762" s="5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  <c r="U762" s="5"/>
    </row>
    <row r="763" spans="1:21" ht="48" x14ac:dyDescent="0.2">
      <c r="A763">
        <v>761</v>
      </c>
      <c r="B763" s="7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4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s="5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  <c r="U763" s="5"/>
    </row>
    <row r="764" spans="1:21" ht="48" x14ac:dyDescent="0.2">
      <c r="A764">
        <v>762</v>
      </c>
      <c r="B764" s="7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4">
        <f t="shared" si="66"/>
        <v>0</v>
      </c>
      <c r="P764" s="9" t="e">
        <f t="shared" si="67"/>
        <v>#DIV/0!</v>
      </c>
      <c r="Q764" t="str">
        <f t="shared" si="68"/>
        <v>publishing</v>
      </c>
      <c r="R764" s="5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  <c r="U764" s="5"/>
    </row>
    <row r="765" spans="1:21" ht="48" x14ac:dyDescent="0.2">
      <c r="A765">
        <v>763</v>
      </c>
      <c r="B765" s="7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4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s="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  <c r="U765" s="5"/>
    </row>
    <row r="766" spans="1:21" ht="48" x14ac:dyDescent="0.2">
      <c r="A766">
        <v>764</v>
      </c>
      <c r="B766" s="7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4">
        <f t="shared" si="66"/>
        <v>0</v>
      </c>
      <c r="P766" s="9" t="e">
        <f t="shared" si="67"/>
        <v>#DIV/0!</v>
      </c>
      <c r="Q766" t="str">
        <f t="shared" si="68"/>
        <v>publishing</v>
      </c>
      <c r="R766" s="5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  <c r="U766" s="5"/>
    </row>
    <row r="767" spans="1:21" ht="48" x14ac:dyDescent="0.2">
      <c r="A767">
        <v>765</v>
      </c>
      <c r="B767" s="7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4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s="5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  <c r="U767" s="5"/>
    </row>
    <row r="768" spans="1:21" ht="48" x14ac:dyDescent="0.2">
      <c r="A768">
        <v>766</v>
      </c>
      <c r="B768" s="7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4">
        <f t="shared" si="66"/>
        <v>0</v>
      </c>
      <c r="P768" s="9" t="e">
        <f t="shared" si="67"/>
        <v>#DIV/0!</v>
      </c>
      <c r="Q768" t="str">
        <f t="shared" si="68"/>
        <v>publishing</v>
      </c>
      <c r="R768" s="5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  <c r="U768" s="5"/>
    </row>
    <row r="769" spans="1:21" ht="64" x14ac:dyDescent="0.2">
      <c r="A769">
        <v>767</v>
      </c>
      <c r="B769" s="7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4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s="5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  <c r="U769" s="5"/>
    </row>
    <row r="770" spans="1:21" ht="48" x14ac:dyDescent="0.2">
      <c r="A770">
        <v>768</v>
      </c>
      <c r="B770" s="7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4">
        <f t="shared" si="66"/>
        <v>0</v>
      </c>
      <c r="P770" s="9" t="e">
        <f t="shared" si="67"/>
        <v>#DIV/0!</v>
      </c>
      <c r="Q770" t="str">
        <f t="shared" si="68"/>
        <v>publishing</v>
      </c>
      <c r="R770" s="5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  <c r="U770" s="5"/>
    </row>
    <row r="771" spans="1:21" ht="48" x14ac:dyDescent="0.2">
      <c r="A771">
        <v>769</v>
      </c>
      <c r="B771" s="7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4">
        <f t="shared" ref="O771:O834" si="72">SUM(E771/D771)</f>
        <v>0.41399999999999998</v>
      </c>
      <c r="P771" s="9">
        <f t="shared" ref="P771:P834" si="73">PRODUCT(E771/L771)</f>
        <v>31.846153846153847</v>
      </c>
      <c r="Q771" t="str">
        <f t="shared" ref="Q771:Q834" si="74">LEFT(N771, SEARCH("/",N771,1)-1)</f>
        <v>publishing</v>
      </c>
      <c r="R771" s="5" t="str">
        <f t="shared" ref="R771:R834" si="75">RIGHT(N771,LEN(N771) - SEARCH("/", N771))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  <c r="U771" s="5"/>
    </row>
    <row r="772" spans="1:21" ht="48" x14ac:dyDescent="0.2">
      <c r="A772">
        <v>770</v>
      </c>
      <c r="B772" s="7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4">
        <f t="shared" si="72"/>
        <v>0</v>
      </c>
      <c r="P772" s="9" t="e">
        <f t="shared" si="73"/>
        <v>#DIV/0!</v>
      </c>
      <c r="Q772" t="str">
        <f t="shared" si="74"/>
        <v>publishing</v>
      </c>
      <c r="R772" s="5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  <c r="U772" s="5"/>
    </row>
    <row r="773" spans="1:21" ht="48" x14ac:dyDescent="0.2">
      <c r="A773">
        <v>771</v>
      </c>
      <c r="B773" s="7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4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s="5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  <c r="U773" s="5"/>
    </row>
    <row r="774" spans="1:21" ht="64" x14ac:dyDescent="0.2">
      <c r="A774">
        <v>772</v>
      </c>
      <c r="B774" s="7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4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s="5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  <c r="U774" s="5"/>
    </row>
    <row r="775" spans="1:21" ht="48" x14ac:dyDescent="0.2">
      <c r="A775">
        <v>773</v>
      </c>
      <c r="B775" s="7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4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s="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  <c r="U775" s="5"/>
    </row>
    <row r="776" spans="1:21" ht="48" x14ac:dyDescent="0.2">
      <c r="A776">
        <v>774</v>
      </c>
      <c r="B776" s="7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4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s="5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  <c r="U776" s="5"/>
    </row>
    <row r="777" spans="1:21" ht="48" x14ac:dyDescent="0.2">
      <c r="A777">
        <v>775</v>
      </c>
      <c r="B777" s="7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4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s="5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  <c r="U777" s="5"/>
    </row>
    <row r="778" spans="1:21" ht="48" x14ac:dyDescent="0.2">
      <c r="A778">
        <v>776</v>
      </c>
      <c r="B778" s="7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4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s="5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  <c r="U778" s="5"/>
    </row>
    <row r="779" spans="1:21" ht="48" x14ac:dyDescent="0.2">
      <c r="A779">
        <v>777</v>
      </c>
      <c r="B779" s="7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4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s="5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  <c r="U779" s="5"/>
    </row>
    <row r="780" spans="1:21" ht="48" x14ac:dyDescent="0.2">
      <c r="A780">
        <v>778</v>
      </c>
      <c r="B780" s="7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4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s="5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  <c r="U780" s="5"/>
    </row>
    <row r="781" spans="1:21" ht="48" x14ac:dyDescent="0.2">
      <c r="A781">
        <v>779</v>
      </c>
      <c r="B781" s="7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4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s="5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  <c r="U781" s="5"/>
    </row>
    <row r="782" spans="1:21" ht="32" x14ac:dyDescent="0.2">
      <c r="A782">
        <v>780</v>
      </c>
      <c r="B782" s="7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4">
        <f t="shared" si="72"/>
        <v>1.04</v>
      </c>
      <c r="P782" s="9">
        <f t="shared" si="73"/>
        <v>38.518518518518519</v>
      </c>
      <c r="Q782" t="str">
        <f t="shared" si="74"/>
        <v>music</v>
      </c>
      <c r="R782" s="5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  <c r="U782" s="5"/>
    </row>
    <row r="783" spans="1:21" ht="48" x14ac:dyDescent="0.2">
      <c r="A783">
        <v>781</v>
      </c>
      <c r="B783" s="7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4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s="5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  <c r="U783" s="5"/>
    </row>
    <row r="784" spans="1:21" ht="48" x14ac:dyDescent="0.2">
      <c r="A784">
        <v>782</v>
      </c>
      <c r="B784" s="7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4">
        <f t="shared" si="72"/>
        <v>1</v>
      </c>
      <c r="P784" s="9">
        <f t="shared" si="73"/>
        <v>50</v>
      </c>
      <c r="Q784" t="str">
        <f t="shared" si="74"/>
        <v>music</v>
      </c>
      <c r="R784" s="5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  <c r="U784" s="5"/>
    </row>
    <row r="785" spans="1:21" ht="48" x14ac:dyDescent="0.2">
      <c r="A785">
        <v>783</v>
      </c>
      <c r="B785" s="7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4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s="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  <c r="U785" s="5"/>
    </row>
    <row r="786" spans="1:21" ht="48" x14ac:dyDescent="0.2">
      <c r="A786">
        <v>784</v>
      </c>
      <c r="B786" s="7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4">
        <f t="shared" si="72"/>
        <v>1.0249999999999999</v>
      </c>
      <c r="P786" s="9">
        <f t="shared" si="73"/>
        <v>102.5</v>
      </c>
      <c r="Q786" t="str">
        <f t="shared" si="74"/>
        <v>music</v>
      </c>
      <c r="R786" s="5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  <c r="U786" s="5"/>
    </row>
    <row r="787" spans="1:21" ht="48" x14ac:dyDescent="0.2">
      <c r="A787">
        <v>785</v>
      </c>
      <c r="B787" s="7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4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s="5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  <c r="U787" s="5"/>
    </row>
    <row r="788" spans="1:21" ht="48" x14ac:dyDescent="0.2">
      <c r="A788">
        <v>786</v>
      </c>
      <c r="B788" s="7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4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s="5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  <c r="U788" s="5"/>
    </row>
    <row r="789" spans="1:21" ht="48" x14ac:dyDescent="0.2">
      <c r="A789">
        <v>787</v>
      </c>
      <c r="B789" s="7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4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s="5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  <c r="U789" s="5"/>
    </row>
    <row r="790" spans="1:21" ht="48" x14ac:dyDescent="0.2">
      <c r="A790">
        <v>788</v>
      </c>
      <c r="B790" s="7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4">
        <f t="shared" si="72"/>
        <v>2.03505</v>
      </c>
      <c r="P790" s="9">
        <f t="shared" si="73"/>
        <v>59.85441176470588</v>
      </c>
      <c r="Q790" t="str">
        <f t="shared" si="74"/>
        <v>music</v>
      </c>
      <c r="R790" s="5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  <c r="U790" s="5"/>
    </row>
    <row r="791" spans="1:21" ht="48" x14ac:dyDescent="0.2">
      <c r="A791">
        <v>789</v>
      </c>
      <c r="B791" s="7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4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s="5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  <c r="U791" s="5"/>
    </row>
    <row r="792" spans="1:21" ht="48" x14ac:dyDescent="0.2">
      <c r="A792">
        <v>790</v>
      </c>
      <c r="B792" s="7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4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s="5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  <c r="U792" s="5"/>
    </row>
    <row r="793" spans="1:21" ht="48" x14ac:dyDescent="0.2">
      <c r="A793">
        <v>791</v>
      </c>
      <c r="B793" s="7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4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s="5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  <c r="U793" s="5"/>
    </row>
    <row r="794" spans="1:21" ht="32" x14ac:dyDescent="0.2">
      <c r="A794">
        <v>792</v>
      </c>
      <c r="B794" s="7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4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s="5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  <c r="U794" s="5"/>
    </row>
    <row r="795" spans="1:21" ht="48" x14ac:dyDescent="0.2">
      <c r="A795">
        <v>793</v>
      </c>
      <c r="B795" s="7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4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s="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  <c r="U795" s="5"/>
    </row>
    <row r="796" spans="1:21" ht="48" x14ac:dyDescent="0.2">
      <c r="A796">
        <v>794</v>
      </c>
      <c r="B796" s="7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4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s="5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  <c r="U796" s="5"/>
    </row>
    <row r="797" spans="1:21" ht="48" x14ac:dyDescent="0.2">
      <c r="A797">
        <v>795</v>
      </c>
      <c r="B797" s="7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4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s="5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  <c r="U797" s="5"/>
    </row>
    <row r="798" spans="1:21" ht="64" x14ac:dyDescent="0.2">
      <c r="A798">
        <v>796</v>
      </c>
      <c r="B798" s="7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4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s="5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  <c r="U798" s="5"/>
    </row>
    <row r="799" spans="1:21" ht="48" x14ac:dyDescent="0.2">
      <c r="A799">
        <v>797</v>
      </c>
      <c r="B799" s="7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4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s="5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  <c r="U799" s="5"/>
    </row>
    <row r="800" spans="1:21" ht="48" x14ac:dyDescent="0.2">
      <c r="A800">
        <v>798</v>
      </c>
      <c r="B800" s="7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4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s="5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  <c r="U800" s="5"/>
    </row>
    <row r="801" spans="1:21" ht="48" x14ac:dyDescent="0.2">
      <c r="A801">
        <v>799</v>
      </c>
      <c r="B801" s="7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4">
        <f t="shared" si="72"/>
        <v>1.0002</v>
      </c>
      <c r="P801" s="9">
        <f t="shared" si="73"/>
        <v>178.60714285714286</v>
      </c>
      <c r="Q801" t="str">
        <f t="shared" si="74"/>
        <v>music</v>
      </c>
      <c r="R801" s="5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  <c r="U801" s="5"/>
    </row>
    <row r="802" spans="1:21" ht="48" x14ac:dyDescent="0.2">
      <c r="A802">
        <v>800</v>
      </c>
      <c r="B802" s="7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4">
        <f t="shared" si="72"/>
        <v>1.5213333333333334</v>
      </c>
      <c r="P802" s="9">
        <f t="shared" si="73"/>
        <v>40.75</v>
      </c>
      <c r="Q802" t="str">
        <f t="shared" si="74"/>
        <v>music</v>
      </c>
      <c r="R802" s="5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  <c r="U802" s="5"/>
    </row>
    <row r="803" spans="1:21" ht="48" x14ac:dyDescent="0.2">
      <c r="A803">
        <v>801</v>
      </c>
      <c r="B803" s="7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4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s="5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  <c r="U803" s="5"/>
    </row>
    <row r="804" spans="1:21" ht="48" x14ac:dyDescent="0.2">
      <c r="A804">
        <v>802</v>
      </c>
      <c r="B804" s="7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4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s="5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  <c r="U804" s="5"/>
    </row>
    <row r="805" spans="1:21" ht="48" x14ac:dyDescent="0.2">
      <c r="A805">
        <v>803</v>
      </c>
      <c r="B805" s="7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4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s="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  <c r="U805" s="5"/>
    </row>
    <row r="806" spans="1:21" ht="48" x14ac:dyDescent="0.2">
      <c r="A806">
        <v>804</v>
      </c>
      <c r="B806" s="7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4">
        <f t="shared" si="72"/>
        <v>1</v>
      </c>
      <c r="P806" s="9">
        <f t="shared" si="73"/>
        <v>305.55555555555554</v>
      </c>
      <c r="Q806" t="str">
        <f t="shared" si="74"/>
        <v>music</v>
      </c>
      <c r="R806" s="5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  <c r="U806" s="5"/>
    </row>
    <row r="807" spans="1:21" ht="48" x14ac:dyDescent="0.2">
      <c r="A807">
        <v>805</v>
      </c>
      <c r="B807" s="7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4">
        <f t="shared" si="72"/>
        <v>1.05</v>
      </c>
      <c r="P807" s="9">
        <f t="shared" si="73"/>
        <v>58.333333333333336</v>
      </c>
      <c r="Q807" t="str">
        <f t="shared" si="74"/>
        <v>music</v>
      </c>
      <c r="R807" s="5" t="str">
        <f t="shared" si="75"/>
        <v>rock</v>
      </c>
      <c r="S807" s="13">
        <f t="shared" si="76"/>
        <v>40690.614722222221</v>
      </c>
      <c r="T807" s="13">
        <f t="shared" si="77"/>
        <v>40740.75</v>
      </c>
      <c r="U807" s="5"/>
    </row>
    <row r="808" spans="1:21" ht="16" x14ac:dyDescent="0.2">
      <c r="A808">
        <v>806</v>
      </c>
      <c r="B808" s="7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4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s="5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  <c r="U808" s="5"/>
    </row>
    <row r="809" spans="1:21" ht="32" x14ac:dyDescent="0.2">
      <c r="A809">
        <v>807</v>
      </c>
      <c r="B809" s="7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4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s="5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  <c r="U809" s="5"/>
    </row>
    <row r="810" spans="1:21" ht="48" x14ac:dyDescent="0.2">
      <c r="A810">
        <v>808</v>
      </c>
      <c r="B810" s="7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4">
        <f t="shared" si="72"/>
        <v>1</v>
      </c>
      <c r="P810" s="9">
        <f t="shared" si="73"/>
        <v>104.65116279069767</v>
      </c>
      <c r="Q810" t="str">
        <f t="shared" si="74"/>
        <v>music</v>
      </c>
      <c r="R810" s="5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  <c r="U810" s="5"/>
    </row>
    <row r="811" spans="1:21" ht="32" x14ac:dyDescent="0.2">
      <c r="A811">
        <v>809</v>
      </c>
      <c r="B811" s="7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4">
        <f t="shared" si="72"/>
        <v>1.03775</v>
      </c>
      <c r="P811" s="9">
        <f t="shared" si="73"/>
        <v>79.82692307692308</v>
      </c>
      <c r="Q811" t="str">
        <f t="shared" si="74"/>
        <v>music</v>
      </c>
      <c r="R811" s="5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  <c r="U811" s="5"/>
    </row>
    <row r="812" spans="1:21" ht="48" x14ac:dyDescent="0.2">
      <c r="A812">
        <v>810</v>
      </c>
      <c r="B812" s="7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4">
        <f t="shared" si="72"/>
        <v>1.05</v>
      </c>
      <c r="P812" s="9">
        <f t="shared" si="73"/>
        <v>58.333333333333336</v>
      </c>
      <c r="Q812" t="str">
        <f t="shared" si="74"/>
        <v>music</v>
      </c>
      <c r="R812" s="5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  <c r="U812" s="5"/>
    </row>
    <row r="813" spans="1:21" ht="32" x14ac:dyDescent="0.2">
      <c r="A813">
        <v>811</v>
      </c>
      <c r="B813" s="7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4">
        <f t="shared" si="72"/>
        <v>1.04</v>
      </c>
      <c r="P813" s="9">
        <f t="shared" si="73"/>
        <v>86.666666666666671</v>
      </c>
      <c r="Q813" t="str">
        <f t="shared" si="74"/>
        <v>music</v>
      </c>
      <c r="R813" s="5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  <c r="U813" s="5"/>
    </row>
    <row r="814" spans="1:21" ht="48" x14ac:dyDescent="0.2">
      <c r="A814">
        <v>812</v>
      </c>
      <c r="B814" s="7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4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s="5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  <c r="U814" s="5"/>
    </row>
    <row r="815" spans="1:21" ht="32" x14ac:dyDescent="0.2">
      <c r="A815">
        <v>813</v>
      </c>
      <c r="B815" s="7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4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s="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  <c r="U815" s="5"/>
    </row>
    <row r="816" spans="1:21" ht="48" x14ac:dyDescent="0.2">
      <c r="A816">
        <v>814</v>
      </c>
      <c r="B816" s="7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4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s="5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  <c r="U816" s="5"/>
    </row>
    <row r="817" spans="1:21" ht="32" x14ac:dyDescent="0.2">
      <c r="A817">
        <v>815</v>
      </c>
      <c r="B817" s="7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4">
        <f t="shared" si="72"/>
        <v>1.07</v>
      </c>
      <c r="P817" s="9">
        <f t="shared" si="73"/>
        <v>99.534883720930239</v>
      </c>
      <c r="Q817" t="str">
        <f t="shared" si="74"/>
        <v>music</v>
      </c>
      <c r="R817" s="5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  <c r="U817" s="5"/>
    </row>
    <row r="818" spans="1:21" ht="32" x14ac:dyDescent="0.2">
      <c r="A818">
        <v>816</v>
      </c>
      <c r="B818" s="7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4">
        <f t="shared" si="72"/>
        <v>1.1512214285714286</v>
      </c>
      <c r="P818" s="9">
        <f t="shared" si="73"/>
        <v>39.31</v>
      </c>
      <c r="Q818" t="str">
        <f t="shared" si="74"/>
        <v>music</v>
      </c>
      <c r="R818" s="5" t="str">
        <f t="shared" si="75"/>
        <v>rock</v>
      </c>
      <c r="S818" s="13">
        <f t="shared" si="76"/>
        <v>41341.662534722222</v>
      </c>
      <c r="T818" s="13">
        <f t="shared" si="77"/>
        <v>41373.0625</v>
      </c>
      <c r="U818" s="5"/>
    </row>
    <row r="819" spans="1:21" ht="48" x14ac:dyDescent="0.2">
      <c r="A819">
        <v>817</v>
      </c>
      <c r="B819" s="7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4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s="5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  <c r="U819" s="5"/>
    </row>
    <row r="820" spans="1:21" ht="48" x14ac:dyDescent="0.2">
      <c r="A820">
        <v>818</v>
      </c>
      <c r="B820" s="7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4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s="5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  <c r="U820" s="5"/>
    </row>
    <row r="821" spans="1:21" ht="32" x14ac:dyDescent="0.2">
      <c r="A821">
        <v>819</v>
      </c>
      <c r="B821" s="7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4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s="5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  <c r="U821" s="5"/>
    </row>
    <row r="822" spans="1:21" ht="48" x14ac:dyDescent="0.2">
      <c r="A822">
        <v>820</v>
      </c>
      <c r="B822" s="7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4">
        <f t="shared" si="72"/>
        <v>1.3405</v>
      </c>
      <c r="P822" s="9">
        <f t="shared" si="73"/>
        <v>70.55263157894737</v>
      </c>
      <c r="Q822" t="str">
        <f t="shared" si="74"/>
        <v>music</v>
      </c>
      <c r="R822" s="5" t="str">
        <f t="shared" si="75"/>
        <v>rock</v>
      </c>
      <c r="S822" s="13">
        <f t="shared" si="76"/>
        <v>41768.633587962962</v>
      </c>
      <c r="T822" s="13">
        <f t="shared" si="77"/>
        <v>41799</v>
      </c>
      <c r="U822" s="5"/>
    </row>
    <row r="823" spans="1:21" ht="48" x14ac:dyDescent="0.2">
      <c r="A823">
        <v>821</v>
      </c>
      <c r="B823" s="7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4">
        <f t="shared" si="72"/>
        <v>1</v>
      </c>
      <c r="P823" s="9">
        <f t="shared" si="73"/>
        <v>224.12820512820514</v>
      </c>
      <c r="Q823" t="str">
        <f t="shared" si="74"/>
        <v>music</v>
      </c>
      <c r="R823" s="5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  <c r="U823" s="5"/>
    </row>
    <row r="824" spans="1:21" ht="32" x14ac:dyDescent="0.2">
      <c r="A824">
        <v>822</v>
      </c>
      <c r="B824" s="7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4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s="5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  <c r="U824" s="5"/>
    </row>
    <row r="825" spans="1:21" ht="48" x14ac:dyDescent="0.2">
      <c r="A825">
        <v>823</v>
      </c>
      <c r="B825" s="7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4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s="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  <c r="U825" s="5"/>
    </row>
    <row r="826" spans="1:21" ht="48" x14ac:dyDescent="0.2">
      <c r="A826">
        <v>824</v>
      </c>
      <c r="B826" s="7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4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s="5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  <c r="U826" s="5"/>
    </row>
    <row r="827" spans="1:21" ht="32" x14ac:dyDescent="0.2">
      <c r="A827">
        <v>825</v>
      </c>
      <c r="B827" s="7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4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s="5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  <c r="U827" s="5"/>
    </row>
    <row r="828" spans="1:21" ht="48" x14ac:dyDescent="0.2">
      <c r="A828">
        <v>826</v>
      </c>
      <c r="B828" s="7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4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s="5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  <c r="U828" s="5"/>
    </row>
    <row r="829" spans="1:21" ht="48" x14ac:dyDescent="0.2">
      <c r="A829">
        <v>827</v>
      </c>
      <c r="B829" s="7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4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s="5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  <c r="U829" s="5"/>
    </row>
    <row r="830" spans="1:21" ht="48" x14ac:dyDescent="0.2">
      <c r="A830">
        <v>828</v>
      </c>
      <c r="B830" s="7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4">
        <f t="shared" si="72"/>
        <v>1.07</v>
      </c>
      <c r="P830" s="9">
        <f t="shared" si="73"/>
        <v>36.60526315789474</v>
      </c>
      <c r="Q830" t="str">
        <f t="shared" si="74"/>
        <v>music</v>
      </c>
      <c r="R830" s="5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  <c r="U830" s="5"/>
    </row>
    <row r="831" spans="1:21" ht="48" x14ac:dyDescent="0.2">
      <c r="A831">
        <v>829</v>
      </c>
      <c r="B831" s="7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4">
        <f t="shared" si="72"/>
        <v>1.04</v>
      </c>
      <c r="P831" s="9">
        <f t="shared" si="73"/>
        <v>32.5</v>
      </c>
      <c r="Q831" t="str">
        <f t="shared" si="74"/>
        <v>music</v>
      </c>
      <c r="R831" s="5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  <c r="U831" s="5"/>
    </row>
    <row r="832" spans="1:21" ht="48" x14ac:dyDescent="0.2">
      <c r="A832">
        <v>830</v>
      </c>
      <c r="B832" s="7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4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s="5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  <c r="U832" s="5"/>
    </row>
    <row r="833" spans="1:21" ht="32" x14ac:dyDescent="0.2">
      <c r="A833">
        <v>831</v>
      </c>
      <c r="B833" s="7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4">
        <f t="shared" si="72"/>
        <v>2.3333333333333335</v>
      </c>
      <c r="P833" s="9">
        <f t="shared" si="73"/>
        <v>175</v>
      </c>
      <c r="Q833" t="str">
        <f t="shared" si="74"/>
        <v>music</v>
      </c>
      <c r="R833" s="5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  <c r="U833" s="5"/>
    </row>
    <row r="834" spans="1:21" ht="48" x14ac:dyDescent="0.2">
      <c r="A834">
        <v>832</v>
      </c>
      <c r="B834" s="7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4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s="5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  <c r="U834" s="5"/>
    </row>
    <row r="835" spans="1:21" ht="16" x14ac:dyDescent="0.2">
      <c r="A835">
        <v>833</v>
      </c>
      <c r="B835" s="7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4">
        <f t="shared" ref="O835:O898" si="78">SUM(E835/D835)</f>
        <v>1.0166666666666666</v>
      </c>
      <c r="P835" s="9">
        <f t="shared" ref="P835:P898" si="79">PRODUCT(E835/L835)</f>
        <v>148.78048780487805</v>
      </c>
      <c r="Q835" t="str">
        <f t="shared" ref="Q835:Q898" si="80">LEFT(N835, SEARCH("/",N835,1)-1)</f>
        <v>music</v>
      </c>
      <c r="R835" s="5" t="str">
        <f t="shared" ref="R835:R898" si="81">RIGHT(N835,LEN(N835) - SEARCH("/", N835))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  <c r="U835" s="5"/>
    </row>
    <row r="836" spans="1:21" ht="48" x14ac:dyDescent="0.2">
      <c r="A836">
        <v>834</v>
      </c>
      <c r="B836" s="7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4">
        <f t="shared" si="78"/>
        <v>1.3101818181818181</v>
      </c>
      <c r="P836" s="9">
        <f t="shared" si="79"/>
        <v>96.08</v>
      </c>
      <c r="Q836" t="str">
        <f t="shared" si="80"/>
        <v>music</v>
      </c>
      <c r="R836" s="5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  <c r="U836" s="5"/>
    </row>
    <row r="837" spans="1:21" ht="48" x14ac:dyDescent="0.2">
      <c r="A837">
        <v>835</v>
      </c>
      <c r="B837" s="7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4">
        <f t="shared" si="78"/>
        <v>1.1725000000000001</v>
      </c>
      <c r="P837" s="9">
        <f t="shared" si="79"/>
        <v>58.625</v>
      </c>
      <c r="Q837" t="str">
        <f t="shared" si="80"/>
        <v>music</v>
      </c>
      <c r="R837" s="5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  <c r="U837" s="5"/>
    </row>
    <row r="838" spans="1:21" ht="16" x14ac:dyDescent="0.2">
      <c r="A838">
        <v>836</v>
      </c>
      <c r="B838" s="7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4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s="5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  <c r="U838" s="5"/>
    </row>
    <row r="839" spans="1:21" ht="32" x14ac:dyDescent="0.2">
      <c r="A839">
        <v>837</v>
      </c>
      <c r="B839" s="7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4">
        <f t="shared" si="78"/>
        <v>1.218</v>
      </c>
      <c r="P839" s="9">
        <f t="shared" si="79"/>
        <v>49.112903225806448</v>
      </c>
      <c r="Q839" t="str">
        <f t="shared" si="80"/>
        <v>music</v>
      </c>
      <c r="R839" s="5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  <c r="U839" s="5"/>
    </row>
    <row r="840" spans="1:21" ht="48" x14ac:dyDescent="0.2">
      <c r="A840">
        <v>838</v>
      </c>
      <c r="B840" s="7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4">
        <f t="shared" si="78"/>
        <v>1.454</v>
      </c>
      <c r="P840" s="9">
        <f t="shared" si="79"/>
        <v>47.672131147540981</v>
      </c>
      <c r="Q840" t="str">
        <f t="shared" si="80"/>
        <v>music</v>
      </c>
      <c r="R840" s="5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  <c r="U840" s="5"/>
    </row>
    <row r="841" spans="1:21" ht="48" x14ac:dyDescent="0.2">
      <c r="A841">
        <v>839</v>
      </c>
      <c r="B841" s="7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4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s="5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  <c r="U841" s="5"/>
    </row>
    <row r="842" spans="1:21" ht="48" x14ac:dyDescent="0.2">
      <c r="A842">
        <v>840</v>
      </c>
      <c r="B842" s="7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4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s="5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  <c r="U842" s="5"/>
    </row>
    <row r="843" spans="1:21" ht="48" x14ac:dyDescent="0.2">
      <c r="A843">
        <v>841</v>
      </c>
      <c r="B843" s="7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4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s="5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  <c r="U843" s="5"/>
    </row>
    <row r="844" spans="1:21" ht="48" x14ac:dyDescent="0.2">
      <c r="A844">
        <v>842</v>
      </c>
      <c r="B844" s="7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4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s="5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  <c r="U844" s="5"/>
    </row>
    <row r="845" spans="1:21" ht="48" x14ac:dyDescent="0.2">
      <c r="A845">
        <v>843</v>
      </c>
      <c r="B845" s="7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4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s="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  <c r="U845" s="5"/>
    </row>
    <row r="846" spans="1:21" ht="48" x14ac:dyDescent="0.2">
      <c r="A846">
        <v>844</v>
      </c>
      <c r="B846" s="7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4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s="5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  <c r="U846" s="5"/>
    </row>
    <row r="847" spans="1:21" ht="48" x14ac:dyDescent="0.2">
      <c r="A847">
        <v>845</v>
      </c>
      <c r="B847" s="7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4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s="5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  <c r="U847" s="5"/>
    </row>
    <row r="848" spans="1:21" ht="32" x14ac:dyDescent="0.2">
      <c r="A848">
        <v>846</v>
      </c>
      <c r="B848" s="7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4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s="5" t="str">
        <f t="shared" si="81"/>
        <v>metal</v>
      </c>
      <c r="S848" s="13">
        <f t="shared" si="82"/>
        <v>41694.183506944442</v>
      </c>
      <c r="T848" s="13">
        <f t="shared" si="83"/>
        <v>41708.375</v>
      </c>
      <c r="U848" s="5"/>
    </row>
    <row r="849" spans="1:21" ht="16" x14ac:dyDescent="0.2">
      <c r="A849">
        <v>847</v>
      </c>
      <c r="B849" s="7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4">
        <f t="shared" si="78"/>
        <v>1</v>
      </c>
      <c r="P849" s="9">
        <f t="shared" si="79"/>
        <v>10</v>
      </c>
      <c r="Q849" t="str">
        <f t="shared" si="80"/>
        <v>music</v>
      </c>
      <c r="R849" s="5" t="str">
        <f t="shared" si="81"/>
        <v>metal</v>
      </c>
      <c r="S849" s="13">
        <f t="shared" si="82"/>
        <v>42165.59</v>
      </c>
      <c r="T849" s="13">
        <f t="shared" si="83"/>
        <v>42195.59</v>
      </c>
      <c r="U849" s="5"/>
    </row>
    <row r="850" spans="1:21" ht="48" x14ac:dyDescent="0.2">
      <c r="A850">
        <v>848</v>
      </c>
      <c r="B850" s="7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4">
        <f t="shared" si="78"/>
        <v>1</v>
      </c>
      <c r="P850" s="9">
        <f t="shared" si="79"/>
        <v>18.75</v>
      </c>
      <c r="Q850" t="str">
        <f t="shared" si="80"/>
        <v>music</v>
      </c>
      <c r="R850" s="5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  <c r="U850" s="5"/>
    </row>
    <row r="851" spans="1:21" ht="64" x14ac:dyDescent="0.2">
      <c r="A851">
        <v>849</v>
      </c>
      <c r="B851" s="7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4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s="5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  <c r="U851" s="5"/>
    </row>
    <row r="852" spans="1:21" ht="48" x14ac:dyDescent="0.2">
      <c r="A852">
        <v>850</v>
      </c>
      <c r="B852" s="7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4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s="5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  <c r="U852" s="5"/>
    </row>
    <row r="853" spans="1:21" ht="32" x14ac:dyDescent="0.2">
      <c r="A853">
        <v>851</v>
      </c>
      <c r="B853" s="7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4">
        <f t="shared" si="78"/>
        <v>1.3045</v>
      </c>
      <c r="P853" s="9">
        <f t="shared" si="79"/>
        <v>37.271428571428572</v>
      </c>
      <c r="Q853" t="str">
        <f t="shared" si="80"/>
        <v>music</v>
      </c>
      <c r="R853" s="5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  <c r="U853" s="5"/>
    </row>
    <row r="854" spans="1:21" ht="32" x14ac:dyDescent="0.2">
      <c r="A854">
        <v>852</v>
      </c>
      <c r="B854" s="7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4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s="5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  <c r="U854" s="5"/>
    </row>
    <row r="855" spans="1:21" ht="48" x14ac:dyDescent="0.2">
      <c r="A855">
        <v>853</v>
      </c>
      <c r="B855" s="7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4">
        <f t="shared" si="78"/>
        <v>1</v>
      </c>
      <c r="P855" s="9">
        <f t="shared" si="79"/>
        <v>30</v>
      </c>
      <c r="Q855" t="str">
        <f t="shared" si="80"/>
        <v>music</v>
      </c>
      <c r="R855" s="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  <c r="U855" s="5"/>
    </row>
    <row r="856" spans="1:21" ht="48" x14ac:dyDescent="0.2">
      <c r="A856">
        <v>854</v>
      </c>
      <c r="B856" s="7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4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s="5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  <c r="U856" s="5"/>
    </row>
    <row r="857" spans="1:21" ht="32" x14ac:dyDescent="0.2">
      <c r="A857">
        <v>855</v>
      </c>
      <c r="B857" s="7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4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s="5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  <c r="U857" s="5"/>
    </row>
    <row r="858" spans="1:21" ht="48" x14ac:dyDescent="0.2">
      <c r="A858">
        <v>856</v>
      </c>
      <c r="B858" s="7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4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s="5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  <c r="U858" s="5"/>
    </row>
    <row r="859" spans="1:21" ht="32" x14ac:dyDescent="0.2">
      <c r="A859">
        <v>857</v>
      </c>
      <c r="B859" s="7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4">
        <f t="shared" si="78"/>
        <v>1</v>
      </c>
      <c r="P859" s="9">
        <f t="shared" si="79"/>
        <v>50</v>
      </c>
      <c r="Q859" t="str">
        <f t="shared" si="80"/>
        <v>music</v>
      </c>
      <c r="R859" s="5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  <c r="U859" s="5"/>
    </row>
    <row r="860" spans="1:21" ht="48" x14ac:dyDescent="0.2">
      <c r="A860">
        <v>858</v>
      </c>
      <c r="B860" s="7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4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s="5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  <c r="U860" s="5"/>
    </row>
    <row r="861" spans="1:21" ht="32" x14ac:dyDescent="0.2">
      <c r="A861">
        <v>859</v>
      </c>
      <c r="B861" s="7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4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s="5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  <c r="U861" s="5"/>
    </row>
    <row r="862" spans="1:21" ht="48" x14ac:dyDescent="0.2">
      <c r="A862">
        <v>860</v>
      </c>
      <c r="B862" s="7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4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s="5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  <c r="U862" s="5"/>
    </row>
    <row r="863" spans="1:21" ht="48" x14ac:dyDescent="0.2">
      <c r="A863">
        <v>861</v>
      </c>
      <c r="B863" s="7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4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s="5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  <c r="U863" s="5"/>
    </row>
    <row r="864" spans="1:21" ht="48" x14ac:dyDescent="0.2">
      <c r="A864">
        <v>862</v>
      </c>
      <c r="B864" s="7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4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s="5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  <c r="U864" s="5"/>
    </row>
    <row r="865" spans="1:21" ht="48" x14ac:dyDescent="0.2">
      <c r="A865">
        <v>863</v>
      </c>
      <c r="B865" s="7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4">
        <f t="shared" si="78"/>
        <v>4.4999999999999998E-2</v>
      </c>
      <c r="P865" s="9">
        <f t="shared" si="79"/>
        <v>18</v>
      </c>
      <c r="Q865" t="str">
        <f t="shared" si="80"/>
        <v>music</v>
      </c>
      <c r="R865" s="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  <c r="U865" s="5"/>
    </row>
    <row r="866" spans="1:21" ht="48" x14ac:dyDescent="0.2">
      <c r="A866">
        <v>864</v>
      </c>
      <c r="B866" s="7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4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s="5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  <c r="U866" s="5"/>
    </row>
    <row r="867" spans="1:21" ht="48" x14ac:dyDescent="0.2">
      <c r="A867">
        <v>865</v>
      </c>
      <c r="B867" s="7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4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s="5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  <c r="U867" s="5"/>
    </row>
    <row r="868" spans="1:21" ht="48" x14ac:dyDescent="0.2">
      <c r="A868">
        <v>866</v>
      </c>
      <c r="B868" s="7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4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s="5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  <c r="U868" s="5"/>
    </row>
    <row r="869" spans="1:21" ht="48" x14ac:dyDescent="0.2">
      <c r="A869">
        <v>867</v>
      </c>
      <c r="B869" s="7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4">
        <f t="shared" si="78"/>
        <v>0.2402</v>
      </c>
      <c r="P869" s="9">
        <f t="shared" si="79"/>
        <v>109.18181818181819</v>
      </c>
      <c r="Q869" t="str">
        <f t="shared" si="80"/>
        <v>music</v>
      </c>
      <c r="R869" s="5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  <c r="U869" s="5"/>
    </row>
    <row r="870" spans="1:21" ht="64" x14ac:dyDescent="0.2">
      <c r="A870">
        <v>868</v>
      </c>
      <c r="B870" s="7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4">
        <f t="shared" si="78"/>
        <v>1.1111111111111111E-3</v>
      </c>
      <c r="P870" s="9">
        <f t="shared" si="79"/>
        <v>50</v>
      </c>
      <c r="Q870" t="str">
        <f t="shared" si="80"/>
        <v>music</v>
      </c>
      <c r="R870" s="5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  <c r="U870" s="5"/>
    </row>
    <row r="871" spans="1:21" ht="48" x14ac:dyDescent="0.2">
      <c r="A871">
        <v>869</v>
      </c>
      <c r="B871" s="7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4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s="5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  <c r="U871" s="5"/>
    </row>
    <row r="872" spans="1:21" ht="48" x14ac:dyDescent="0.2">
      <c r="A872">
        <v>870</v>
      </c>
      <c r="B872" s="7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4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s="5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  <c r="U872" s="5"/>
    </row>
    <row r="873" spans="1:21" ht="48" x14ac:dyDescent="0.2">
      <c r="A873">
        <v>871</v>
      </c>
      <c r="B873" s="7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4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s="5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  <c r="U873" s="5"/>
    </row>
    <row r="874" spans="1:21" ht="48" x14ac:dyDescent="0.2">
      <c r="A874">
        <v>872</v>
      </c>
      <c r="B874" s="7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4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s="5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  <c r="U874" s="5"/>
    </row>
    <row r="875" spans="1:21" ht="32" x14ac:dyDescent="0.2">
      <c r="A875">
        <v>873</v>
      </c>
      <c r="B875" s="7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4">
        <f t="shared" si="78"/>
        <v>1.2857142857142857E-2</v>
      </c>
      <c r="P875" s="9">
        <f t="shared" si="79"/>
        <v>9</v>
      </c>
      <c r="Q875" t="str">
        <f t="shared" si="80"/>
        <v>music</v>
      </c>
      <c r="R875" s="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  <c r="U875" s="5"/>
    </row>
    <row r="876" spans="1:21" ht="48" x14ac:dyDescent="0.2">
      <c r="A876">
        <v>874</v>
      </c>
      <c r="B876" s="7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4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s="5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  <c r="U876" s="5"/>
    </row>
    <row r="877" spans="1:21" ht="64" x14ac:dyDescent="0.2">
      <c r="A877">
        <v>875</v>
      </c>
      <c r="B877" s="7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4">
        <f t="shared" si="78"/>
        <v>0</v>
      </c>
      <c r="P877" s="9" t="e">
        <f t="shared" si="79"/>
        <v>#DIV/0!</v>
      </c>
      <c r="Q877" t="str">
        <f t="shared" si="80"/>
        <v>music</v>
      </c>
      <c r="R877" s="5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  <c r="U877" s="5"/>
    </row>
    <row r="878" spans="1:21" ht="16" x14ac:dyDescent="0.2">
      <c r="A878">
        <v>876</v>
      </c>
      <c r="B878" s="7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4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s="5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  <c r="U878" s="5"/>
    </row>
    <row r="879" spans="1:21" ht="48" x14ac:dyDescent="0.2">
      <c r="A879">
        <v>877</v>
      </c>
      <c r="B879" s="7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4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s="5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  <c r="U879" s="5"/>
    </row>
    <row r="880" spans="1:21" ht="48" x14ac:dyDescent="0.2">
      <c r="A880">
        <v>878</v>
      </c>
      <c r="B880" s="7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4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s="5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  <c r="U880" s="5"/>
    </row>
    <row r="881" spans="1:21" ht="48" x14ac:dyDescent="0.2">
      <c r="A881">
        <v>879</v>
      </c>
      <c r="B881" s="7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4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s="5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  <c r="U881" s="5"/>
    </row>
    <row r="882" spans="1:21" ht="48" x14ac:dyDescent="0.2">
      <c r="A882">
        <v>880</v>
      </c>
      <c r="B882" s="7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4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s="5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  <c r="U882" s="5"/>
    </row>
    <row r="883" spans="1:21" ht="48" x14ac:dyDescent="0.2">
      <c r="A883">
        <v>881</v>
      </c>
      <c r="B883" s="7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4">
        <f t="shared" si="78"/>
        <v>8.0000000000000002E-3</v>
      </c>
      <c r="P883" s="9">
        <f t="shared" si="79"/>
        <v>30</v>
      </c>
      <c r="Q883" t="str">
        <f t="shared" si="80"/>
        <v>music</v>
      </c>
      <c r="R883" s="5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  <c r="U883" s="5"/>
    </row>
    <row r="884" spans="1:21" ht="48" x14ac:dyDescent="0.2">
      <c r="A884">
        <v>882</v>
      </c>
      <c r="B884" s="7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4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s="5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  <c r="U884" s="5"/>
    </row>
    <row r="885" spans="1:21" ht="48" x14ac:dyDescent="0.2">
      <c r="A885">
        <v>883</v>
      </c>
      <c r="B885" s="7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4">
        <f t="shared" si="78"/>
        <v>0.4002</v>
      </c>
      <c r="P885" s="9">
        <f t="shared" si="79"/>
        <v>83.375</v>
      </c>
      <c r="Q885" t="str">
        <f t="shared" si="80"/>
        <v>music</v>
      </c>
      <c r="R885" s="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  <c r="U885" s="5"/>
    </row>
    <row r="886" spans="1:21" ht="48" x14ac:dyDescent="0.2">
      <c r="A886">
        <v>884</v>
      </c>
      <c r="B886" s="7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4">
        <f t="shared" si="78"/>
        <v>0.01</v>
      </c>
      <c r="P886" s="9">
        <f t="shared" si="79"/>
        <v>10</v>
      </c>
      <c r="Q886" t="str">
        <f t="shared" si="80"/>
        <v>music</v>
      </c>
      <c r="R886" s="5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  <c r="U886" s="5"/>
    </row>
    <row r="887" spans="1:21" ht="48" x14ac:dyDescent="0.2">
      <c r="A887">
        <v>885</v>
      </c>
      <c r="B887" s="7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4">
        <f t="shared" si="78"/>
        <v>0.75</v>
      </c>
      <c r="P887" s="9">
        <f t="shared" si="79"/>
        <v>35.714285714285715</v>
      </c>
      <c r="Q887" t="str">
        <f t="shared" si="80"/>
        <v>music</v>
      </c>
      <c r="R887" s="5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  <c r="U887" s="5"/>
    </row>
    <row r="888" spans="1:21" ht="48" x14ac:dyDescent="0.2">
      <c r="A888">
        <v>886</v>
      </c>
      <c r="B888" s="7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4">
        <f t="shared" si="78"/>
        <v>0.41</v>
      </c>
      <c r="P888" s="9">
        <f t="shared" si="79"/>
        <v>29.285714285714285</v>
      </c>
      <c r="Q888" t="str">
        <f t="shared" si="80"/>
        <v>music</v>
      </c>
      <c r="R888" s="5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  <c r="U888" s="5"/>
    </row>
    <row r="889" spans="1:21" ht="48" x14ac:dyDescent="0.2">
      <c r="A889">
        <v>887</v>
      </c>
      <c r="B889" s="7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4">
        <f t="shared" si="78"/>
        <v>0</v>
      </c>
      <c r="P889" s="9" t="e">
        <f t="shared" si="79"/>
        <v>#DIV/0!</v>
      </c>
      <c r="Q889" t="str">
        <f t="shared" si="80"/>
        <v>music</v>
      </c>
      <c r="R889" s="5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  <c r="U889" s="5"/>
    </row>
    <row r="890" spans="1:21" ht="48" x14ac:dyDescent="0.2">
      <c r="A890">
        <v>888</v>
      </c>
      <c r="B890" s="7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4">
        <f t="shared" si="78"/>
        <v>7.1999999999999995E-2</v>
      </c>
      <c r="P890" s="9">
        <f t="shared" si="79"/>
        <v>18</v>
      </c>
      <c r="Q890" t="str">
        <f t="shared" si="80"/>
        <v>music</v>
      </c>
      <c r="R890" s="5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  <c r="U890" s="5"/>
    </row>
    <row r="891" spans="1:21" ht="48" x14ac:dyDescent="0.2">
      <c r="A891">
        <v>889</v>
      </c>
      <c r="B891" s="7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4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s="5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  <c r="U891" s="5"/>
    </row>
    <row r="892" spans="1:21" ht="64" x14ac:dyDescent="0.2">
      <c r="A892">
        <v>890</v>
      </c>
      <c r="B892" s="7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4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s="5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  <c r="U892" s="5"/>
    </row>
    <row r="893" spans="1:21" ht="48" x14ac:dyDescent="0.2">
      <c r="A893">
        <v>891</v>
      </c>
      <c r="B893" s="7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4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s="5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  <c r="U893" s="5"/>
    </row>
    <row r="894" spans="1:21" ht="48" x14ac:dyDescent="0.2">
      <c r="A894">
        <v>892</v>
      </c>
      <c r="B894" s="7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4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s="5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  <c r="U894" s="5"/>
    </row>
    <row r="895" spans="1:21" ht="48" x14ac:dyDescent="0.2">
      <c r="A895">
        <v>893</v>
      </c>
      <c r="B895" s="7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4">
        <f t="shared" si="78"/>
        <v>0.1</v>
      </c>
      <c r="P895" s="9">
        <f t="shared" si="79"/>
        <v>40</v>
      </c>
      <c r="Q895" t="str">
        <f t="shared" si="80"/>
        <v>music</v>
      </c>
      <c r="R895" s="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  <c r="U895" s="5"/>
    </row>
    <row r="896" spans="1:21" ht="48" x14ac:dyDescent="0.2">
      <c r="A896">
        <v>894</v>
      </c>
      <c r="B896" s="7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4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s="5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  <c r="U896" s="5"/>
    </row>
    <row r="897" spans="1:21" ht="48" x14ac:dyDescent="0.2">
      <c r="A897">
        <v>895</v>
      </c>
      <c r="B897" s="7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4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s="5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  <c r="U897" s="5"/>
    </row>
    <row r="898" spans="1:21" ht="48" x14ac:dyDescent="0.2">
      <c r="A898">
        <v>896</v>
      </c>
      <c r="B898" s="7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4">
        <f t="shared" si="78"/>
        <v>0.4</v>
      </c>
      <c r="P898" s="9">
        <f t="shared" si="79"/>
        <v>44.444444444444443</v>
      </c>
      <c r="Q898" t="str">
        <f t="shared" si="80"/>
        <v>music</v>
      </c>
      <c r="R898" s="5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  <c r="U898" s="5"/>
    </row>
    <row r="899" spans="1:21" ht="48" x14ac:dyDescent="0.2">
      <c r="A899">
        <v>897</v>
      </c>
      <c r="B899" s="7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4">
        <f t="shared" ref="O899:O962" si="84">SUM(E899/D899)</f>
        <v>0</v>
      </c>
      <c r="P899" s="9" t="e">
        <f t="shared" ref="P899:P962" si="85">PRODUCT(E899/L899)</f>
        <v>#DIV/0!</v>
      </c>
      <c r="Q899" t="str">
        <f t="shared" ref="Q899:Q962" si="86">LEFT(N899, SEARCH("/",N899,1)-1)</f>
        <v>music</v>
      </c>
      <c r="R899" s="5" t="str">
        <f t="shared" ref="R899:R962" si="87">RIGHT(N899,LEN(N899) - SEARCH("/", N899))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  <c r="U899" s="5"/>
    </row>
    <row r="900" spans="1:21" ht="48" x14ac:dyDescent="0.2">
      <c r="A900">
        <v>898</v>
      </c>
      <c r="B900" s="7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4">
        <f t="shared" si="84"/>
        <v>2.8000000000000001E-2</v>
      </c>
      <c r="P900" s="9">
        <f t="shared" si="85"/>
        <v>35</v>
      </c>
      <c r="Q900" t="str">
        <f t="shared" si="86"/>
        <v>music</v>
      </c>
      <c r="R900" s="5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  <c r="U900" s="5"/>
    </row>
    <row r="901" spans="1:21" ht="48" x14ac:dyDescent="0.2">
      <c r="A901">
        <v>899</v>
      </c>
      <c r="B901" s="7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4">
        <f t="shared" si="84"/>
        <v>0.37333333333333335</v>
      </c>
      <c r="P901" s="9">
        <f t="shared" si="85"/>
        <v>35</v>
      </c>
      <c r="Q901" t="str">
        <f t="shared" si="86"/>
        <v>music</v>
      </c>
      <c r="R901" s="5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  <c r="U901" s="5"/>
    </row>
    <row r="902" spans="1:21" ht="32" x14ac:dyDescent="0.2">
      <c r="A902">
        <v>900</v>
      </c>
      <c r="B902" s="7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4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s="5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  <c r="U902" s="5"/>
    </row>
    <row r="903" spans="1:21" ht="64" x14ac:dyDescent="0.2">
      <c r="A903">
        <v>901</v>
      </c>
      <c r="B903" s="7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4">
        <f t="shared" si="84"/>
        <v>0</v>
      </c>
      <c r="P903" s="9" t="e">
        <f t="shared" si="85"/>
        <v>#DIV/0!</v>
      </c>
      <c r="Q903" t="str">
        <f t="shared" si="86"/>
        <v>music</v>
      </c>
      <c r="R903" s="5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  <c r="U903" s="5"/>
    </row>
    <row r="904" spans="1:21" ht="48" x14ac:dyDescent="0.2">
      <c r="A904">
        <v>902</v>
      </c>
      <c r="B904" s="7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4">
        <f t="shared" si="84"/>
        <v>3.0000000000000001E-3</v>
      </c>
      <c r="P904" s="9">
        <f t="shared" si="85"/>
        <v>30</v>
      </c>
      <c r="Q904" t="str">
        <f t="shared" si="86"/>
        <v>music</v>
      </c>
      <c r="R904" s="5" t="str">
        <f t="shared" si="87"/>
        <v>jazz</v>
      </c>
      <c r="S904" s="13">
        <f t="shared" si="88"/>
        <v>41829.757199074069</v>
      </c>
      <c r="T904" s="13">
        <f t="shared" si="89"/>
        <v>41881.4375</v>
      </c>
      <c r="U904" s="5"/>
    </row>
    <row r="905" spans="1:21" ht="48" x14ac:dyDescent="0.2">
      <c r="A905">
        <v>903</v>
      </c>
      <c r="B905" s="7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4">
        <f t="shared" si="84"/>
        <v>3.2000000000000001E-2</v>
      </c>
      <c r="P905" s="9">
        <f t="shared" si="85"/>
        <v>40</v>
      </c>
      <c r="Q905" t="str">
        <f t="shared" si="86"/>
        <v>music</v>
      </c>
      <c r="R905" s="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  <c r="U905" s="5"/>
    </row>
    <row r="906" spans="1:21" ht="48" x14ac:dyDescent="0.2">
      <c r="A906">
        <v>904</v>
      </c>
      <c r="B906" s="7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4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s="5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  <c r="U906" s="5"/>
    </row>
    <row r="907" spans="1:21" ht="48" x14ac:dyDescent="0.2">
      <c r="A907">
        <v>905</v>
      </c>
      <c r="B907" s="7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4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s="5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  <c r="U907" s="5"/>
    </row>
    <row r="908" spans="1:21" ht="32" x14ac:dyDescent="0.2">
      <c r="A908">
        <v>906</v>
      </c>
      <c r="B908" s="7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4">
        <f t="shared" si="84"/>
        <v>0</v>
      </c>
      <c r="P908" s="9" t="e">
        <f t="shared" si="85"/>
        <v>#DIV/0!</v>
      </c>
      <c r="Q908" t="str">
        <f t="shared" si="86"/>
        <v>music</v>
      </c>
      <c r="R908" s="5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  <c r="U908" s="5"/>
    </row>
    <row r="909" spans="1:21" ht="32" x14ac:dyDescent="0.2">
      <c r="A909">
        <v>907</v>
      </c>
      <c r="B909" s="7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4">
        <f t="shared" si="84"/>
        <v>0</v>
      </c>
      <c r="P909" s="9" t="e">
        <f t="shared" si="85"/>
        <v>#DIV/0!</v>
      </c>
      <c r="Q909" t="str">
        <f t="shared" si="86"/>
        <v>music</v>
      </c>
      <c r="R909" s="5" t="str">
        <f t="shared" si="87"/>
        <v>jazz</v>
      </c>
      <c r="S909" s="13">
        <f t="shared" si="88"/>
        <v>40766.9840625</v>
      </c>
      <c r="T909" s="13">
        <f t="shared" si="89"/>
        <v>40796.9840625</v>
      </c>
      <c r="U909" s="5"/>
    </row>
    <row r="910" spans="1:21" ht="48" x14ac:dyDescent="0.2">
      <c r="A910">
        <v>908</v>
      </c>
      <c r="B910" s="7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4">
        <f t="shared" si="84"/>
        <v>0</v>
      </c>
      <c r="P910" s="9" t="e">
        <f t="shared" si="85"/>
        <v>#DIV/0!</v>
      </c>
      <c r="Q910" t="str">
        <f t="shared" si="86"/>
        <v>music</v>
      </c>
      <c r="R910" s="5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  <c r="U910" s="5"/>
    </row>
    <row r="911" spans="1:21" ht="48" x14ac:dyDescent="0.2">
      <c r="A911">
        <v>909</v>
      </c>
      <c r="B911" s="7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4">
        <f t="shared" si="84"/>
        <v>3.2500000000000001E-2</v>
      </c>
      <c r="P911" s="9">
        <f t="shared" si="85"/>
        <v>65</v>
      </c>
      <c r="Q911" t="str">
        <f t="shared" si="86"/>
        <v>music</v>
      </c>
      <c r="R911" s="5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  <c r="U911" s="5"/>
    </row>
    <row r="912" spans="1:21" ht="48" x14ac:dyDescent="0.2">
      <c r="A912">
        <v>910</v>
      </c>
      <c r="B912" s="7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4">
        <f t="shared" si="84"/>
        <v>0.22363636363636363</v>
      </c>
      <c r="P912" s="9">
        <f t="shared" si="85"/>
        <v>24.6</v>
      </c>
      <c r="Q912" t="str">
        <f t="shared" si="86"/>
        <v>music</v>
      </c>
      <c r="R912" s="5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  <c r="U912" s="5"/>
    </row>
    <row r="913" spans="1:21" ht="48" x14ac:dyDescent="0.2">
      <c r="A913">
        <v>911</v>
      </c>
      <c r="B913" s="7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4">
        <f t="shared" si="84"/>
        <v>0</v>
      </c>
      <c r="P913" s="9" t="e">
        <f t="shared" si="85"/>
        <v>#DIV/0!</v>
      </c>
      <c r="Q913" t="str">
        <f t="shared" si="86"/>
        <v>music</v>
      </c>
      <c r="R913" s="5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  <c r="U913" s="5"/>
    </row>
    <row r="914" spans="1:21" ht="48" x14ac:dyDescent="0.2">
      <c r="A914">
        <v>912</v>
      </c>
      <c r="B914" s="7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4">
        <f t="shared" si="84"/>
        <v>8.5714285714285719E-3</v>
      </c>
      <c r="P914" s="9">
        <f t="shared" si="85"/>
        <v>15</v>
      </c>
      <c r="Q914" t="str">
        <f t="shared" si="86"/>
        <v>music</v>
      </c>
      <c r="R914" s="5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  <c r="U914" s="5"/>
    </row>
    <row r="915" spans="1:21" ht="48" x14ac:dyDescent="0.2">
      <c r="A915">
        <v>913</v>
      </c>
      <c r="B915" s="7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4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s="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  <c r="U915" s="5"/>
    </row>
    <row r="916" spans="1:21" ht="48" x14ac:dyDescent="0.2">
      <c r="A916">
        <v>914</v>
      </c>
      <c r="B916" s="7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4">
        <f t="shared" si="84"/>
        <v>0</v>
      </c>
      <c r="P916" s="9" t="e">
        <f t="shared" si="85"/>
        <v>#DIV/0!</v>
      </c>
      <c r="Q916" t="str">
        <f t="shared" si="86"/>
        <v>music</v>
      </c>
      <c r="R916" s="5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  <c r="U916" s="5"/>
    </row>
    <row r="917" spans="1:21" ht="48" x14ac:dyDescent="0.2">
      <c r="A917">
        <v>915</v>
      </c>
      <c r="B917" s="7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4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s="5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  <c r="U917" s="5"/>
    </row>
    <row r="918" spans="1:21" ht="48" x14ac:dyDescent="0.2">
      <c r="A918">
        <v>916</v>
      </c>
      <c r="B918" s="7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4">
        <f t="shared" si="84"/>
        <v>0</v>
      </c>
      <c r="P918" s="9" t="e">
        <f t="shared" si="85"/>
        <v>#DIV/0!</v>
      </c>
      <c r="Q918" t="str">
        <f t="shared" si="86"/>
        <v>music</v>
      </c>
      <c r="R918" s="5" t="str">
        <f t="shared" si="87"/>
        <v>jazz</v>
      </c>
      <c r="S918" s="13">
        <f t="shared" si="88"/>
        <v>40434.645069444443</v>
      </c>
      <c r="T918" s="13">
        <f t="shared" si="89"/>
        <v>40473</v>
      </c>
      <c r="U918" s="5"/>
    </row>
    <row r="919" spans="1:21" ht="48" x14ac:dyDescent="0.2">
      <c r="A919">
        <v>917</v>
      </c>
      <c r="B919" s="7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4">
        <f t="shared" si="84"/>
        <v>6.0000000000000001E-3</v>
      </c>
      <c r="P919" s="9">
        <f t="shared" si="85"/>
        <v>30</v>
      </c>
      <c r="Q919" t="str">
        <f t="shared" si="86"/>
        <v>music</v>
      </c>
      <c r="R919" s="5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  <c r="U919" s="5"/>
    </row>
    <row r="920" spans="1:21" ht="64" x14ac:dyDescent="0.2">
      <c r="A920">
        <v>918</v>
      </c>
      <c r="B920" s="7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4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s="5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  <c r="U920" s="5"/>
    </row>
    <row r="921" spans="1:21" ht="16" x14ac:dyDescent="0.2">
      <c r="A921">
        <v>919</v>
      </c>
      <c r="B921" s="7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4">
        <f t="shared" si="84"/>
        <v>5.0000000000000001E-3</v>
      </c>
      <c r="P921" s="9">
        <f t="shared" si="85"/>
        <v>100</v>
      </c>
      <c r="Q921" t="str">
        <f t="shared" si="86"/>
        <v>music</v>
      </c>
      <c r="R921" s="5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  <c r="U921" s="5"/>
    </row>
    <row r="922" spans="1:21" ht="48" x14ac:dyDescent="0.2">
      <c r="A922">
        <v>920</v>
      </c>
      <c r="B922" s="7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4">
        <f t="shared" si="84"/>
        <v>0</v>
      </c>
      <c r="P922" s="9" t="e">
        <f t="shared" si="85"/>
        <v>#DIV/0!</v>
      </c>
      <c r="Q922" t="str">
        <f t="shared" si="86"/>
        <v>music</v>
      </c>
      <c r="R922" s="5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  <c r="U922" s="5"/>
    </row>
    <row r="923" spans="1:21" ht="48" x14ac:dyDescent="0.2">
      <c r="A923">
        <v>921</v>
      </c>
      <c r="B923" s="7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4">
        <f t="shared" si="84"/>
        <v>0.309</v>
      </c>
      <c r="P923" s="9">
        <f t="shared" si="85"/>
        <v>231.75</v>
      </c>
      <c r="Q923" t="str">
        <f t="shared" si="86"/>
        <v>music</v>
      </c>
      <c r="R923" s="5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  <c r="U923" s="5"/>
    </row>
    <row r="924" spans="1:21" ht="48" x14ac:dyDescent="0.2">
      <c r="A924">
        <v>922</v>
      </c>
      <c r="B924" s="7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4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s="5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  <c r="U924" s="5"/>
    </row>
    <row r="925" spans="1:21" ht="48" x14ac:dyDescent="0.2">
      <c r="A925">
        <v>923</v>
      </c>
      <c r="B925" s="7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4">
        <f t="shared" si="84"/>
        <v>2.1999999999999999E-2</v>
      </c>
      <c r="P925" s="9">
        <f t="shared" si="85"/>
        <v>55</v>
      </c>
      <c r="Q925" t="str">
        <f t="shared" si="86"/>
        <v>music</v>
      </c>
      <c r="R925" s="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  <c r="U925" s="5"/>
    </row>
    <row r="926" spans="1:21" ht="48" x14ac:dyDescent="0.2">
      <c r="A926">
        <v>924</v>
      </c>
      <c r="B926" s="7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4">
        <f t="shared" si="84"/>
        <v>0.109</v>
      </c>
      <c r="P926" s="9">
        <f t="shared" si="85"/>
        <v>21.8</v>
      </c>
      <c r="Q926" t="str">
        <f t="shared" si="86"/>
        <v>music</v>
      </c>
      <c r="R926" s="5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  <c r="U926" s="5"/>
    </row>
    <row r="927" spans="1:21" ht="48" x14ac:dyDescent="0.2">
      <c r="A927">
        <v>925</v>
      </c>
      <c r="B927" s="7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4">
        <f t="shared" si="84"/>
        <v>2.6666666666666668E-2</v>
      </c>
      <c r="P927" s="9">
        <f t="shared" si="85"/>
        <v>32</v>
      </c>
      <c r="Q927" t="str">
        <f t="shared" si="86"/>
        <v>music</v>
      </c>
      <c r="R927" s="5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  <c r="U927" s="5"/>
    </row>
    <row r="928" spans="1:21" ht="64" x14ac:dyDescent="0.2">
      <c r="A928">
        <v>926</v>
      </c>
      <c r="B928" s="7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4">
        <f t="shared" si="84"/>
        <v>0</v>
      </c>
      <c r="P928" s="9" t="e">
        <f t="shared" si="85"/>
        <v>#DIV/0!</v>
      </c>
      <c r="Q928" t="str">
        <f t="shared" si="86"/>
        <v>music</v>
      </c>
      <c r="R928" s="5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  <c r="U928" s="5"/>
    </row>
    <row r="929" spans="1:21" ht="32" x14ac:dyDescent="0.2">
      <c r="A929">
        <v>927</v>
      </c>
      <c r="B929" s="7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4">
        <f t="shared" si="84"/>
        <v>0</v>
      </c>
      <c r="P929" s="9" t="e">
        <f t="shared" si="85"/>
        <v>#DIV/0!</v>
      </c>
      <c r="Q929" t="str">
        <f t="shared" si="86"/>
        <v>music</v>
      </c>
      <c r="R929" s="5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  <c r="U929" s="5"/>
    </row>
    <row r="930" spans="1:21" ht="48" x14ac:dyDescent="0.2">
      <c r="A930">
        <v>928</v>
      </c>
      <c r="B930" s="7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4">
        <f t="shared" si="84"/>
        <v>0.10862068965517241</v>
      </c>
      <c r="P930" s="9">
        <f t="shared" si="85"/>
        <v>56.25</v>
      </c>
      <c r="Q930" t="str">
        <f t="shared" si="86"/>
        <v>music</v>
      </c>
      <c r="R930" s="5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  <c r="U930" s="5"/>
    </row>
    <row r="931" spans="1:21" ht="48" x14ac:dyDescent="0.2">
      <c r="A931">
        <v>929</v>
      </c>
      <c r="B931" s="7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4">
        <f t="shared" si="84"/>
        <v>0</v>
      </c>
      <c r="P931" s="9" t="e">
        <f t="shared" si="85"/>
        <v>#DIV/0!</v>
      </c>
      <c r="Q931" t="str">
        <f t="shared" si="86"/>
        <v>music</v>
      </c>
      <c r="R931" s="5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  <c r="U931" s="5"/>
    </row>
    <row r="932" spans="1:21" ht="48" x14ac:dyDescent="0.2">
      <c r="A932">
        <v>930</v>
      </c>
      <c r="B932" s="7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4">
        <f t="shared" si="84"/>
        <v>0.38333333333333336</v>
      </c>
      <c r="P932" s="9">
        <f t="shared" si="85"/>
        <v>69</v>
      </c>
      <c r="Q932" t="str">
        <f t="shared" si="86"/>
        <v>music</v>
      </c>
      <c r="R932" s="5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  <c r="U932" s="5"/>
    </row>
    <row r="933" spans="1:21" ht="48" x14ac:dyDescent="0.2">
      <c r="A933">
        <v>931</v>
      </c>
      <c r="B933" s="7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4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s="5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  <c r="U933" s="5"/>
    </row>
    <row r="934" spans="1:21" ht="32" x14ac:dyDescent="0.2">
      <c r="A934">
        <v>932</v>
      </c>
      <c r="B934" s="7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4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s="5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  <c r="U934" s="5"/>
    </row>
    <row r="935" spans="1:21" ht="48" x14ac:dyDescent="0.2">
      <c r="A935">
        <v>933</v>
      </c>
      <c r="B935" s="7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4">
        <f t="shared" si="84"/>
        <v>0.06</v>
      </c>
      <c r="P935" s="9">
        <f t="shared" si="85"/>
        <v>60</v>
      </c>
      <c r="Q935" t="str">
        <f t="shared" si="86"/>
        <v>music</v>
      </c>
      <c r="R935" s="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  <c r="U935" s="5"/>
    </row>
    <row r="936" spans="1:21" ht="48" x14ac:dyDescent="0.2">
      <c r="A936">
        <v>934</v>
      </c>
      <c r="B936" s="7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4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s="5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  <c r="U936" s="5"/>
    </row>
    <row r="937" spans="1:21" ht="48" x14ac:dyDescent="0.2">
      <c r="A937">
        <v>935</v>
      </c>
      <c r="B937" s="7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4">
        <f t="shared" si="84"/>
        <v>1.4285714285714285E-2</v>
      </c>
      <c r="P937" s="9">
        <f t="shared" si="85"/>
        <v>25</v>
      </c>
      <c r="Q937" t="str">
        <f t="shared" si="86"/>
        <v>music</v>
      </c>
      <c r="R937" s="5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  <c r="U937" s="5"/>
    </row>
    <row r="938" spans="1:21" ht="48" x14ac:dyDescent="0.2">
      <c r="A938">
        <v>936</v>
      </c>
      <c r="B938" s="7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4">
        <f t="shared" si="84"/>
        <v>0</v>
      </c>
      <c r="P938" s="9" t="e">
        <f t="shared" si="85"/>
        <v>#DIV/0!</v>
      </c>
      <c r="Q938" t="str">
        <f t="shared" si="86"/>
        <v>music</v>
      </c>
      <c r="R938" s="5" t="str">
        <f t="shared" si="87"/>
        <v>jazz</v>
      </c>
      <c r="S938" s="13">
        <f t="shared" si="88"/>
        <v>40882.815844907404</v>
      </c>
      <c r="T938" s="13">
        <f t="shared" si="89"/>
        <v>40926.625</v>
      </c>
      <c r="U938" s="5"/>
    </row>
    <row r="939" spans="1:21" ht="48" x14ac:dyDescent="0.2">
      <c r="A939">
        <v>937</v>
      </c>
      <c r="B939" s="7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4">
        <f t="shared" si="84"/>
        <v>1.1428571428571429E-2</v>
      </c>
      <c r="P939" s="9">
        <f t="shared" si="85"/>
        <v>20</v>
      </c>
      <c r="Q939" t="str">
        <f t="shared" si="86"/>
        <v>music</v>
      </c>
      <c r="R939" s="5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  <c r="U939" s="5"/>
    </row>
    <row r="940" spans="1:21" ht="48" x14ac:dyDescent="0.2">
      <c r="A940">
        <v>938</v>
      </c>
      <c r="B940" s="7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4">
        <f t="shared" si="84"/>
        <v>3.5714285714285713E-3</v>
      </c>
      <c r="P940" s="9">
        <f t="shared" si="85"/>
        <v>25</v>
      </c>
      <c r="Q940" t="str">
        <f t="shared" si="86"/>
        <v>music</v>
      </c>
      <c r="R940" s="5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  <c r="U940" s="5"/>
    </row>
    <row r="941" spans="1:21" ht="48" x14ac:dyDescent="0.2">
      <c r="A941">
        <v>939</v>
      </c>
      <c r="B941" s="7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4">
        <f t="shared" si="84"/>
        <v>1.4545454545454545E-2</v>
      </c>
      <c r="P941" s="9">
        <f t="shared" si="85"/>
        <v>20</v>
      </c>
      <c r="Q941" t="str">
        <f t="shared" si="86"/>
        <v>music</v>
      </c>
      <c r="R941" s="5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  <c r="U941" s="5"/>
    </row>
    <row r="942" spans="1:21" ht="48" x14ac:dyDescent="0.2">
      <c r="A942">
        <v>940</v>
      </c>
      <c r="B942" s="7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4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s="5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  <c r="U942" s="5"/>
    </row>
    <row r="943" spans="1:21" ht="48" x14ac:dyDescent="0.2">
      <c r="A943">
        <v>941</v>
      </c>
      <c r="B943" s="7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4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s="5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  <c r="U943" s="5"/>
    </row>
    <row r="944" spans="1:21" ht="48" x14ac:dyDescent="0.2">
      <c r="A944">
        <v>942</v>
      </c>
      <c r="B944" s="7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4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s="5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  <c r="U944" s="5"/>
    </row>
    <row r="945" spans="1:21" ht="32" x14ac:dyDescent="0.2">
      <c r="A945">
        <v>943</v>
      </c>
      <c r="B945" s="7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4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s="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  <c r="U945" s="5"/>
    </row>
    <row r="946" spans="1:21" ht="48" x14ac:dyDescent="0.2">
      <c r="A946">
        <v>944</v>
      </c>
      <c r="B946" s="7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4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s="5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  <c r="U946" s="5"/>
    </row>
    <row r="947" spans="1:21" ht="48" x14ac:dyDescent="0.2">
      <c r="A947">
        <v>945</v>
      </c>
      <c r="B947" s="7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4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s="5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  <c r="U947" s="5"/>
    </row>
    <row r="948" spans="1:21" ht="32" x14ac:dyDescent="0.2">
      <c r="A948">
        <v>946</v>
      </c>
      <c r="B948" s="7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4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s="5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  <c r="U948" s="5"/>
    </row>
    <row r="949" spans="1:21" ht="48" x14ac:dyDescent="0.2">
      <c r="A949">
        <v>947</v>
      </c>
      <c r="B949" s="7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4">
        <f t="shared" si="84"/>
        <v>0</v>
      </c>
      <c r="P949" s="9" t="e">
        <f t="shared" si="85"/>
        <v>#DIV/0!</v>
      </c>
      <c r="Q949" t="str">
        <f t="shared" si="86"/>
        <v>technology</v>
      </c>
      <c r="R949" s="5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  <c r="U949" s="5"/>
    </row>
    <row r="950" spans="1:21" ht="48" x14ac:dyDescent="0.2">
      <c r="A950">
        <v>948</v>
      </c>
      <c r="B950" s="7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4">
        <f t="shared" si="84"/>
        <v>0.12</v>
      </c>
      <c r="P950" s="9">
        <f t="shared" si="85"/>
        <v>60</v>
      </c>
      <c r="Q950" t="str">
        <f t="shared" si="86"/>
        <v>technology</v>
      </c>
      <c r="R950" s="5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  <c r="U950" s="5"/>
    </row>
    <row r="951" spans="1:21" ht="64" x14ac:dyDescent="0.2">
      <c r="A951">
        <v>949</v>
      </c>
      <c r="B951" s="7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4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s="5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  <c r="U951" s="5"/>
    </row>
    <row r="952" spans="1:21" ht="48" x14ac:dyDescent="0.2">
      <c r="A952">
        <v>950</v>
      </c>
      <c r="B952" s="7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4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s="5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  <c r="U952" s="5"/>
    </row>
    <row r="953" spans="1:21" ht="16" x14ac:dyDescent="0.2">
      <c r="A953">
        <v>951</v>
      </c>
      <c r="B953" s="7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4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s="5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  <c r="U953" s="5"/>
    </row>
    <row r="954" spans="1:21" ht="32" x14ac:dyDescent="0.2">
      <c r="A954">
        <v>952</v>
      </c>
      <c r="B954" s="7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4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s="5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  <c r="U954" s="5"/>
    </row>
    <row r="955" spans="1:21" ht="48" x14ac:dyDescent="0.2">
      <c r="A955">
        <v>953</v>
      </c>
      <c r="B955" s="7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4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s="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  <c r="U955" s="5"/>
    </row>
    <row r="956" spans="1:21" ht="48" x14ac:dyDescent="0.2">
      <c r="A956">
        <v>954</v>
      </c>
      <c r="B956" s="7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4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s="5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  <c r="U956" s="5"/>
    </row>
    <row r="957" spans="1:21" ht="48" x14ac:dyDescent="0.2">
      <c r="A957">
        <v>955</v>
      </c>
      <c r="B957" s="7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4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s="5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  <c r="U957" s="5"/>
    </row>
    <row r="958" spans="1:21" ht="64" x14ac:dyDescent="0.2">
      <c r="A958">
        <v>956</v>
      </c>
      <c r="B958" s="7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4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s="5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  <c r="U958" s="5"/>
    </row>
    <row r="959" spans="1:21" ht="32" x14ac:dyDescent="0.2">
      <c r="A959">
        <v>957</v>
      </c>
      <c r="B959" s="7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4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s="5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  <c r="U959" s="5"/>
    </row>
    <row r="960" spans="1:21" ht="48" x14ac:dyDescent="0.2">
      <c r="A960">
        <v>958</v>
      </c>
      <c r="B960" s="7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4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s="5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  <c r="U960" s="5"/>
    </row>
    <row r="961" spans="1:21" ht="48" x14ac:dyDescent="0.2">
      <c r="A961">
        <v>959</v>
      </c>
      <c r="B961" s="7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4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s="5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  <c r="U961" s="5"/>
    </row>
    <row r="962" spans="1:21" ht="48" x14ac:dyDescent="0.2">
      <c r="A962">
        <v>960</v>
      </c>
      <c r="B962" s="7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4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s="5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  <c r="U962" s="5"/>
    </row>
    <row r="963" spans="1:21" ht="48" x14ac:dyDescent="0.2">
      <c r="A963">
        <v>961</v>
      </c>
      <c r="B963" s="7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4">
        <f t="shared" ref="O963:O1026" si="90">SUM(E963/D963)</f>
        <v>0.42188421052631581</v>
      </c>
      <c r="P963" s="9">
        <f t="shared" ref="P963:P1026" si="91">PRODUCT(E963/L963)</f>
        <v>364.35454545454547</v>
      </c>
      <c r="Q963" t="str">
        <f t="shared" ref="Q963:Q1026" si="92">LEFT(N963, SEARCH("/",N963,1)-1)</f>
        <v>technology</v>
      </c>
      <c r="R963" s="5" t="str">
        <f t="shared" ref="R963:R1026" si="93">RIGHT(N963,LEN(N963) - SEARCH("/", N963))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  <c r="U963" s="5"/>
    </row>
    <row r="964" spans="1:21" ht="48" x14ac:dyDescent="0.2">
      <c r="A964">
        <v>962</v>
      </c>
      <c r="B964" s="7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4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s="5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  <c r="U964" s="5"/>
    </row>
    <row r="965" spans="1:21" ht="32" x14ac:dyDescent="0.2">
      <c r="A965">
        <v>963</v>
      </c>
      <c r="B965" s="7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4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s="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  <c r="U965" s="5"/>
    </row>
    <row r="966" spans="1:21" ht="48" x14ac:dyDescent="0.2">
      <c r="A966">
        <v>964</v>
      </c>
      <c r="B966" s="7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4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s="5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  <c r="U966" s="5"/>
    </row>
    <row r="967" spans="1:21" ht="48" x14ac:dyDescent="0.2">
      <c r="A967">
        <v>965</v>
      </c>
      <c r="B967" s="7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4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s="5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  <c r="U967" s="5"/>
    </row>
    <row r="968" spans="1:21" ht="48" x14ac:dyDescent="0.2">
      <c r="A968">
        <v>966</v>
      </c>
      <c r="B968" s="7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4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s="5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  <c r="U968" s="5"/>
    </row>
    <row r="969" spans="1:21" ht="48" x14ac:dyDescent="0.2">
      <c r="A969">
        <v>967</v>
      </c>
      <c r="B969" s="7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4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s="5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  <c r="U969" s="5"/>
    </row>
    <row r="970" spans="1:21" ht="48" x14ac:dyDescent="0.2">
      <c r="A970">
        <v>968</v>
      </c>
      <c r="B970" s="7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4">
        <f t="shared" si="90"/>
        <v>1.325E-2</v>
      </c>
      <c r="P970" s="9">
        <f t="shared" si="91"/>
        <v>26.5</v>
      </c>
      <c r="Q970" t="str">
        <f t="shared" si="92"/>
        <v>technology</v>
      </c>
      <c r="R970" s="5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  <c r="U970" s="5"/>
    </row>
    <row r="971" spans="1:21" ht="32" x14ac:dyDescent="0.2">
      <c r="A971">
        <v>969</v>
      </c>
      <c r="B971" s="7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4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s="5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  <c r="U971" s="5"/>
    </row>
    <row r="972" spans="1:21" ht="48" x14ac:dyDescent="0.2">
      <c r="A972">
        <v>970</v>
      </c>
      <c r="B972" s="7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4">
        <f t="shared" si="90"/>
        <v>0.4592</v>
      </c>
      <c r="P972" s="9">
        <f t="shared" si="91"/>
        <v>164</v>
      </c>
      <c r="Q972" t="str">
        <f t="shared" si="92"/>
        <v>technology</v>
      </c>
      <c r="R972" s="5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  <c r="U972" s="5"/>
    </row>
    <row r="973" spans="1:21" ht="48" x14ac:dyDescent="0.2">
      <c r="A973">
        <v>971</v>
      </c>
      <c r="B973" s="7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4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s="5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  <c r="U973" s="5"/>
    </row>
    <row r="974" spans="1:21" ht="48" x14ac:dyDescent="0.2">
      <c r="A974">
        <v>972</v>
      </c>
      <c r="B974" s="7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4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s="5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  <c r="U974" s="5"/>
    </row>
    <row r="975" spans="1:21" ht="48" x14ac:dyDescent="0.2">
      <c r="A975">
        <v>973</v>
      </c>
      <c r="B975" s="7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4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s="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  <c r="U975" s="5"/>
    </row>
    <row r="976" spans="1:21" ht="48" x14ac:dyDescent="0.2">
      <c r="A976">
        <v>974</v>
      </c>
      <c r="B976" s="7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4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s="5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  <c r="U976" s="5"/>
    </row>
    <row r="977" spans="1:21" ht="48" x14ac:dyDescent="0.2">
      <c r="A977">
        <v>975</v>
      </c>
      <c r="B977" s="7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4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s="5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  <c r="U977" s="5"/>
    </row>
    <row r="978" spans="1:21" ht="64" x14ac:dyDescent="0.2">
      <c r="A978">
        <v>976</v>
      </c>
      <c r="B978" s="7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4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s="5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  <c r="U978" s="5"/>
    </row>
    <row r="979" spans="1:21" ht="48" x14ac:dyDescent="0.2">
      <c r="A979">
        <v>977</v>
      </c>
      <c r="B979" s="7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4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s="5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  <c r="U979" s="5"/>
    </row>
    <row r="980" spans="1:21" ht="48" x14ac:dyDescent="0.2">
      <c r="A980">
        <v>978</v>
      </c>
      <c r="B980" s="7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4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s="5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  <c r="U980" s="5"/>
    </row>
    <row r="981" spans="1:21" ht="48" x14ac:dyDescent="0.2">
      <c r="A981">
        <v>979</v>
      </c>
      <c r="B981" s="7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4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s="5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  <c r="U981" s="5"/>
    </row>
    <row r="982" spans="1:21" ht="48" x14ac:dyDescent="0.2">
      <c r="A982">
        <v>980</v>
      </c>
      <c r="B982" s="7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4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s="5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  <c r="U982" s="5"/>
    </row>
    <row r="983" spans="1:21" ht="48" x14ac:dyDescent="0.2">
      <c r="A983">
        <v>981</v>
      </c>
      <c r="B983" s="7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4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s="5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  <c r="U983" s="5"/>
    </row>
    <row r="984" spans="1:21" ht="32" x14ac:dyDescent="0.2">
      <c r="A984">
        <v>982</v>
      </c>
      <c r="B984" s="7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4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s="5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  <c r="U984" s="5"/>
    </row>
    <row r="985" spans="1:21" ht="48" x14ac:dyDescent="0.2">
      <c r="A985">
        <v>983</v>
      </c>
      <c r="B985" s="7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4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s="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  <c r="U985" s="5"/>
    </row>
    <row r="986" spans="1:21" ht="80" x14ac:dyDescent="0.2">
      <c r="A986">
        <v>984</v>
      </c>
      <c r="B986" s="7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4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s="5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  <c r="U986" s="5"/>
    </row>
    <row r="987" spans="1:21" ht="48" x14ac:dyDescent="0.2">
      <c r="A987">
        <v>985</v>
      </c>
      <c r="B987" s="7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4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s="5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  <c r="U987" s="5"/>
    </row>
    <row r="988" spans="1:21" ht="48" x14ac:dyDescent="0.2">
      <c r="A988">
        <v>986</v>
      </c>
      <c r="B988" s="7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4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s="5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  <c r="U988" s="5"/>
    </row>
    <row r="989" spans="1:21" ht="48" x14ac:dyDescent="0.2">
      <c r="A989">
        <v>987</v>
      </c>
      <c r="B989" s="7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4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s="5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  <c r="U989" s="5"/>
    </row>
    <row r="990" spans="1:21" ht="48" x14ac:dyDescent="0.2">
      <c r="A990">
        <v>988</v>
      </c>
      <c r="B990" s="7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4">
        <f t="shared" si="90"/>
        <v>0</v>
      </c>
      <c r="P990" s="9" t="e">
        <f t="shared" si="91"/>
        <v>#DIV/0!</v>
      </c>
      <c r="Q990" t="str">
        <f t="shared" si="92"/>
        <v>technology</v>
      </c>
      <c r="R990" s="5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  <c r="U990" s="5"/>
    </row>
    <row r="991" spans="1:21" ht="16" x14ac:dyDescent="0.2">
      <c r="A991">
        <v>989</v>
      </c>
      <c r="B991" s="7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4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s="5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  <c r="U991" s="5"/>
    </row>
    <row r="992" spans="1:21" ht="48" x14ac:dyDescent="0.2">
      <c r="A992">
        <v>990</v>
      </c>
      <c r="B992" s="7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4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s="5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  <c r="U992" s="5"/>
    </row>
    <row r="993" spans="1:21" ht="80" x14ac:dyDescent="0.2">
      <c r="A993">
        <v>991</v>
      </c>
      <c r="B993" s="7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4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s="5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  <c r="U993" s="5"/>
    </row>
    <row r="994" spans="1:21" ht="48" x14ac:dyDescent="0.2">
      <c r="A994">
        <v>992</v>
      </c>
      <c r="B994" s="7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4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s="5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  <c r="U994" s="5"/>
    </row>
    <row r="995" spans="1:21" ht="48" x14ac:dyDescent="0.2">
      <c r="A995">
        <v>993</v>
      </c>
      <c r="B995" s="7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4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s="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  <c r="U995" s="5"/>
    </row>
    <row r="996" spans="1:21" ht="64" x14ac:dyDescent="0.2">
      <c r="A996">
        <v>994</v>
      </c>
      <c r="B996" s="7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4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s="5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  <c r="U996" s="5"/>
    </row>
    <row r="997" spans="1:21" ht="48" x14ac:dyDescent="0.2">
      <c r="A997">
        <v>995</v>
      </c>
      <c r="B997" s="7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4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s="5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  <c r="U997" s="5"/>
    </row>
    <row r="998" spans="1:21" ht="32" x14ac:dyDescent="0.2">
      <c r="A998">
        <v>996</v>
      </c>
      <c r="B998" s="7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4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s="5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  <c r="U998" s="5"/>
    </row>
    <row r="999" spans="1:21" ht="32" x14ac:dyDescent="0.2">
      <c r="A999">
        <v>997</v>
      </c>
      <c r="B999" s="7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4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s="5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  <c r="U999" s="5"/>
    </row>
    <row r="1000" spans="1:21" ht="32" x14ac:dyDescent="0.2">
      <c r="A1000">
        <v>998</v>
      </c>
      <c r="B1000" s="7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4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s="5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  <c r="U1000" s="5"/>
    </row>
    <row r="1001" spans="1:21" ht="48" x14ac:dyDescent="0.2">
      <c r="A1001">
        <v>999</v>
      </c>
      <c r="B1001" s="7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4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s="5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  <c r="U1001" s="5"/>
    </row>
    <row r="1002" spans="1:21" ht="48" x14ac:dyDescent="0.2">
      <c r="A1002">
        <v>1000</v>
      </c>
      <c r="B1002" s="7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4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s="5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  <c r="U1002" s="5"/>
    </row>
    <row r="1003" spans="1:21" ht="48" x14ac:dyDescent="0.2">
      <c r="A1003">
        <v>1001</v>
      </c>
      <c r="B1003" s="7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4">
        <f t="shared" si="90"/>
        <v>1.04</v>
      </c>
      <c r="P1003" s="9">
        <f t="shared" si="91"/>
        <v>1300</v>
      </c>
      <c r="Q1003" t="str">
        <f t="shared" si="92"/>
        <v>technology</v>
      </c>
      <c r="R1003" s="5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  <c r="U1003" s="5"/>
    </row>
    <row r="1004" spans="1:21" ht="48" x14ac:dyDescent="0.2">
      <c r="A1004">
        <v>1002</v>
      </c>
      <c r="B1004" s="7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4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s="5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  <c r="U1004" s="5"/>
    </row>
    <row r="1005" spans="1:21" ht="48" x14ac:dyDescent="0.2">
      <c r="A1005">
        <v>1003</v>
      </c>
      <c r="B1005" s="7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4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s="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  <c r="U1005" s="5"/>
    </row>
    <row r="1006" spans="1:21" ht="32" x14ac:dyDescent="0.2">
      <c r="A1006">
        <v>1004</v>
      </c>
      <c r="B1006" s="7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4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s="5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  <c r="U1006" s="5"/>
    </row>
    <row r="1007" spans="1:21" ht="32" x14ac:dyDescent="0.2">
      <c r="A1007">
        <v>1005</v>
      </c>
      <c r="B1007" s="7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4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s="5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  <c r="U1007" s="5"/>
    </row>
    <row r="1008" spans="1:21" ht="48" x14ac:dyDescent="0.2">
      <c r="A1008">
        <v>1006</v>
      </c>
      <c r="B1008" s="7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4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s="5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  <c r="U1008" s="5"/>
    </row>
    <row r="1009" spans="1:21" ht="48" x14ac:dyDescent="0.2">
      <c r="A1009">
        <v>1007</v>
      </c>
      <c r="B1009" s="7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4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s="5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  <c r="U1009" s="5"/>
    </row>
    <row r="1010" spans="1:21" ht="64" x14ac:dyDescent="0.2">
      <c r="A1010">
        <v>1008</v>
      </c>
      <c r="B1010" s="7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4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s="5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  <c r="U1010" s="5"/>
    </row>
    <row r="1011" spans="1:21" ht="48" x14ac:dyDescent="0.2">
      <c r="A1011">
        <v>1009</v>
      </c>
      <c r="B1011" s="7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4">
        <f t="shared" si="90"/>
        <v>0.1313</v>
      </c>
      <c r="P1011" s="9">
        <f t="shared" si="91"/>
        <v>65</v>
      </c>
      <c r="Q1011" t="str">
        <f t="shared" si="92"/>
        <v>technology</v>
      </c>
      <c r="R1011" s="5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  <c r="U1011" s="5"/>
    </row>
    <row r="1012" spans="1:21" ht="48" x14ac:dyDescent="0.2">
      <c r="A1012">
        <v>1010</v>
      </c>
      <c r="B1012" s="7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4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s="5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  <c r="U1012" s="5"/>
    </row>
    <row r="1013" spans="1:21" ht="48" x14ac:dyDescent="0.2">
      <c r="A1013">
        <v>1011</v>
      </c>
      <c r="B1013" s="7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4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s="5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  <c r="U1013" s="5"/>
    </row>
    <row r="1014" spans="1:21" ht="48" x14ac:dyDescent="0.2">
      <c r="A1014">
        <v>1012</v>
      </c>
      <c r="B1014" s="7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4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s="5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  <c r="U1014" s="5"/>
    </row>
    <row r="1015" spans="1:21" ht="48" x14ac:dyDescent="0.2">
      <c r="A1015">
        <v>1013</v>
      </c>
      <c r="B1015" s="7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4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s="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  <c r="U1015" s="5"/>
    </row>
    <row r="1016" spans="1:21" ht="32" x14ac:dyDescent="0.2">
      <c r="A1016">
        <v>1014</v>
      </c>
      <c r="B1016" s="7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4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s="5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  <c r="U1016" s="5"/>
    </row>
    <row r="1017" spans="1:21" ht="32" x14ac:dyDescent="0.2">
      <c r="A1017">
        <v>1015</v>
      </c>
      <c r="B1017" s="7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4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s="5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  <c r="U1017" s="5"/>
    </row>
    <row r="1018" spans="1:21" ht="48" x14ac:dyDescent="0.2">
      <c r="A1018">
        <v>1016</v>
      </c>
      <c r="B1018" s="7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4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s="5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  <c r="U1018" s="5"/>
    </row>
    <row r="1019" spans="1:21" ht="48" x14ac:dyDescent="0.2">
      <c r="A1019">
        <v>1017</v>
      </c>
      <c r="B1019" s="7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4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s="5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  <c r="U1019" s="5"/>
    </row>
    <row r="1020" spans="1:21" ht="48" x14ac:dyDescent="0.2">
      <c r="A1020">
        <v>1018</v>
      </c>
      <c r="B1020" s="7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4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s="5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  <c r="U1020" s="5"/>
    </row>
    <row r="1021" spans="1:21" ht="32" x14ac:dyDescent="0.2">
      <c r="A1021">
        <v>1019</v>
      </c>
      <c r="B1021" s="7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4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s="5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  <c r="U1021" s="5"/>
    </row>
    <row r="1022" spans="1:21" ht="48" x14ac:dyDescent="0.2">
      <c r="A1022">
        <v>1020</v>
      </c>
      <c r="B1022" s="7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4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s="5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  <c r="U1022" s="5"/>
    </row>
    <row r="1023" spans="1:21" ht="48" x14ac:dyDescent="0.2">
      <c r="A1023">
        <v>1021</v>
      </c>
      <c r="B1023" s="7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4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s="5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  <c r="U1023" s="5"/>
    </row>
    <row r="1024" spans="1:21" ht="32" x14ac:dyDescent="0.2">
      <c r="A1024">
        <v>1022</v>
      </c>
      <c r="B1024" s="7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4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s="5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  <c r="U1024" s="5"/>
    </row>
    <row r="1025" spans="1:21" ht="48" x14ac:dyDescent="0.2">
      <c r="A1025">
        <v>1023</v>
      </c>
      <c r="B1025" s="7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4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s="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  <c r="U1025" s="5"/>
    </row>
    <row r="1026" spans="1:21" ht="48" x14ac:dyDescent="0.2">
      <c r="A1026">
        <v>1024</v>
      </c>
      <c r="B1026" s="7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4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s="5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  <c r="U1026" s="5"/>
    </row>
    <row r="1027" spans="1:21" ht="32" x14ac:dyDescent="0.2">
      <c r="A1027">
        <v>1025</v>
      </c>
      <c r="B1027" s="7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4">
        <f t="shared" ref="O1027:O1090" si="96">SUM(E1027/D1027)</f>
        <v>1.099283142857143</v>
      </c>
      <c r="P1027" s="9">
        <f t="shared" ref="P1027:P1090" si="97">PRODUCT(E1027/L1027)</f>
        <v>71.848571428571432</v>
      </c>
      <c r="Q1027" t="str">
        <f t="shared" ref="Q1027:Q1090" si="98">LEFT(N1027, SEARCH("/",N1027,1)-1)</f>
        <v>music</v>
      </c>
      <c r="R1027" s="5" t="str">
        <f t="shared" ref="R1027:R1090" si="99">RIGHT(N1027,LEN(N1027) - SEARCH("/", N1027))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  <c r="U1027" s="5"/>
    </row>
    <row r="1028" spans="1:21" ht="48" x14ac:dyDescent="0.2">
      <c r="A1028">
        <v>1026</v>
      </c>
      <c r="B1028" s="7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4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s="5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  <c r="U1028" s="5"/>
    </row>
    <row r="1029" spans="1:21" ht="48" x14ac:dyDescent="0.2">
      <c r="A1029">
        <v>1027</v>
      </c>
      <c r="B1029" s="7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4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s="5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  <c r="U1029" s="5"/>
    </row>
    <row r="1030" spans="1:21" ht="48" x14ac:dyDescent="0.2">
      <c r="A1030">
        <v>1028</v>
      </c>
      <c r="B1030" s="7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4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s="5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  <c r="U1030" s="5"/>
    </row>
    <row r="1031" spans="1:21" ht="32" x14ac:dyDescent="0.2">
      <c r="A1031">
        <v>1029</v>
      </c>
      <c r="B1031" s="7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4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s="5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  <c r="U1031" s="5"/>
    </row>
    <row r="1032" spans="1:21" ht="32" x14ac:dyDescent="0.2">
      <c r="A1032">
        <v>1030</v>
      </c>
      <c r="B1032" s="7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4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s="5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  <c r="U1032" s="5"/>
    </row>
    <row r="1033" spans="1:21" ht="48" x14ac:dyDescent="0.2">
      <c r="A1033">
        <v>1031</v>
      </c>
      <c r="B1033" s="7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4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s="5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  <c r="U1033" s="5"/>
    </row>
    <row r="1034" spans="1:21" ht="16" x14ac:dyDescent="0.2">
      <c r="A1034">
        <v>1032</v>
      </c>
      <c r="B1034" s="7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4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s="5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  <c r="U1034" s="5"/>
    </row>
    <row r="1035" spans="1:21" ht="48" x14ac:dyDescent="0.2">
      <c r="A1035">
        <v>1033</v>
      </c>
      <c r="B1035" s="7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4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s="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  <c r="U1035" s="5"/>
    </row>
    <row r="1036" spans="1:21" ht="48" x14ac:dyDescent="0.2">
      <c r="A1036">
        <v>1034</v>
      </c>
      <c r="B1036" s="7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4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s="5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  <c r="U1036" s="5"/>
    </row>
    <row r="1037" spans="1:21" ht="48" x14ac:dyDescent="0.2">
      <c r="A1037">
        <v>1035</v>
      </c>
      <c r="B1037" s="7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4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s="5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  <c r="U1037" s="5"/>
    </row>
    <row r="1038" spans="1:21" ht="48" x14ac:dyDescent="0.2">
      <c r="A1038">
        <v>1036</v>
      </c>
      <c r="B1038" s="7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4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s="5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  <c r="U1038" s="5"/>
    </row>
    <row r="1039" spans="1:21" ht="48" x14ac:dyDescent="0.2">
      <c r="A1039">
        <v>1037</v>
      </c>
      <c r="B1039" s="7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4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s="5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  <c r="U1039" s="5"/>
    </row>
    <row r="1040" spans="1:21" ht="48" x14ac:dyDescent="0.2">
      <c r="A1040">
        <v>1038</v>
      </c>
      <c r="B1040" s="7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4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s="5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  <c r="U1040" s="5"/>
    </row>
    <row r="1041" spans="1:21" ht="48" x14ac:dyDescent="0.2">
      <c r="A1041">
        <v>1039</v>
      </c>
      <c r="B1041" s="7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4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s="5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  <c r="U1041" s="5"/>
    </row>
    <row r="1042" spans="1:21" ht="48" x14ac:dyDescent="0.2">
      <c r="A1042">
        <v>1040</v>
      </c>
      <c r="B1042" s="7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4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s="5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  <c r="U1042" s="5"/>
    </row>
    <row r="1043" spans="1:21" ht="48" x14ac:dyDescent="0.2">
      <c r="A1043">
        <v>1041</v>
      </c>
      <c r="B1043" s="7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4">
        <f t="shared" si="96"/>
        <v>0</v>
      </c>
      <c r="P1043" s="9" t="e">
        <f t="shared" si="97"/>
        <v>#DIV/0!</v>
      </c>
      <c r="Q1043" t="str">
        <f t="shared" si="98"/>
        <v>journalism</v>
      </c>
      <c r="R1043" s="5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  <c r="U1043" s="5"/>
    </row>
    <row r="1044" spans="1:21" ht="48" x14ac:dyDescent="0.2">
      <c r="A1044">
        <v>1042</v>
      </c>
      <c r="B1044" s="7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4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s="5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  <c r="U1044" s="5"/>
    </row>
    <row r="1045" spans="1:21" ht="48" x14ac:dyDescent="0.2">
      <c r="A1045">
        <v>1043</v>
      </c>
      <c r="B1045" s="7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4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s="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  <c r="U1045" s="5"/>
    </row>
    <row r="1046" spans="1:21" ht="48" x14ac:dyDescent="0.2">
      <c r="A1046">
        <v>1044</v>
      </c>
      <c r="B1046" s="7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4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s="5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  <c r="U1046" s="5"/>
    </row>
    <row r="1047" spans="1:21" ht="48" x14ac:dyDescent="0.2">
      <c r="A1047">
        <v>1045</v>
      </c>
      <c r="B1047" s="7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4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s="5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  <c r="U1047" s="5"/>
    </row>
    <row r="1048" spans="1:21" ht="48" x14ac:dyDescent="0.2">
      <c r="A1048">
        <v>1046</v>
      </c>
      <c r="B1048" s="7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4">
        <f t="shared" si="96"/>
        <v>0</v>
      </c>
      <c r="P1048" s="9" t="e">
        <f t="shared" si="97"/>
        <v>#DIV/0!</v>
      </c>
      <c r="Q1048" t="str">
        <f t="shared" si="98"/>
        <v>journalism</v>
      </c>
      <c r="R1048" s="5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  <c r="U1048" s="5"/>
    </row>
    <row r="1049" spans="1:21" ht="48" x14ac:dyDescent="0.2">
      <c r="A1049">
        <v>1047</v>
      </c>
      <c r="B1049" s="7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4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s="5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  <c r="U1049" s="5"/>
    </row>
    <row r="1050" spans="1:21" ht="48" x14ac:dyDescent="0.2">
      <c r="A1050">
        <v>1048</v>
      </c>
      <c r="B1050" s="7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4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s="5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  <c r="U1050" s="5"/>
    </row>
    <row r="1051" spans="1:21" ht="16" x14ac:dyDescent="0.2">
      <c r="A1051">
        <v>1049</v>
      </c>
      <c r="B1051" s="7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4">
        <f t="shared" si="96"/>
        <v>0</v>
      </c>
      <c r="P1051" s="9" t="e">
        <f t="shared" si="97"/>
        <v>#DIV/0!</v>
      </c>
      <c r="Q1051" t="str">
        <f t="shared" si="98"/>
        <v>journalism</v>
      </c>
      <c r="R1051" s="5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  <c r="U1051" s="5"/>
    </row>
    <row r="1052" spans="1:21" ht="16" x14ac:dyDescent="0.2">
      <c r="A1052">
        <v>1050</v>
      </c>
      <c r="B1052" s="7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4">
        <f t="shared" si="96"/>
        <v>0</v>
      </c>
      <c r="P1052" s="9" t="e">
        <f t="shared" si="97"/>
        <v>#DIV/0!</v>
      </c>
      <c r="Q1052" t="str">
        <f t="shared" si="98"/>
        <v>journalism</v>
      </c>
      <c r="R1052" s="5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  <c r="U1052" s="5"/>
    </row>
    <row r="1053" spans="1:21" ht="48" x14ac:dyDescent="0.2">
      <c r="A1053">
        <v>1051</v>
      </c>
      <c r="B1053" s="7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4">
        <f t="shared" si="96"/>
        <v>0</v>
      </c>
      <c r="P1053" s="9" t="e">
        <f t="shared" si="97"/>
        <v>#DIV/0!</v>
      </c>
      <c r="Q1053" t="str">
        <f t="shared" si="98"/>
        <v>journalism</v>
      </c>
      <c r="R1053" s="5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  <c r="U1053" s="5"/>
    </row>
    <row r="1054" spans="1:21" ht="64" x14ac:dyDescent="0.2">
      <c r="A1054">
        <v>1052</v>
      </c>
      <c r="B1054" s="7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4">
        <f t="shared" si="96"/>
        <v>0</v>
      </c>
      <c r="P1054" s="9" t="e">
        <f t="shared" si="97"/>
        <v>#DIV/0!</v>
      </c>
      <c r="Q1054" t="str">
        <f t="shared" si="98"/>
        <v>journalism</v>
      </c>
      <c r="R1054" s="5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  <c r="U1054" s="5"/>
    </row>
    <row r="1055" spans="1:21" ht="48" x14ac:dyDescent="0.2">
      <c r="A1055">
        <v>1053</v>
      </c>
      <c r="B1055" s="7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4">
        <f t="shared" si="96"/>
        <v>0.01</v>
      </c>
      <c r="P1055" s="9">
        <f t="shared" si="97"/>
        <v>15</v>
      </c>
      <c r="Q1055" t="str">
        <f t="shared" si="98"/>
        <v>journalism</v>
      </c>
      <c r="R1055" s="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  <c r="U1055" s="5"/>
    </row>
    <row r="1056" spans="1:21" ht="48" x14ac:dyDescent="0.2">
      <c r="A1056">
        <v>1054</v>
      </c>
      <c r="B1056" s="7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4">
        <f t="shared" si="96"/>
        <v>0</v>
      </c>
      <c r="P1056" s="9" t="e">
        <f t="shared" si="97"/>
        <v>#DIV/0!</v>
      </c>
      <c r="Q1056" t="str">
        <f t="shared" si="98"/>
        <v>journalism</v>
      </c>
      <c r="R1056" s="5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  <c r="U1056" s="5"/>
    </row>
    <row r="1057" spans="1:21" ht="48" x14ac:dyDescent="0.2">
      <c r="A1057">
        <v>1055</v>
      </c>
      <c r="B1057" s="7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4">
        <f t="shared" si="96"/>
        <v>0</v>
      </c>
      <c r="P1057" s="9" t="e">
        <f t="shared" si="97"/>
        <v>#DIV/0!</v>
      </c>
      <c r="Q1057" t="str">
        <f t="shared" si="98"/>
        <v>journalism</v>
      </c>
      <c r="R1057" s="5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  <c r="U1057" s="5"/>
    </row>
    <row r="1058" spans="1:21" ht="48" x14ac:dyDescent="0.2">
      <c r="A1058">
        <v>1056</v>
      </c>
      <c r="B1058" s="7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4">
        <f t="shared" si="96"/>
        <v>0</v>
      </c>
      <c r="P1058" s="9" t="e">
        <f t="shared" si="97"/>
        <v>#DIV/0!</v>
      </c>
      <c r="Q1058" t="str">
        <f t="shared" si="98"/>
        <v>journalism</v>
      </c>
      <c r="R1058" s="5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  <c r="U1058" s="5"/>
    </row>
    <row r="1059" spans="1:21" ht="32" x14ac:dyDescent="0.2">
      <c r="A1059">
        <v>1057</v>
      </c>
      <c r="B1059" s="7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4">
        <f t="shared" si="96"/>
        <v>0</v>
      </c>
      <c r="P1059" s="9" t="e">
        <f t="shared" si="97"/>
        <v>#DIV/0!</v>
      </c>
      <c r="Q1059" t="str">
        <f t="shared" si="98"/>
        <v>journalism</v>
      </c>
      <c r="R1059" s="5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  <c r="U1059" s="5"/>
    </row>
    <row r="1060" spans="1:21" ht="48" x14ac:dyDescent="0.2">
      <c r="A1060">
        <v>1058</v>
      </c>
      <c r="B1060" s="7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4">
        <f t="shared" si="96"/>
        <v>0</v>
      </c>
      <c r="P1060" s="9" t="e">
        <f t="shared" si="97"/>
        <v>#DIV/0!</v>
      </c>
      <c r="Q1060" t="str">
        <f t="shared" si="98"/>
        <v>journalism</v>
      </c>
      <c r="R1060" s="5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  <c r="U1060" s="5"/>
    </row>
    <row r="1061" spans="1:21" ht="16" x14ac:dyDescent="0.2">
      <c r="A1061">
        <v>1059</v>
      </c>
      <c r="B1061" s="7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4">
        <f t="shared" si="96"/>
        <v>0</v>
      </c>
      <c r="P1061" s="9" t="e">
        <f t="shared" si="97"/>
        <v>#DIV/0!</v>
      </c>
      <c r="Q1061" t="str">
        <f t="shared" si="98"/>
        <v>journalism</v>
      </c>
      <c r="R1061" s="5" t="str">
        <f t="shared" si="99"/>
        <v>audio</v>
      </c>
      <c r="S1061" s="13">
        <f t="shared" si="100"/>
        <v>42046.581666666665</v>
      </c>
      <c r="T1061" s="13">
        <f t="shared" si="101"/>
        <v>42076.54</v>
      </c>
      <c r="U1061" s="5"/>
    </row>
    <row r="1062" spans="1:21" ht="48" x14ac:dyDescent="0.2">
      <c r="A1062">
        <v>1060</v>
      </c>
      <c r="B1062" s="7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4">
        <f t="shared" si="96"/>
        <v>0.01</v>
      </c>
      <c r="P1062" s="9">
        <f t="shared" si="97"/>
        <v>50</v>
      </c>
      <c r="Q1062" t="str">
        <f t="shared" si="98"/>
        <v>journalism</v>
      </c>
      <c r="R1062" s="5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  <c r="U1062" s="5"/>
    </row>
    <row r="1063" spans="1:21" ht="32" x14ac:dyDescent="0.2">
      <c r="A1063">
        <v>1061</v>
      </c>
      <c r="B1063" s="7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4">
        <f t="shared" si="96"/>
        <v>0</v>
      </c>
      <c r="P1063" s="9" t="e">
        <f t="shared" si="97"/>
        <v>#DIV/0!</v>
      </c>
      <c r="Q1063" t="str">
        <f t="shared" si="98"/>
        <v>journalism</v>
      </c>
      <c r="R1063" s="5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  <c r="U1063" s="5"/>
    </row>
    <row r="1064" spans="1:21" ht="16" x14ac:dyDescent="0.2">
      <c r="A1064">
        <v>1062</v>
      </c>
      <c r="B1064" s="7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4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s="5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  <c r="U1064" s="5"/>
    </row>
    <row r="1065" spans="1:21" ht="48" x14ac:dyDescent="0.2">
      <c r="A1065">
        <v>1063</v>
      </c>
      <c r="B1065" s="7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4">
        <f t="shared" si="96"/>
        <v>0</v>
      </c>
      <c r="P1065" s="9" t="e">
        <f t="shared" si="97"/>
        <v>#DIV/0!</v>
      </c>
      <c r="Q1065" t="str">
        <f t="shared" si="98"/>
        <v>journalism</v>
      </c>
      <c r="R1065" s="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  <c r="U1065" s="5"/>
    </row>
    <row r="1066" spans="1:21" ht="48" x14ac:dyDescent="0.2">
      <c r="A1066">
        <v>1064</v>
      </c>
      <c r="B1066" s="7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4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s="5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  <c r="U1066" s="5"/>
    </row>
    <row r="1067" spans="1:21" ht="48" x14ac:dyDescent="0.2">
      <c r="A1067">
        <v>1065</v>
      </c>
      <c r="B1067" s="7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4">
        <f t="shared" si="96"/>
        <v>2.7E-2</v>
      </c>
      <c r="P1067" s="9">
        <f t="shared" si="97"/>
        <v>16.2</v>
      </c>
      <c r="Q1067" t="str">
        <f t="shared" si="98"/>
        <v>games</v>
      </c>
      <c r="R1067" s="5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  <c r="U1067" s="5"/>
    </row>
    <row r="1068" spans="1:21" ht="48" x14ac:dyDescent="0.2">
      <c r="A1068">
        <v>1066</v>
      </c>
      <c r="B1068" s="7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4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s="5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  <c r="U1068" s="5"/>
    </row>
    <row r="1069" spans="1:21" ht="48" x14ac:dyDescent="0.2">
      <c r="A1069">
        <v>1067</v>
      </c>
      <c r="B1069" s="7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4">
        <f t="shared" si="96"/>
        <v>0.26</v>
      </c>
      <c r="P1069" s="9">
        <f t="shared" si="97"/>
        <v>13</v>
      </c>
      <c r="Q1069" t="str">
        <f t="shared" si="98"/>
        <v>games</v>
      </c>
      <c r="R1069" s="5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  <c r="U1069" s="5"/>
    </row>
    <row r="1070" spans="1:21" ht="48" x14ac:dyDescent="0.2">
      <c r="A1070">
        <v>1068</v>
      </c>
      <c r="B1070" s="7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4">
        <f t="shared" si="96"/>
        <v>1.5E-3</v>
      </c>
      <c r="P1070" s="9">
        <f t="shared" si="97"/>
        <v>11.25</v>
      </c>
      <c r="Q1070" t="str">
        <f t="shared" si="98"/>
        <v>games</v>
      </c>
      <c r="R1070" s="5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  <c r="U1070" s="5"/>
    </row>
    <row r="1071" spans="1:21" ht="48" x14ac:dyDescent="0.2">
      <c r="A1071">
        <v>1069</v>
      </c>
      <c r="B1071" s="7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4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s="5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  <c r="U1071" s="5"/>
    </row>
    <row r="1072" spans="1:21" ht="48" x14ac:dyDescent="0.2">
      <c r="A1072">
        <v>1070</v>
      </c>
      <c r="B1072" s="7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4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s="5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  <c r="U1072" s="5"/>
    </row>
    <row r="1073" spans="1:21" ht="48" x14ac:dyDescent="0.2">
      <c r="A1073">
        <v>1071</v>
      </c>
      <c r="B1073" s="7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4">
        <f t="shared" si="96"/>
        <v>0</v>
      </c>
      <c r="P1073" s="9" t="e">
        <f t="shared" si="97"/>
        <v>#DIV/0!</v>
      </c>
      <c r="Q1073" t="str">
        <f t="shared" si="98"/>
        <v>games</v>
      </c>
      <c r="R1073" s="5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  <c r="U1073" s="5"/>
    </row>
    <row r="1074" spans="1:21" ht="48" x14ac:dyDescent="0.2">
      <c r="A1074">
        <v>1072</v>
      </c>
      <c r="B1074" s="7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4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s="5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  <c r="U1074" s="5"/>
    </row>
    <row r="1075" spans="1:21" ht="32" x14ac:dyDescent="0.2">
      <c r="A1075">
        <v>1073</v>
      </c>
      <c r="B1075" s="7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4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s="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  <c r="U1075" s="5"/>
    </row>
    <row r="1076" spans="1:21" ht="48" x14ac:dyDescent="0.2">
      <c r="A1076">
        <v>1074</v>
      </c>
      <c r="B1076" s="7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4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s="5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  <c r="U1076" s="5"/>
    </row>
    <row r="1077" spans="1:21" ht="32" x14ac:dyDescent="0.2">
      <c r="A1077">
        <v>1075</v>
      </c>
      <c r="B1077" s="7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4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s="5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  <c r="U1077" s="5"/>
    </row>
    <row r="1078" spans="1:21" ht="48" x14ac:dyDescent="0.2">
      <c r="A1078">
        <v>1076</v>
      </c>
      <c r="B1078" s="7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4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s="5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  <c r="U1078" s="5"/>
    </row>
    <row r="1079" spans="1:21" ht="48" x14ac:dyDescent="0.2">
      <c r="A1079">
        <v>1077</v>
      </c>
      <c r="B1079" s="7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4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s="5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  <c r="U1079" s="5"/>
    </row>
    <row r="1080" spans="1:21" ht="48" x14ac:dyDescent="0.2">
      <c r="A1080">
        <v>1078</v>
      </c>
      <c r="B1080" s="7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4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s="5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  <c r="U1080" s="5"/>
    </row>
    <row r="1081" spans="1:21" ht="48" x14ac:dyDescent="0.2">
      <c r="A1081">
        <v>1079</v>
      </c>
      <c r="B1081" s="7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4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s="5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  <c r="U1081" s="5"/>
    </row>
    <row r="1082" spans="1:21" ht="48" x14ac:dyDescent="0.2">
      <c r="A1082">
        <v>1080</v>
      </c>
      <c r="B1082" s="7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4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s="5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  <c r="U1082" s="5"/>
    </row>
    <row r="1083" spans="1:21" ht="48" x14ac:dyDescent="0.2">
      <c r="A1083">
        <v>1081</v>
      </c>
      <c r="B1083" s="7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4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s="5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  <c r="U1083" s="5"/>
    </row>
    <row r="1084" spans="1:21" ht="32" x14ac:dyDescent="0.2">
      <c r="A1084">
        <v>1082</v>
      </c>
      <c r="B1084" s="7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4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s="5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  <c r="U1084" s="5"/>
    </row>
    <row r="1085" spans="1:21" ht="48" x14ac:dyDescent="0.2">
      <c r="A1085">
        <v>1083</v>
      </c>
      <c r="B1085" s="7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4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s="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  <c r="U1085" s="5"/>
    </row>
    <row r="1086" spans="1:21" ht="16" x14ac:dyDescent="0.2">
      <c r="A1086">
        <v>1084</v>
      </c>
      <c r="B1086" s="7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4">
        <f t="shared" si="96"/>
        <v>0</v>
      </c>
      <c r="P1086" s="9" t="e">
        <f t="shared" si="97"/>
        <v>#DIV/0!</v>
      </c>
      <c r="Q1086" t="str">
        <f t="shared" si="98"/>
        <v>games</v>
      </c>
      <c r="R1086" s="5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  <c r="U1086" s="5"/>
    </row>
    <row r="1087" spans="1:21" ht="32" x14ac:dyDescent="0.2">
      <c r="A1087">
        <v>1085</v>
      </c>
      <c r="B1087" s="7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4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s="5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  <c r="U1087" s="5"/>
    </row>
    <row r="1088" spans="1:21" ht="16" x14ac:dyDescent="0.2">
      <c r="A1088">
        <v>1086</v>
      </c>
      <c r="B1088" s="7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4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s="5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  <c r="U1088" s="5"/>
    </row>
    <row r="1089" spans="1:21" ht="48" x14ac:dyDescent="0.2">
      <c r="A1089">
        <v>1087</v>
      </c>
      <c r="B1089" s="7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4">
        <f t="shared" si="96"/>
        <v>0</v>
      </c>
      <c r="P1089" s="9" t="e">
        <f t="shared" si="97"/>
        <v>#DIV/0!</v>
      </c>
      <c r="Q1089" t="str">
        <f t="shared" si="98"/>
        <v>games</v>
      </c>
      <c r="R1089" s="5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  <c r="U1089" s="5"/>
    </row>
    <row r="1090" spans="1:21" ht="32" x14ac:dyDescent="0.2">
      <c r="A1090">
        <v>1088</v>
      </c>
      <c r="B1090" s="7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4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s="5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  <c r="U1090" s="5"/>
    </row>
    <row r="1091" spans="1:21" ht="32" x14ac:dyDescent="0.2">
      <c r="A1091">
        <v>1089</v>
      </c>
      <c r="B1091" s="7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4">
        <f t="shared" ref="O1091:O1154" si="102">SUM(E1091/D1091)</f>
        <v>7.8266666666666665E-2</v>
      </c>
      <c r="P1091" s="9">
        <f t="shared" ref="P1091:P1154" si="103">PRODUCT(E1091/L1091)</f>
        <v>23.959183673469386</v>
      </c>
      <c r="Q1091" t="str">
        <f t="shared" ref="Q1091:Q1154" si="104">LEFT(N1091, SEARCH("/",N1091,1)-1)</f>
        <v>games</v>
      </c>
      <c r="R1091" s="5" t="str">
        <f t="shared" ref="R1091:R1154" si="105">RIGHT(N1091,LEN(N1091) - SEARCH("/", N1091))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  <c r="U1091" s="5"/>
    </row>
    <row r="1092" spans="1:21" ht="48" x14ac:dyDescent="0.2">
      <c r="A1092">
        <v>1090</v>
      </c>
      <c r="B1092" s="7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4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s="5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  <c r="U1092" s="5"/>
    </row>
    <row r="1093" spans="1:21" ht="48" x14ac:dyDescent="0.2">
      <c r="A1093">
        <v>1091</v>
      </c>
      <c r="B1093" s="7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4">
        <f t="shared" si="102"/>
        <v>0.125</v>
      </c>
      <c r="P1093" s="9">
        <f t="shared" si="103"/>
        <v>12.5</v>
      </c>
      <c r="Q1093" t="str">
        <f t="shared" si="104"/>
        <v>games</v>
      </c>
      <c r="R1093" s="5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  <c r="U1093" s="5"/>
    </row>
    <row r="1094" spans="1:21" ht="48" x14ac:dyDescent="0.2">
      <c r="A1094">
        <v>1092</v>
      </c>
      <c r="B1094" s="7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4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s="5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  <c r="U1094" s="5"/>
    </row>
    <row r="1095" spans="1:21" ht="48" x14ac:dyDescent="0.2">
      <c r="A1095">
        <v>1093</v>
      </c>
      <c r="B1095" s="7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4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s="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  <c r="U1095" s="5"/>
    </row>
    <row r="1096" spans="1:21" ht="48" x14ac:dyDescent="0.2">
      <c r="A1096">
        <v>1094</v>
      </c>
      <c r="B1096" s="7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4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s="5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  <c r="U1096" s="5"/>
    </row>
    <row r="1097" spans="1:21" ht="48" x14ac:dyDescent="0.2">
      <c r="A1097">
        <v>1095</v>
      </c>
      <c r="B1097" s="7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4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s="5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  <c r="U1097" s="5"/>
    </row>
    <row r="1098" spans="1:21" ht="48" x14ac:dyDescent="0.2">
      <c r="A1098">
        <v>1096</v>
      </c>
      <c r="B1098" s="7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4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s="5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  <c r="U1098" s="5"/>
    </row>
    <row r="1099" spans="1:21" ht="48" x14ac:dyDescent="0.2">
      <c r="A1099">
        <v>1097</v>
      </c>
      <c r="B1099" s="7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4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s="5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  <c r="U1099" s="5"/>
    </row>
    <row r="1100" spans="1:21" ht="32" x14ac:dyDescent="0.2">
      <c r="A1100">
        <v>1098</v>
      </c>
      <c r="B1100" s="7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4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s="5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  <c r="U1100" s="5"/>
    </row>
    <row r="1101" spans="1:21" ht="48" x14ac:dyDescent="0.2">
      <c r="A1101">
        <v>1099</v>
      </c>
      <c r="B1101" s="7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4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s="5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  <c r="U1101" s="5"/>
    </row>
    <row r="1102" spans="1:21" ht="48" x14ac:dyDescent="0.2">
      <c r="A1102">
        <v>1100</v>
      </c>
      <c r="B1102" s="7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4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s="5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  <c r="U1102" s="5"/>
    </row>
    <row r="1103" spans="1:21" ht="32" x14ac:dyDescent="0.2">
      <c r="A1103">
        <v>1101</v>
      </c>
      <c r="B1103" s="7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4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s="5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  <c r="U1103" s="5"/>
    </row>
    <row r="1104" spans="1:21" ht="48" x14ac:dyDescent="0.2">
      <c r="A1104">
        <v>1102</v>
      </c>
      <c r="B1104" s="7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4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s="5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  <c r="U1104" s="5"/>
    </row>
    <row r="1105" spans="1:21" ht="48" x14ac:dyDescent="0.2">
      <c r="A1105">
        <v>1103</v>
      </c>
      <c r="B1105" s="7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4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s="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  <c r="U1105" s="5"/>
    </row>
    <row r="1106" spans="1:21" ht="48" x14ac:dyDescent="0.2">
      <c r="A1106">
        <v>1104</v>
      </c>
      <c r="B1106" s="7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4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s="5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  <c r="U1106" s="5"/>
    </row>
    <row r="1107" spans="1:21" ht="48" x14ac:dyDescent="0.2">
      <c r="A1107">
        <v>1105</v>
      </c>
      <c r="B1107" s="7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4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s="5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  <c r="U1107" s="5"/>
    </row>
    <row r="1108" spans="1:21" ht="48" x14ac:dyDescent="0.2">
      <c r="A1108">
        <v>1106</v>
      </c>
      <c r="B1108" s="7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4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s="5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  <c r="U1108" s="5"/>
    </row>
    <row r="1109" spans="1:21" ht="64" x14ac:dyDescent="0.2">
      <c r="A1109">
        <v>1107</v>
      </c>
      <c r="B1109" s="7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4">
        <f t="shared" si="102"/>
        <v>0</v>
      </c>
      <c r="P1109" s="9" t="e">
        <f t="shared" si="103"/>
        <v>#DIV/0!</v>
      </c>
      <c r="Q1109" t="str">
        <f t="shared" si="104"/>
        <v>games</v>
      </c>
      <c r="R1109" s="5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  <c r="U1109" s="5"/>
    </row>
    <row r="1110" spans="1:21" ht="48" x14ac:dyDescent="0.2">
      <c r="A1110">
        <v>1108</v>
      </c>
      <c r="B1110" s="7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4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s="5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  <c r="U1110" s="5"/>
    </row>
    <row r="1111" spans="1:21" ht="48" x14ac:dyDescent="0.2">
      <c r="A1111">
        <v>1109</v>
      </c>
      <c r="B1111" s="7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4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s="5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  <c r="U1111" s="5"/>
    </row>
    <row r="1112" spans="1:21" ht="48" x14ac:dyDescent="0.2">
      <c r="A1112">
        <v>1110</v>
      </c>
      <c r="B1112" s="7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4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s="5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  <c r="U1112" s="5"/>
    </row>
    <row r="1113" spans="1:21" ht="48" x14ac:dyDescent="0.2">
      <c r="A1113">
        <v>1111</v>
      </c>
      <c r="B1113" s="7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4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s="5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  <c r="U1113" s="5"/>
    </row>
    <row r="1114" spans="1:21" ht="48" x14ac:dyDescent="0.2">
      <c r="A1114">
        <v>1112</v>
      </c>
      <c r="B1114" s="7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4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s="5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  <c r="U1114" s="5"/>
    </row>
    <row r="1115" spans="1:21" ht="48" x14ac:dyDescent="0.2">
      <c r="A1115">
        <v>1113</v>
      </c>
      <c r="B1115" s="7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4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s="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  <c r="U1115" s="5"/>
    </row>
    <row r="1116" spans="1:21" ht="48" x14ac:dyDescent="0.2">
      <c r="A1116">
        <v>1114</v>
      </c>
      <c r="B1116" s="7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4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s="5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  <c r="U1116" s="5"/>
    </row>
    <row r="1117" spans="1:21" ht="48" x14ac:dyDescent="0.2">
      <c r="A1117">
        <v>1115</v>
      </c>
      <c r="B1117" s="7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4">
        <f t="shared" si="102"/>
        <v>1.325E-3</v>
      </c>
      <c r="P1117" s="9">
        <f t="shared" si="103"/>
        <v>13.25</v>
      </c>
      <c r="Q1117" t="str">
        <f t="shared" si="104"/>
        <v>games</v>
      </c>
      <c r="R1117" s="5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  <c r="U1117" s="5"/>
    </row>
    <row r="1118" spans="1:21" ht="32" x14ac:dyDescent="0.2">
      <c r="A1118">
        <v>1116</v>
      </c>
      <c r="B1118" s="7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4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s="5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  <c r="U1118" s="5"/>
    </row>
    <row r="1119" spans="1:21" ht="48" x14ac:dyDescent="0.2">
      <c r="A1119">
        <v>1117</v>
      </c>
      <c r="B1119" s="7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4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s="5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  <c r="U1119" s="5"/>
    </row>
    <row r="1120" spans="1:21" ht="48" x14ac:dyDescent="0.2">
      <c r="A1120">
        <v>1118</v>
      </c>
      <c r="B1120" s="7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4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s="5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  <c r="U1120" s="5"/>
    </row>
    <row r="1121" spans="1:21" ht="48" x14ac:dyDescent="0.2">
      <c r="A1121">
        <v>1119</v>
      </c>
      <c r="B1121" s="7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4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s="5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  <c r="U1121" s="5"/>
    </row>
    <row r="1122" spans="1:21" ht="32" x14ac:dyDescent="0.2">
      <c r="A1122">
        <v>1120</v>
      </c>
      <c r="B1122" s="7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4">
        <f t="shared" si="102"/>
        <v>0</v>
      </c>
      <c r="P1122" s="9" t="e">
        <f t="shared" si="103"/>
        <v>#DIV/0!</v>
      </c>
      <c r="Q1122" t="str">
        <f t="shared" si="104"/>
        <v>games</v>
      </c>
      <c r="R1122" s="5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  <c r="U1122" s="5"/>
    </row>
    <row r="1123" spans="1:21" ht="48" x14ac:dyDescent="0.2">
      <c r="A1123">
        <v>1121</v>
      </c>
      <c r="B1123" s="7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4">
        <f t="shared" si="102"/>
        <v>1.16E-4</v>
      </c>
      <c r="P1123" s="9">
        <f t="shared" si="103"/>
        <v>5.8</v>
      </c>
      <c r="Q1123" t="str">
        <f t="shared" si="104"/>
        <v>games</v>
      </c>
      <c r="R1123" s="5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  <c r="U1123" s="5"/>
    </row>
    <row r="1124" spans="1:21" ht="48" x14ac:dyDescent="0.2">
      <c r="A1124">
        <v>1122</v>
      </c>
      <c r="B1124" s="7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4">
        <f t="shared" si="102"/>
        <v>0</v>
      </c>
      <c r="P1124" s="9" t="e">
        <f t="shared" si="103"/>
        <v>#DIV/0!</v>
      </c>
      <c r="Q1124" t="str">
        <f t="shared" si="104"/>
        <v>games</v>
      </c>
      <c r="R1124" s="5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  <c r="U1124" s="5"/>
    </row>
    <row r="1125" spans="1:21" ht="48" x14ac:dyDescent="0.2">
      <c r="A1125">
        <v>1123</v>
      </c>
      <c r="B1125" s="7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4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s="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  <c r="U1125" s="5"/>
    </row>
    <row r="1126" spans="1:21" ht="48" x14ac:dyDescent="0.2">
      <c r="A1126">
        <v>1124</v>
      </c>
      <c r="B1126" s="7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4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s="5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  <c r="U1126" s="5"/>
    </row>
    <row r="1127" spans="1:21" ht="48" x14ac:dyDescent="0.2">
      <c r="A1127">
        <v>1125</v>
      </c>
      <c r="B1127" s="7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4">
        <f t="shared" si="102"/>
        <v>0</v>
      </c>
      <c r="P1127" s="9" t="e">
        <f t="shared" si="103"/>
        <v>#DIV/0!</v>
      </c>
      <c r="Q1127" t="str">
        <f t="shared" si="104"/>
        <v>games</v>
      </c>
      <c r="R1127" s="5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  <c r="U1127" s="5"/>
    </row>
    <row r="1128" spans="1:21" ht="32" x14ac:dyDescent="0.2">
      <c r="A1128">
        <v>1126</v>
      </c>
      <c r="B1128" s="7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4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s="5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  <c r="U1128" s="5"/>
    </row>
    <row r="1129" spans="1:21" ht="64" x14ac:dyDescent="0.2">
      <c r="A1129">
        <v>1127</v>
      </c>
      <c r="B1129" s="7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4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s="5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  <c r="U1129" s="5"/>
    </row>
    <row r="1130" spans="1:21" ht="16" x14ac:dyDescent="0.2">
      <c r="A1130">
        <v>1128</v>
      </c>
      <c r="B1130" s="7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4">
        <f t="shared" si="102"/>
        <v>1E-3</v>
      </c>
      <c r="P1130" s="9">
        <f t="shared" si="103"/>
        <v>1</v>
      </c>
      <c r="Q1130" t="str">
        <f t="shared" si="104"/>
        <v>games</v>
      </c>
      <c r="R1130" s="5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  <c r="U1130" s="5"/>
    </row>
    <row r="1131" spans="1:21" ht="48" x14ac:dyDescent="0.2">
      <c r="A1131">
        <v>1129</v>
      </c>
      <c r="B1131" s="7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4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s="5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  <c r="U1131" s="5"/>
    </row>
    <row r="1132" spans="1:21" ht="48" x14ac:dyDescent="0.2">
      <c r="A1132">
        <v>1130</v>
      </c>
      <c r="B1132" s="7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4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s="5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  <c r="U1132" s="5"/>
    </row>
    <row r="1133" spans="1:21" ht="48" x14ac:dyDescent="0.2">
      <c r="A1133">
        <v>1131</v>
      </c>
      <c r="B1133" s="7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4">
        <f t="shared" si="102"/>
        <v>0</v>
      </c>
      <c r="P1133" s="9" t="e">
        <f t="shared" si="103"/>
        <v>#DIV/0!</v>
      </c>
      <c r="Q1133" t="str">
        <f t="shared" si="104"/>
        <v>games</v>
      </c>
      <c r="R1133" s="5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  <c r="U1133" s="5"/>
    </row>
    <row r="1134" spans="1:21" ht="48" x14ac:dyDescent="0.2">
      <c r="A1134">
        <v>1132</v>
      </c>
      <c r="B1134" s="7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4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s="5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  <c r="U1134" s="5"/>
    </row>
    <row r="1135" spans="1:21" ht="48" x14ac:dyDescent="0.2">
      <c r="A1135">
        <v>1133</v>
      </c>
      <c r="B1135" s="7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4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s="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  <c r="U1135" s="5"/>
    </row>
    <row r="1136" spans="1:21" ht="48" x14ac:dyDescent="0.2">
      <c r="A1136">
        <v>1134</v>
      </c>
      <c r="B1136" s="7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4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s="5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  <c r="U1136" s="5"/>
    </row>
    <row r="1137" spans="1:21" ht="64" x14ac:dyDescent="0.2">
      <c r="A1137">
        <v>1135</v>
      </c>
      <c r="B1137" s="7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4">
        <f t="shared" si="102"/>
        <v>0.05</v>
      </c>
      <c r="P1137" s="9">
        <f t="shared" si="103"/>
        <v>50</v>
      </c>
      <c r="Q1137" t="str">
        <f t="shared" si="104"/>
        <v>games</v>
      </c>
      <c r="R1137" s="5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  <c r="U1137" s="5"/>
    </row>
    <row r="1138" spans="1:21" ht="48" x14ac:dyDescent="0.2">
      <c r="A1138">
        <v>1136</v>
      </c>
      <c r="B1138" s="7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4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s="5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  <c r="U1138" s="5"/>
    </row>
    <row r="1139" spans="1:21" ht="48" x14ac:dyDescent="0.2">
      <c r="A1139">
        <v>1137</v>
      </c>
      <c r="B1139" s="7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4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s="5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  <c r="U1139" s="5"/>
    </row>
    <row r="1140" spans="1:21" ht="48" x14ac:dyDescent="0.2">
      <c r="A1140">
        <v>1138</v>
      </c>
      <c r="B1140" s="7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4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s="5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  <c r="U1140" s="5"/>
    </row>
    <row r="1141" spans="1:21" ht="48" x14ac:dyDescent="0.2">
      <c r="A1141">
        <v>1139</v>
      </c>
      <c r="B1141" s="7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4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s="5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  <c r="U1141" s="5"/>
    </row>
    <row r="1142" spans="1:21" ht="48" x14ac:dyDescent="0.2">
      <c r="A1142">
        <v>1140</v>
      </c>
      <c r="B1142" s="7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4">
        <f t="shared" si="102"/>
        <v>0</v>
      </c>
      <c r="P1142" s="9" t="e">
        <f t="shared" si="103"/>
        <v>#DIV/0!</v>
      </c>
      <c r="Q1142" t="str">
        <f t="shared" si="104"/>
        <v>games</v>
      </c>
      <c r="R1142" s="5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  <c r="U1142" s="5"/>
    </row>
    <row r="1143" spans="1:21" ht="16" x14ac:dyDescent="0.2">
      <c r="A1143">
        <v>1141</v>
      </c>
      <c r="B1143" s="7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4">
        <f t="shared" si="102"/>
        <v>0</v>
      </c>
      <c r="P1143" s="9" t="e">
        <f t="shared" si="103"/>
        <v>#DIV/0!</v>
      </c>
      <c r="Q1143" t="str">
        <f t="shared" si="104"/>
        <v>games</v>
      </c>
      <c r="R1143" s="5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  <c r="U1143" s="5"/>
    </row>
    <row r="1144" spans="1:21" ht="48" x14ac:dyDescent="0.2">
      <c r="A1144">
        <v>1142</v>
      </c>
      <c r="B1144" s="7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4">
        <f t="shared" si="102"/>
        <v>0</v>
      </c>
      <c r="P1144" s="9" t="e">
        <f t="shared" si="103"/>
        <v>#DIV/0!</v>
      </c>
      <c r="Q1144" t="str">
        <f t="shared" si="104"/>
        <v>games</v>
      </c>
      <c r="R1144" s="5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  <c r="U1144" s="5"/>
    </row>
    <row r="1145" spans="1:21" ht="48" x14ac:dyDescent="0.2">
      <c r="A1145">
        <v>1143</v>
      </c>
      <c r="B1145" s="7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4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s="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  <c r="U1145" s="5"/>
    </row>
    <row r="1146" spans="1:21" ht="48" x14ac:dyDescent="0.2">
      <c r="A1146">
        <v>1144</v>
      </c>
      <c r="B1146" s="7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4">
        <f t="shared" si="102"/>
        <v>0</v>
      </c>
      <c r="P1146" s="9" t="e">
        <f t="shared" si="103"/>
        <v>#DIV/0!</v>
      </c>
      <c r="Q1146" t="str">
        <f t="shared" si="104"/>
        <v>food</v>
      </c>
      <c r="R1146" s="5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  <c r="U1146" s="5"/>
    </row>
    <row r="1147" spans="1:21" ht="48" x14ac:dyDescent="0.2">
      <c r="A1147">
        <v>1145</v>
      </c>
      <c r="B1147" s="7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4">
        <f t="shared" si="102"/>
        <v>1.25E-3</v>
      </c>
      <c r="P1147" s="9">
        <f t="shared" si="103"/>
        <v>100</v>
      </c>
      <c r="Q1147" t="str">
        <f t="shared" si="104"/>
        <v>food</v>
      </c>
      <c r="R1147" s="5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  <c r="U1147" s="5"/>
    </row>
    <row r="1148" spans="1:21" ht="32" x14ac:dyDescent="0.2">
      <c r="A1148">
        <v>1146</v>
      </c>
      <c r="B1148" s="7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4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s="5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  <c r="U1148" s="5"/>
    </row>
    <row r="1149" spans="1:21" ht="48" x14ac:dyDescent="0.2">
      <c r="A1149">
        <v>1147</v>
      </c>
      <c r="B1149" s="7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4">
        <f t="shared" si="102"/>
        <v>0</v>
      </c>
      <c r="P1149" s="9" t="e">
        <f t="shared" si="103"/>
        <v>#DIV/0!</v>
      </c>
      <c r="Q1149" t="str">
        <f t="shared" si="104"/>
        <v>food</v>
      </c>
      <c r="R1149" s="5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  <c r="U1149" s="5"/>
    </row>
    <row r="1150" spans="1:21" ht="32" x14ac:dyDescent="0.2">
      <c r="A1150">
        <v>1148</v>
      </c>
      <c r="B1150" s="7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4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s="5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  <c r="U1150" s="5"/>
    </row>
    <row r="1151" spans="1:21" ht="32" x14ac:dyDescent="0.2">
      <c r="A1151">
        <v>1149</v>
      </c>
      <c r="B1151" s="7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4">
        <f t="shared" si="102"/>
        <v>1.5E-3</v>
      </c>
      <c r="P1151" s="9">
        <f t="shared" si="103"/>
        <v>37.5</v>
      </c>
      <c r="Q1151" t="str">
        <f t="shared" si="104"/>
        <v>food</v>
      </c>
      <c r="R1151" s="5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  <c r="U1151" s="5"/>
    </row>
    <row r="1152" spans="1:21" ht="32" x14ac:dyDescent="0.2">
      <c r="A1152">
        <v>1150</v>
      </c>
      <c r="B1152" s="7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4">
        <f t="shared" si="102"/>
        <v>0.1008</v>
      </c>
      <c r="P1152" s="9">
        <f t="shared" si="103"/>
        <v>42</v>
      </c>
      <c r="Q1152" t="str">
        <f t="shared" si="104"/>
        <v>food</v>
      </c>
      <c r="R1152" s="5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  <c r="U1152" s="5"/>
    </row>
    <row r="1153" spans="1:21" ht="64" x14ac:dyDescent="0.2">
      <c r="A1153">
        <v>1151</v>
      </c>
      <c r="B1153" s="7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4">
        <f t="shared" si="102"/>
        <v>0</v>
      </c>
      <c r="P1153" s="9" t="e">
        <f t="shared" si="103"/>
        <v>#DIV/0!</v>
      </c>
      <c r="Q1153" t="str">
        <f t="shared" si="104"/>
        <v>food</v>
      </c>
      <c r="R1153" s="5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  <c r="U1153" s="5"/>
    </row>
    <row r="1154" spans="1:21" ht="16" x14ac:dyDescent="0.2">
      <c r="A1154">
        <v>1152</v>
      </c>
      <c r="B1154" s="7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4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s="5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  <c r="U1154" s="5"/>
    </row>
    <row r="1155" spans="1:21" ht="32" x14ac:dyDescent="0.2">
      <c r="A1155">
        <v>1153</v>
      </c>
      <c r="B1155" s="7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4">
        <f t="shared" ref="O1155:O1218" si="108">SUM(E1155/D1155)</f>
        <v>6.2500000000000003E-3</v>
      </c>
      <c r="P1155" s="9">
        <f t="shared" ref="P1155:P1218" si="109">PRODUCT(E1155/L1155)</f>
        <v>50</v>
      </c>
      <c r="Q1155" t="str">
        <f t="shared" ref="Q1155:Q1218" si="110">LEFT(N1155, SEARCH("/",N1155,1)-1)</f>
        <v>food</v>
      </c>
      <c r="R1155" s="5" t="str">
        <f t="shared" ref="R1155:R1218" si="111">RIGHT(N1155,LEN(N1155) - SEARCH("/", N1155))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  <c r="U1155" s="5"/>
    </row>
    <row r="1156" spans="1:21" ht="48" x14ac:dyDescent="0.2">
      <c r="A1156">
        <v>1154</v>
      </c>
      <c r="B1156" s="7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4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s="5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  <c r="U1156" s="5"/>
    </row>
    <row r="1157" spans="1:21" ht="48" x14ac:dyDescent="0.2">
      <c r="A1157">
        <v>1155</v>
      </c>
      <c r="B1157" s="7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4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s="5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  <c r="U1157" s="5"/>
    </row>
    <row r="1158" spans="1:21" ht="48" x14ac:dyDescent="0.2">
      <c r="A1158">
        <v>1156</v>
      </c>
      <c r="B1158" s="7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4">
        <f t="shared" si="108"/>
        <v>0</v>
      </c>
      <c r="P1158" s="9" t="e">
        <f t="shared" si="109"/>
        <v>#DIV/0!</v>
      </c>
      <c r="Q1158" t="str">
        <f t="shared" si="110"/>
        <v>food</v>
      </c>
      <c r="R1158" s="5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  <c r="U1158" s="5"/>
    </row>
    <row r="1159" spans="1:21" ht="48" x14ac:dyDescent="0.2">
      <c r="A1159">
        <v>1157</v>
      </c>
      <c r="B1159" s="7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4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s="5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  <c r="U1159" s="5"/>
    </row>
    <row r="1160" spans="1:21" ht="48" x14ac:dyDescent="0.2">
      <c r="A1160">
        <v>1158</v>
      </c>
      <c r="B1160" s="7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4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s="5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  <c r="U1160" s="5"/>
    </row>
    <row r="1161" spans="1:21" ht="48" x14ac:dyDescent="0.2">
      <c r="A1161">
        <v>1159</v>
      </c>
      <c r="B1161" s="7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4">
        <f t="shared" si="108"/>
        <v>0</v>
      </c>
      <c r="P1161" s="9" t="e">
        <f t="shared" si="109"/>
        <v>#DIV/0!</v>
      </c>
      <c r="Q1161" t="str">
        <f t="shared" si="110"/>
        <v>food</v>
      </c>
      <c r="R1161" s="5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  <c r="U1161" s="5"/>
    </row>
    <row r="1162" spans="1:21" ht="48" x14ac:dyDescent="0.2">
      <c r="A1162">
        <v>1160</v>
      </c>
      <c r="B1162" s="7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4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s="5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  <c r="U1162" s="5"/>
    </row>
    <row r="1163" spans="1:21" ht="48" x14ac:dyDescent="0.2">
      <c r="A1163">
        <v>1161</v>
      </c>
      <c r="B1163" s="7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4">
        <f t="shared" si="108"/>
        <v>0</v>
      </c>
      <c r="P1163" s="9" t="e">
        <f t="shared" si="109"/>
        <v>#DIV/0!</v>
      </c>
      <c r="Q1163" t="str">
        <f t="shared" si="110"/>
        <v>food</v>
      </c>
      <c r="R1163" s="5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  <c r="U1163" s="5"/>
    </row>
    <row r="1164" spans="1:21" ht="48" x14ac:dyDescent="0.2">
      <c r="A1164">
        <v>1162</v>
      </c>
      <c r="B1164" s="7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4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s="5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  <c r="U1164" s="5"/>
    </row>
    <row r="1165" spans="1:21" ht="48" x14ac:dyDescent="0.2">
      <c r="A1165">
        <v>1163</v>
      </c>
      <c r="B1165" s="7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4">
        <f t="shared" si="108"/>
        <v>0</v>
      </c>
      <c r="P1165" s="9" t="e">
        <f t="shared" si="109"/>
        <v>#DIV/0!</v>
      </c>
      <c r="Q1165" t="str">
        <f t="shared" si="110"/>
        <v>food</v>
      </c>
      <c r="R1165" s="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  <c r="U1165" s="5"/>
    </row>
    <row r="1166" spans="1:21" ht="64" x14ac:dyDescent="0.2">
      <c r="A1166">
        <v>1164</v>
      </c>
      <c r="B1166" s="7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4">
        <f t="shared" si="108"/>
        <v>0</v>
      </c>
      <c r="P1166" s="9" t="e">
        <f t="shared" si="109"/>
        <v>#DIV/0!</v>
      </c>
      <c r="Q1166" t="str">
        <f t="shared" si="110"/>
        <v>food</v>
      </c>
      <c r="R1166" s="5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  <c r="U1166" s="5"/>
    </row>
    <row r="1167" spans="1:21" ht="48" x14ac:dyDescent="0.2">
      <c r="A1167">
        <v>1165</v>
      </c>
      <c r="B1167" s="7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4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s="5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  <c r="U1167" s="5"/>
    </row>
    <row r="1168" spans="1:21" ht="48" x14ac:dyDescent="0.2">
      <c r="A1168">
        <v>1166</v>
      </c>
      <c r="B1168" s="7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4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s="5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  <c r="U1168" s="5"/>
    </row>
    <row r="1169" spans="1:21" ht="48" x14ac:dyDescent="0.2">
      <c r="A1169">
        <v>1167</v>
      </c>
      <c r="B1169" s="7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4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s="5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  <c r="U1169" s="5"/>
    </row>
    <row r="1170" spans="1:21" ht="48" x14ac:dyDescent="0.2">
      <c r="A1170">
        <v>1168</v>
      </c>
      <c r="B1170" s="7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4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s="5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  <c r="U1170" s="5"/>
    </row>
    <row r="1171" spans="1:21" ht="48" x14ac:dyDescent="0.2">
      <c r="A1171">
        <v>1169</v>
      </c>
      <c r="B1171" s="7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4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s="5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  <c r="U1171" s="5"/>
    </row>
    <row r="1172" spans="1:21" ht="48" x14ac:dyDescent="0.2">
      <c r="A1172">
        <v>1170</v>
      </c>
      <c r="B1172" s="7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4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s="5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  <c r="U1172" s="5"/>
    </row>
    <row r="1173" spans="1:21" ht="32" x14ac:dyDescent="0.2">
      <c r="A1173">
        <v>1171</v>
      </c>
      <c r="B1173" s="7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4">
        <f t="shared" si="108"/>
        <v>1E-3</v>
      </c>
      <c r="P1173" s="9">
        <f t="shared" si="109"/>
        <v>25</v>
      </c>
      <c r="Q1173" t="str">
        <f t="shared" si="110"/>
        <v>food</v>
      </c>
      <c r="R1173" s="5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  <c r="U1173" s="5"/>
    </row>
    <row r="1174" spans="1:21" ht="16" x14ac:dyDescent="0.2">
      <c r="A1174">
        <v>1172</v>
      </c>
      <c r="B1174" s="7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4">
        <f t="shared" si="108"/>
        <v>0</v>
      </c>
      <c r="P1174" s="9" t="e">
        <f t="shared" si="109"/>
        <v>#DIV/0!</v>
      </c>
      <c r="Q1174" t="str">
        <f t="shared" si="110"/>
        <v>food</v>
      </c>
      <c r="R1174" s="5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  <c r="U1174" s="5"/>
    </row>
    <row r="1175" spans="1:21" ht="48" x14ac:dyDescent="0.2">
      <c r="A1175">
        <v>1173</v>
      </c>
      <c r="B1175" s="7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4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s="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  <c r="U1175" s="5"/>
    </row>
    <row r="1176" spans="1:21" ht="48" x14ac:dyDescent="0.2">
      <c r="A1176">
        <v>1174</v>
      </c>
      <c r="B1176" s="7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4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s="5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  <c r="U1176" s="5"/>
    </row>
    <row r="1177" spans="1:21" ht="48" x14ac:dyDescent="0.2">
      <c r="A1177">
        <v>1175</v>
      </c>
      <c r="B1177" s="7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4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s="5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  <c r="U1177" s="5"/>
    </row>
    <row r="1178" spans="1:21" ht="64" x14ac:dyDescent="0.2">
      <c r="A1178">
        <v>1176</v>
      </c>
      <c r="B1178" s="7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4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s="5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  <c r="U1178" s="5"/>
    </row>
    <row r="1179" spans="1:21" ht="48" x14ac:dyDescent="0.2">
      <c r="A1179">
        <v>1177</v>
      </c>
      <c r="B1179" s="7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4">
        <f t="shared" si="108"/>
        <v>0</v>
      </c>
      <c r="P1179" s="9" t="e">
        <f t="shared" si="109"/>
        <v>#DIV/0!</v>
      </c>
      <c r="Q1179" t="str">
        <f t="shared" si="110"/>
        <v>food</v>
      </c>
      <c r="R1179" s="5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  <c r="U1179" s="5"/>
    </row>
    <row r="1180" spans="1:21" ht="48" x14ac:dyDescent="0.2">
      <c r="A1180">
        <v>1178</v>
      </c>
      <c r="B1180" s="7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4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s="5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  <c r="U1180" s="5"/>
    </row>
    <row r="1181" spans="1:21" ht="48" x14ac:dyDescent="0.2">
      <c r="A1181">
        <v>1179</v>
      </c>
      <c r="B1181" s="7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4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s="5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  <c r="U1181" s="5"/>
    </row>
    <row r="1182" spans="1:21" ht="32" x14ac:dyDescent="0.2">
      <c r="A1182">
        <v>1180</v>
      </c>
      <c r="B1182" s="7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4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s="5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  <c r="U1182" s="5"/>
    </row>
    <row r="1183" spans="1:21" ht="16" x14ac:dyDescent="0.2">
      <c r="A1183">
        <v>1181</v>
      </c>
      <c r="B1183" s="7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4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s="5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  <c r="U1183" s="5"/>
    </row>
    <row r="1184" spans="1:21" ht="48" x14ac:dyDescent="0.2">
      <c r="A1184">
        <v>1182</v>
      </c>
      <c r="B1184" s="7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4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s="5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  <c r="U1184" s="5"/>
    </row>
    <row r="1185" spans="1:21" ht="48" x14ac:dyDescent="0.2">
      <c r="A1185">
        <v>1183</v>
      </c>
      <c r="B1185" s="7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4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s="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  <c r="U1185" s="5"/>
    </row>
    <row r="1186" spans="1:21" ht="48" x14ac:dyDescent="0.2">
      <c r="A1186">
        <v>1184</v>
      </c>
      <c r="B1186" s="7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4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s="5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  <c r="U1186" s="5"/>
    </row>
    <row r="1187" spans="1:21" ht="64" x14ac:dyDescent="0.2">
      <c r="A1187">
        <v>1185</v>
      </c>
      <c r="B1187" s="7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4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s="5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  <c r="U1187" s="5"/>
    </row>
    <row r="1188" spans="1:21" ht="48" x14ac:dyDescent="0.2">
      <c r="A1188">
        <v>1186</v>
      </c>
      <c r="B1188" s="7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4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s="5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  <c r="U1188" s="5"/>
    </row>
    <row r="1189" spans="1:21" ht="48" x14ac:dyDescent="0.2">
      <c r="A1189">
        <v>1187</v>
      </c>
      <c r="B1189" s="7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4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s="5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  <c r="U1189" s="5"/>
    </row>
    <row r="1190" spans="1:21" ht="48" x14ac:dyDescent="0.2">
      <c r="A1190">
        <v>1188</v>
      </c>
      <c r="B1190" s="7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4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s="5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  <c r="U1190" s="5"/>
    </row>
    <row r="1191" spans="1:21" ht="48" x14ac:dyDescent="0.2">
      <c r="A1191">
        <v>1189</v>
      </c>
      <c r="B1191" s="7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4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s="5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  <c r="U1191" s="5"/>
    </row>
    <row r="1192" spans="1:21" ht="32" x14ac:dyDescent="0.2">
      <c r="A1192">
        <v>1190</v>
      </c>
      <c r="B1192" s="7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4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s="5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  <c r="U1192" s="5"/>
    </row>
    <row r="1193" spans="1:21" ht="48" x14ac:dyDescent="0.2">
      <c r="A1193">
        <v>1191</v>
      </c>
      <c r="B1193" s="7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4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s="5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  <c r="U1193" s="5"/>
    </row>
    <row r="1194" spans="1:21" ht="32" x14ac:dyDescent="0.2">
      <c r="A1194">
        <v>1192</v>
      </c>
      <c r="B1194" s="7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4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s="5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  <c r="U1194" s="5"/>
    </row>
    <row r="1195" spans="1:21" ht="48" x14ac:dyDescent="0.2">
      <c r="A1195">
        <v>1193</v>
      </c>
      <c r="B1195" s="7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4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s="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  <c r="U1195" s="5"/>
    </row>
    <row r="1196" spans="1:21" ht="48" x14ac:dyDescent="0.2">
      <c r="A1196">
        <v>1194</v>
      </c>
      <c r="B1196" s="7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4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s="5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  <c r="U1196" s="5"/>
    </row>
    <row r="1197" spans="1:21" ht="64" x14ac:dyDescent="0.2">
      <c r="A1197">
        <v>1195</v>
      </c>
      <c r="B1197" s="7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4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s="5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  <c r="U1197" s="5"/>
    </row>
    <row r="1198" spans="1:21" ht="32" x14ac:dyDescent="0.2">
      <c r="A1198">
        <v>1196</v>
      </c>
      <c r="B1198" s="7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4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s="5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  <c r="U1198" s="5"/>
    </row>
    <row r="1199" spans="1:21" ht="48" x14ac:dyDescent="0.2">
      <c r="A1199">
        <v>1197</v>
      </c>
      <c r="B1199" s="7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4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s="5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  <c r="U1199" s="5"/>
    </row>
    <row r="1200" spans="1:21" ht="48" x14ac:dyDescent="0.2">
      <c r="A1200">
        <v>1198</v>
      </c>
      <c r="B1200" s="7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4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s="5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  <c r="U1200" s="5"/>
    </row>
    <row r="1201" spans="1:21" ht="48" x14ac:dyDescent="0.2">
      <c r="A1201">
        <v>1199</v>
      </c>
      <c r="B1201" s="7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4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s="5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  <c r="U1201" s="5"/>
    </row>
    <row r="1202" spans="1:21" ht="48" x14ac:dyDescent="0.2">
      <c r="A1202">
        <v>1200</v>
      </c>
      <c r="B1202" s="7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4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s="5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  <c r="U1202" s="5"/>
    </row>
    <row r="1203" spans="1:21" ht="48" x14ac:dyDescent="0.2">
      <c r="A1203">
        <v>1201</v>
      </c>
      <c r="B1203" s="7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4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s="5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  <c r="U1203" s="5"/>
    </row>
    <row r="1204" spans="1:21" ht="48" x14ac:dyDescent="0.2">
      <c r="A1204">
        <v>1202</v>
      </c>
      <c r="B1204" s="7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4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s="5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  <c r="U1204" s="5"/>
    </row>
    <row r="1205" spans="1:21" ht="48" x14ac:dyDescent="0.2">
      <c r="A1205">
        <v>1203</v>
      </c>
      <c r="B1205" s="7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4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s="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  <c r="U1205" s="5"/>
    </row>
    <row r="1206" spans="1:21" ht="48" x14ac:dyDescent="0.2">
      <c r="A1206">
        <v>1204</v>
      </c>
      <c r="B1206" s="7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4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s="5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  <c r="U1206" s="5"/>
    </row>
    <row r="1207" spans="1:21" ht="48" x14ac:dyDescent="0.2">
      <c r="A1207">
        <v>1205</v>
      </c>
      <c r="B1207" s="7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4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s="5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  <c r="U1207" s="5"/>
    </row>
    <row r="1208" spans="1:21" ht="48" x14ac:dyDescent="0.2">
      <c r="A1208">
        <v>1206</v>
      </c>
      <c r="B1208" s="7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4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s="5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  <c r="U1208" s="5"/>
    </row>
    <row r="1209" spans="1:21" ht="32" x14ac:dyDescent="0.2">
      <c r="A1209">
        <v>1207</v>
      </c>
      <c r="B1209" s="7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4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s="5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  <c r="U1209" s="5"/>
    </row>
    <row r="1210" spans="1:21" ht="48" x14ac:dyDescent="0.2">
      <c r="A1210">
        <v>1208</v>
      </c>
      <c r="B1210" s="7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4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s="5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  <c r="U1210" s="5"/>
    </row>
    <row r="1211" spans="1:21" ht="48" x14ac:dyDescent="0.2">
      <c r="A1211">
        <v>1209</v>
      </c>
      <c r="B1211" s="7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4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s="5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  <c r="U1211" s="5"/>
    </row>
    <row r="1212" spans="1:21" ht="32" x14ac:dyDescent="0.2">
      <c r="A1212">
        <v>1210</v>
      </c>
      <c r="B1212" s="7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4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s="5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  <c r="U1212" s="5"/>
    </row>
    <row r="1213" spans="1:21" ht="48" x14ac:dyDescent="0.2">
      <c r="A1213">
        <v>1211</v>
      </c>
      <c r="B1213" s="7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4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s="5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  <c r="U1213" s="5"/>
    </row>
    <row r="1214" spans="1:21" ht="48" x14ac:dyDescent="0.2">
      <c r="A1214">
        <v>1212</v>
      </c>
      <c r="B1214" s="7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4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s="5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  <c r="U1214" s="5"/>
    </row>
    <row r="1215" spans="1:21" ht="48" x14ac:dyDescent="0.2">
      <c r="A1215">
        <v>1213</v>
      </c>
      <c r="B1215" s="7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4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s="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  <c r="U1215" s="5"/>
    </row>
    <row r="1216" spans="1:21" ht="48" x14ac:dyDescent="0.2">
      <c r="A1216">
        <v>1214</v>
      </c>
      <c r="B1216" s="7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4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s="5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  <c r="U1216" s="5"/>
    </row>
    <row r="1217" spans="1:21" ht="48" x14ac:dyDescent="0.2">
      <c r="A1217">
        <v>1215</v>
      </c>
      <c r="B1217" s="7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4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s="5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  <c r="U1217" s="5"/>
    </row>
    <row r="1218" spans="1:21" ht="32" x14ac:dyDescent="0.2">
      <c r="A1218">
        <v>1216</v>
      </c>
      <c r="B1218" s="7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4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s="5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  <c r="U1218" s="5"/>
    </row>
    <row r="1219" spans="1:21" ht="48" x14ac:dyDescent="0.2">
      <c r="A1219">
        <v>1217</v>
      </c>
      <c r="B1219" s="7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4">
        <f t="shared" ref="O1219:O1282" si="114">SUM(E1219/D1219)</f>
        <v>1.026</v>
      </c>
      <c r="P1219" s="9">
        <f t="shared" ref="P1219:P1282" si="115">PRODUCT(E1219/L1219)</f>
        <v>148.57377049180329</v>
      </c>
      <c r="Q1219" t="str">
        <f t="shared" ref="Q1219:Q1282" si="116">LEFT(N1219, SEARCH("/",N1219,1)-1)</f>
        <v>photography</v>
      </c>
      <c r="R1219" s="5" t="str">
        <f t="shared" ref="R1219:R1282" si="117">RIGHT(N1219,LEN(N1219) - SEARCH("/", N1219))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  <c r="U1219" s="5"/>
    </row>
    <row r="1220" spans="1:21" ht="48" x14ac:dyDescent="0.2">
      <c r="A1220">
        <v>1218</v>
      </c>
      <c r="B1220" s="7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4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s="5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  <c r="U1220" s="5"/>
    </row>
    <row r="1221" spans="1:21" ht="32" x14ac:dyDescent="0.2">
      <c r="A1221">
        <v>1219</v>
      </c>
      <c r="B1221" s="7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4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s="5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  <c r="U1221" s="5"/>
    </row>
    <row r="1222" spans="1:21" ht="48" x14ac:dyDescent="0.2">
      <c r="A1222">
        <v>1220</v>
      </c>
      <c r="B1222" s="7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4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s="5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  <c r="U1222" s="5"/>
    </row>
    <row r="1223" spans="1:21" ht="48" x14ac:dyDescent="0.2">
      <c r="A1223">
        <v>1221</v>
      </c>
      <c r="B1223" s="7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4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s="5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  <c r="U1223" s="5"/>
    </row>
    <row r="1224" spans="1:21" ht="32" x14ac:dyDescent="0.2">
      <c r="A1224">
        <v>1222</v>
      </c>
      <c r="B1224" s="7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4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s="5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  <c r="U1224" s="5"/>
    </row>
    <row r="1225" spans="1:21" ht="32" x14ac:dyDescent="0.2">
      <c r="A1225">
        <v>1223</v>
      </c>
      <c r="B1225" s="7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4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s="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  <c r="U1225" s="5"/>
    </row>
    <row r="1226" spans="1:21" ht="32" x14ac:dyDescent="0.2">
      <c r="A1226">
        <v>1224</v>
      </c>
      <c r="B1226" s="7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4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s="5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  <c r="U1226" s="5"/>
    </row>
    <row r="1227" spans="1:21" ht="48" x14ac:dyDescent="0.2">
      <c r="A1227">
        <v>1225</v>
      </c>
      <c r="B1227" s="7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4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s="5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  <c r="U1227" s="5"/>
    </row>
    <row r="1228" spans="1:21" ht="48" x14ac:dyDescent="0.2">
      <c r="A1228">
        <v>1226</v>
      </c>
      <c r="B1228" s="7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4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s="5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  <c r="U1228" s="5"/>
    </row>
    <row r="1229" spans="1:21" ht="48" x14ac:dyDescent="0.2">
      <c r="A1229">
        <v>1227</v>
      </c>
      <c r="B1229" s="7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4">
        <f t="shared" si="114"/>
        <v>0</v>
      </c>
      <c r="P1229" s="9" t="e">
        <f t="shared" si="115"/>
        <v>#DIV/0!</v>
      </c>
      <c r="Q1229" t="str">
        <f t="shared" si="116"/>
        <v>music</v>
      </c>
      <c r="R1229" s="5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  <c r="U1229" s="5"/>
    </row>
    <row r="1230" spans="1:21" ht="32" x14ac:dyDescent="0.2">
      <c r="A1230">
        <v>1228</v>
      </c>
      <c r="B1230" s="7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4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s="5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  <c r="U1230" s="5"/>
    </row>
    <row r="1231" spans="1:21" ht="48" x14ac:dyDescent="0.2">
      <c r="A1231">
        <v>1229</v>
      </c>
      <c r="B1231" s="7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4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s="5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  <c r="U1231" s="5"/>
    </row>
    <row r="1232" spans="1:21" ht="48" x14ac:dyDescent="0.2">
      <c r="A1232">
        <v>1230</v>
      </c>
      <c r="B1232" s="7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4">
        <f t="shared" si="114"/>
        <v>0</v>
      </c>
      <c r="P1232" s="9" t="e">
        <f t="shared" si="115"/>
        <v>#DIV/0!</v>
      </c>
      <c r="Q1232" t="str">
        <f t="shared" si="116"/>
        <v>music</v>
      </c>
      <c r="R1232" s="5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  <c r="U1232" s="5"/>
    </row>
    <row r="1233" spans="1:21" ht="48" x14ac:dyDescent="0.2">
      <c r="A1233">
        <v>1231</v>
      </c>
      <c r="B1233" s="7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4">
        <f t="shared" si="114"/>
        <v>0</v>
      </c>
      <c r="P1233" s="9" t="e">
        <f t="shared" si="115"/>
        <v>#DIV/0!</v>
      </c>
      <c r="Q1233" t="str">
        <f t="shared" si="116"/>
        <v>music</v>
      </c>
      <c r="R1233" s="5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  <c r="U1233" s="5"/>
    </row>
    <row r="1234" spans="1:21" ht="48" x14ac:dyDescent="0.2">
      <c r="A1234">
        <v>1232</v>
      </c>
      <c r="B1234" s="7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4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s="5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  <c r="U1234" s="5"/>
    </row>
    <row r="1235" spans="1:21" ht="48" x14ac:dyDescent="0.2">
      <c r="A1235">
        <v>1233</v>
      </c>
      <c r="B1235" s="7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4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s="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  <c r="U1235" s="5"/>
    </row>
    <row r="1236" spans="1:21" ht="48" x14ac:dyDescent="0.2">
      <c r="A1236">
        <v>1234</v>
      </c>
      <c r="B1236" s="7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4">
        <f t="shared" si="114"/>
        <v>0</v>
      </c>
      <c r="P1236" s="9" t="e">
        <f t="shared" si="115"/>
        <v>#DIV/0!</v>
      </c>
      <c r="Q1236" t="str">
        <f t="shared" si="116"/>
        <v>music</v>
      </c>
      <c r="R1236" s="5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  <c r="U1236" s="5"/>
    </row>
    <row r="1237" spans="1:21" ht="48" x14ac:dyDescent="0.2">
      <c r="A1237">
        <v>1235</v>
      </c>
      <c r="B1237" s="7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4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s="5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  <c r="U1237" s="5"/>
    </row>
    <row r="1238" spans="1:21" ht="16" x14ac:dyDescent="0.2">
      <c r="A1238">
        <v>1236</v>
      </c>
      <c r="B1238" s="7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4">
        <f t="shared" si="114"/>
        <v>0</v>
      </c>
      <c r="P1238" s="9" t="e">
        <f t="shared" si="115"/>
        <v>#DIV/0!</v>
      </c>
      <c r="Q1238" t="str">
        <f t="shared" si="116"/>
        <v>music</v>
      </c>
      <c r="R1238" s="5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  <c r="U1238" s="5"/>
    </row>
    <row r="1239" spans="1:21" ht="48" x14ac:dyDescent="0.2">
      <c r="A1239">
        <v>1237</v>
      </c>
      <c r="B1239" s="7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4">
        <f t="shared" si="114"/>
        <v>0</v>
      </c>
      <c r="P1239" s="9" t="e">
        <f t="shared" si="115"/>
        <v>#DIV/0!</v>
      </c>
      <c r="Q1239" t="str">
        <f t="shared" si="116"/>
        <v>music</v>
      </c>
      <c r="R1239" s="5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  <c r="U1239" s="5"/>
    </row>
    <row r="1240" spans="1:21" ht="48" x14ac:dyDescent="0.2">
      <c r="A1240">
        <v>1238</v>
      </c>
      <c r="B1240" s="7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4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s="5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  <c r="U1240" s="5"/>
    </row>
    <row r="1241" spans="1:21" ht="32" x14ac:dyDescent="0.2">
      <c r="A1241">
        <v>1239</v>
      </c>
      <c r="B1241" s="7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4">
        <f t="shared" si="114"/>
        <v>0</v>
      </c>
      <c r="P1241" s="9" t="e">
        <f t="shared" si="115"/>
        <v>#DIV/0!</v>
      </c>
      <c r="Q1241" t="str">
        <f t="shared" si="116"/>
        <v>music</v>
      </c>
      <c r="R1241" s="5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  <c r="U1241" s="5"/>
    </row>
    <row r="1242" spans="1:21" ht="32" x14ac:dyDescent="0.2">
      <c r="A1242">
        <v>1240</v>
      </c>
      <c r="B1242" s="7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4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s="5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  <c r="U1242" s="5"/>
    </row>
    <row r="1243" spans="1:21" ht="48" x14ac:dyDescent="0.2">
      <c r="A1243">
        <v>1241</v>
      </c>
      <c r="B1243" s="7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4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s="5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  <c r="U1243" s="5"/>
    </row>
    <row r="1244" spans="1:21" ht="48" x14ac:dyDescent="0.2">
      <c r="A1244">
        <v>1242</v>
      </c>
      <c r="B1244" s="7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4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s="5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  <c r="U1244" s="5"/>
    </row>
    <row r="1245" spans="1:21" ht="48" x14ac:dyDescent="0.2">
      <c r="A1245">
        <v>1243</v>
      </c>
      <c r="B1245" s="7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4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s="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  <c r="U1245" s="5"/>
    </row>
    <row r="1246" spans="1:21" ht="48" x14ac:dyDescent="0.2">
      <c r="A1246">
        <v>1244</v>
      </c>
      <c r="B1246" s="7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4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s="5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  <c r="U1246" s="5"/>
    </row>
    <row r="1247" spans="1:21" ht="48" x14ac:dyDescent="0.2">
      <c r="A1247">
        <v>1245</v>
      </c>
      <c r="B1247" s="7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4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s="5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  <c r="U1247" s="5"/>
    </row>
    <row r="1248" spans="1:21" ht="48" x14ac:dyDescent="0.2">
      <c r="A1248">
        <v>1246</v>
      </c>
      <c r="B1248" s="7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4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s="5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  <c r="U1248" s="5"/>
    </row>
    <row r="1249" spans="1:21" ht="32" x14ac:dyDescent="0.2">
      <c r="A1249">
        <v>1247</v>
      </c>
      <c r="B1249" s="7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4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s="5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  <c r="U1249" s="5"/>
    </row>
    <row r="1250" spans="1:21" ht="32" x14ac:dyDescent="0.2">
      <c r="A1250">
        <v>1248</v>
      </c>
      <c r="B1250" s="7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4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s="5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  <c r="U1250" s="5"/>
    </row>
    <row r="1251" spans="1:21" ht="48" x14ac:dyDescent="0.2">
      <c r="A1251">
        <v>1249</v>
      </c>
      <c r="B1251" s="7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4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s="5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  <c r="U1251" s="5"/>
    </row>
    <row r="1252" spans="1:21" ht="64" x14ac:dyDescent="0.2">
      <c r="A1252">
        <v>1250</v>
      </c>
      <c r="B1252" s="7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4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s="5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  <c r="U1252" s="5"/>
    </row>
    <row r="1253" spans="1:21" ht="32" x14ac:dyDescent="0.2">
      <c r="A1253">
        <v>1251</v>
      </c>
      <c r="B1253" s="7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4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s="5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  <c r="U1253" s="5"/>
    </row>
    <row r="1254" spans="1:21" ht="48" x14ac:dyDescent="0.2">
      <c r="A1254">
        <v>1252</v>
      </c>
      <c r="B1254" s="7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4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s="5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  <c r="U1254" s="5"/>
    </row>
    <row r="1255" spans="1:21" ht="48" x14ac:dyDescent="0.2">
      <c r="A1255">
        <v>1253</v>
      </c>
      <c r="B1255" s="7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4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s="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  <c r="U1255" s="5"/>
    </row>
    <row r="1256" spans="1:21" ht="48" x14ac:dyDescent="0.2">
      <c r="A1256">
        <v>1254</v>
      </c>
      <c r="B1256" s="7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4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s="5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  <c r="U1256" s="5"/>
    </row>
    <row r="1257" spans="1:21" ht="48" x14ac:dyDescent="0.2">
      <c r="A1257">
        <v>1255</v>
      </c>
      <c r="B1257" s="7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4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s="5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  <c r="U1257" s="5"/>
    </row>
    <row r="1258" spans="1:21" ht="48" x14ac:dyDescent="0.2">
      <c r="A1258">
        <v>1256</v>
      </c>
      <c r="B1258" s="7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4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s="5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  <c r="U1258" s="5"/>
    </row>
    <row r="1259" spans="1:21" ht="48" x14ac:dyDescent="0.2">
      <c r="A1259">
        <v>1257</v>
      </c>
      <c r="B1259" s="7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4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s="5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  <c r="U1259" s="5"/>
    </row>
    <row r="1260" spans="1:21" ht="48" x14ac:dyDescent="0.2">
      <c r="A1260">
        <v>1258</v>
      </c>
      <c r="B1260" s="7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4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s="5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  <c r="U1260" s="5"/>
    </row>
    <row r="1261" spans="1:21" ht="32" x14ac:dyDescent="0.2">
      <c r="A1261">
        <v>1259</v>
      </c>
      <c r="B1261" s="7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4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s="5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  <c r="U1261" s="5"/>
    </row>
    <row r="1262" spans="1:21" ht="48" x14ac:dyDescent="0.2">
      <c r="A1262">
        <v>1260</v>
      </c>
      <c r="B1262" s="7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4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s="5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  <c r="U1262" s="5"/>
    </row>
    <row r="1263" spans="1:21" ht="32" x14ac:dyDescent="0.2">
      <c r="A1263">
        <v>1261</v>
      </c>
      <c r="B1263" s="7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4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s="5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  <c r="U1263" s="5"/>
    </row>
    <row r="1264" spans="1:21" ht="48" x14ac:dyDescent="0.2">
      <c r="A1264">
        <v>1262</v>
      </c>
      <c r="B1264" s="7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4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s="5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  <c r="U1264" s="5"/>
    </row>
    <row r="1265" spans="1:21" ht="32" x14ac:dyDescent="0.2">
      <c r="A1265">
        <v>1263</v>
      </c>
      <c r="B1265" s="7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4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s="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  <c r="U1265" s="5"/>
    </row>
    <row r="1266" spans="1:21" ht="48" x14ac:dyDescent="0.2">
      <c r="A1266">
        <v>1264</v>
      </c>
      <c r="B1266" s="7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4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s="5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  <c r="U1266" s="5"/>
    </row>
    <row r="1267" spans="1:21" ht="64" x14ac:dyDescent="0.2">
      <c r="A1267">
        <v>1265</v>
      </c>
      <c r="B1267" s="7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4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s="5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  <c r="U1267" s="5"/>
    </row>
    <row r="1268" spans="1:21" ht="32" x14ac:dyDescent="0.2">
      <c r="A1268">
        <v>1266</v>
      </c>
      <c r="B1268" s="7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4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s="5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  <c r="U1268" s="5"/>
    </row>
    <row r="1269" spans="1:21" ht="48" x14ac:dyDescent="0.2">
      <c r="A1269">
        <v>1267</v>
      </c>
      <c r="B1269" s="7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4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s="5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  <c r="U1269" s="5"/>
    </row>
    <row r="1270" spans="1:21" ht="32" x14ac:dyDescent="0.2">
      <c r="A1270">
        <v>1268</v>
      </c>
      <c r="B1270" s="7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4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s="5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  <c r="U1270" s="5"/>
    </row>
    <row r="1271" spans="1:21" ht="48" x14ac:dyDescent="0.2">
      <c r="A1271">
        <v>1269</v>
      </c>
      <c r="B1271" s="7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4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s="5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  <c r="U1271" s="5"/>
    </row>
    <row r="1272" spans="1:21" ht="32" x14ac:dyDescent="0.2">
      <c r="A1272">
        <v>1270</v>
      </c>
      <c r="B1272" s="7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4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s="5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  <c r="U1272" s="5"/>
    </row>
    <row r="1273" spans="1:21" ht="48" x14ac:dyDescent="0.2">
      <c r="A1273">
        <v>1271</v>
      </c>
      <c r="B1273" s="7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4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s="5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  <c r="U1273" s="5"/>
    </row>
    <row r="1274" spans="1:21" ht="48" x14ac:dyDescent="0.2">
      <c r="A1274">
        <v>1272</v>
      </c>
      <c r="B1274" s="7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4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s="5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  <c r="U1274" s="5"/>
    </row>
    <row r="1275" spans="1:21" ht="32" x14ac:dyDescent="0.2">
      <c r="A1275">
        <v>1273</v>
      </c>
      <c r="B1275" s="7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4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s="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  <c r="U1275" s="5"/>
    </row>
    <row r="1276" spans="1:21" ht="48" x14ac:dyDescent="0.2">
      <c r="A1276">
        <v>1274</v>
      </c>
      <c r="B1276" s="7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4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s="5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  <c r="U1276" s="5"/>
    </row>
    <row r="1277" spans="1:21" ht="48" x14ac:dyDescent="0.2">
      <c r="A1277">
        <v>1275</v>
      </c>
      <c r="B1277" s="7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4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s="5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  <c r="U1277" s="5"/>
    </row>
    <row r="1278" spans="1:21" ht="32" x14ac:dyDescent="0.2">
      <c r="A1278">
        <v>1276</v>
      </c>
      <c r="B1278" s="7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4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s="5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  <c r="U1278" s="5"/>
    </row>
    <row r="1279" spans="1:21" ht="48" x14ac:dyDescent="0.2">
      <c r="A1279">
        <v>1277</v>
      </c>
      <c r="B1279" s="7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4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s="5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  <c r="U1279" s="5"/>
    </row>
    <row r="1280" spans="1:21" ht="48" x14ac:dyDescent="0.2">
      <c r="A1280">
        <v>1278</v>
      </c>
      <c r="B1280" s="7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4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s="5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  <c r="U1280" s="5"/>
    </row>
    <row r="1281" spans="1:21" ht="48" x14ac:dyDescent="0.2">
      <c r="A1281">
        <v>1279</v>
      </c>
      <c r="B1281" s="7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4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s="5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  <c r="U1281" s="5"/>
    </row>
    <row r="1282" spans="1:21" ht="48" x14ac:dyDescent="0.2">
      <c r="A1282">
        <v>1280</v>
      </c>
      <c r="B1282" s="7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4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s="5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  <c r="U1282" s="5"/>
    </row>
    <row r="1283" spans="1:21" ht="48" x14ac:dyDescent="0.2">
      <c r="A1283">
        <v>1281</v>
      </c>
      <c r="B1283" s="7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4">
        <f t="shared" ref="O1283:O1346" si="120">SUM(E1283/D1283)</f>
        <v>1.1071428571428572</v>
      </c>
      <c r="P1283" s="9">
        <f t="shared" ref="P1283:P1346" si="121">PRODUCT(E1283/L1283)</f>
        <v>104.72972972972973</v>
      </c>
      <c r="Q1283" t="str">
        <f t="shared" ref="Q1283:Q1346" si="122">LEFT(N1283, SEARCH("/",N1283,1)-1)</f>
        <v>music</v>
      </c>
      <c r="R1283" s="5" t="str">
        <f t="shared" ref="R1283:R1346" si="123">RIGHT(N1283,LEN(N1283) - SEARCH("/", N1283))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  <c r="U1283" s="5"/>
    </row>
    <row r="1284" spans="1:21" ht="48" x14ac:dyDescent="0.2">
      <c r="A1284">
        <v>1282</v>
      </c>
      <c r="B1284" s="7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4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s="5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  <c r="U1284" s="5"/>
    </row>
    <row r="1285" spans="1:21" ht="48" x14ac:dyDescent="0.2">
      <c r="A1285">
        <v>1283</v>
      </c>
      <c r="B1285" s="7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4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s="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  <c r="U1285" s="5"/>
    </row>
    <row r="1286" spans="1:21" ht="48" x14ac:dyDescent="0.2">
      <c r="A1286">
        <v>1284</v>
      </c>
      <c r="B1286" s="7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4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s="5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  <c r="U1286" s="5"/>
    </row>
    <row r="1287" spans="1:21" ht="48" x14ac:dyDescent="0.2">
      <c r="A1287">
        <v>1285</v>
      </c>
      <c r="B1287" s="7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4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s="5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  <c r="U1287" s="5"/>
    </row>
    <row r="1288" spans="1:21" ht="48" x14ac:dyDescent="0.2">
      <c r="A1288">
        <v>1286</v>
      </c>
      <c r="B1288" s="7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4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s="5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  <c r="U1288" s="5"/>
    </row>
    <row r="1289" spans="1:21" ht="64" x14ac:dyDescent="0.2">
      <c r="A1289">
        <v>1287</v>
      </c>
      <c r="B1289" s="7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4">
        <f t="shared" si="120"/>
        <v>2.42</v>
      </c>
      <c r="P1289" s="9">
        <f t="shared" si="121"/>
        <v>24.2</v>
      </c>
      <c r="Q1289" t="str">
        <f t="shared" si="122"/>
        <v>theater</v>
      </c>
      <c r="R1289" s="5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  <c r="U1289" s="5"/>
    </row>
    <row r="1290" spans="1:21" ht="48" x14ac:dyDescent="0.2">
      <c r="A1290">
        <v>1288</v>
      </c>
      <c r="B1290" s="7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4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s="5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  <c r="U1290" s="5"/>
    </row>
    <row r="1291" spans="1:21" ht="48" x14ac:dyDescent="0.2">
      <c r="A1291">
        <v>1289</v>
      </c>
      <c r="B1291" s="7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4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s="5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  <c r="U1291" s="5"/>
    </row>
    <row r="1292" spans="1:21" ht="32" x14ac:dyDescent="0.2">
      <c r="A1292">
        <v>1290</v>
      </c>
      <c r="B1292" s="7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4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s="5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  <c r="U1292" s="5"/>
    </row>
    <row r="1293" spans="1:21" ht="48" x14ac:dyDescent="0.2">
      <c r="A1293">
        <v>1291</v>
      </c>
      <c r="B1293" s="7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4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s="5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  <c r="U1293" s="5"/>
    </row>
    <row r="1294" spans="1:21" ht="48" x14ac:dyDescent="0.2">
      <c r="A1294">
        <v>1292</v>
      </c>
      <c r="B1294" s="7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4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s="5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  <c r="U1294" s="5"/>
    </row>
    <row r="1295" spans="1:21" ht="48" x14ac:dyDescent="0.2">
      <c r="A1295">
        <v>1293</v>
      </c>
      <c r="B1295" s="7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4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s="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  <c r="U1295" s="5"/>
    </row>
    <row r="1296" spans="1:21" ht="48" x14ac:dyDescent="0.2">
      <c r="A1296">
        <v>1294</v>
      </c>
      <c r="B1296" s="7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4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s="5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  <c r="U1296" s="5"/>
    </row>
    <row r="1297" spans="1:21" ht="48" x14ac:dyDescent="0.2">
      <c r="A1297">
        <v>1295</v>
      </c>
      <c r="B1297" s="7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4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s="5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  <c r="U1297" s="5"/>
    </row>
    <row r="1298" spans="1:21" ht="48" x14ac:dyDescent="0.2">
      <c r="A1298">
        <v>1296</v>
      </c>
      <c r="B1298" s="7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4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s="5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  <c r="U1298" s="5"/>
    </row>
    <row r="1299" spans="1:21" ht="48" x14ac:dyDescent="0.2">
      <c r="A1299">
        <v>1297</v>
      </c>
      <c r="B1299" s="7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4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s="5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  <c r="U1299" s="5"/>
    </row>
    <row r="1300" spans="1:21" ht="48" x14ac:dyDescent="0.2">
      <c r="A1300">
        <v>1298</v>
      </c>
      <c r="B1300" s="7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4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s="5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  <c r="U1300" s="5"/>
    </row>
    <row r="1301" spans="1:21" ht="48" x14ac:dyDescent="0.2">
      <c r="A1301">
        <v>1299</v>
      </c>
      <c r="B1301" s="7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4">
        <f t="shared" si="120"/>
        <v>1.24</v>
      </c>
      <c r="P1301" s="9">
        <f t="shared" si="121"/>
        <v>135.625</v>
      </c>
      <c r="Q1301" t="str">
        <f t="shared" si="122"/>
        <v>theater</v>
      </c>
      <c r="R1301" s="5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  <c r="U1301" s="5"/>
    </row>
    <row r="1302" spans="1:21" ht="48" x14ac:dyDescent="0.2">
      <c r="A1302">
        <v>1300</v>
      </c>
      <c r="B1302" s="7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4">
        <f t="shared" si="120"/>
        <v>1.35</v>
      </c>
      <c r="P1302" s="9">
        <f t="shared" si="121"/>
        <v>168.75</v>
      </c>
      <c r="Q1302" t="str">
        <f t="shared" si="122"/>
        <v>theater</v>
      </c>
      <c r="R1302" s="5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  <c r="U1302" s="5"/>
    </row>
    <row r="1303" spans="1:21" ht="48" x14ac:dyDescent="0.2">
      <c r="A1303">
        <v>1301</v>
      </c>
      <c r="B1303" s="7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4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s="5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  <c r="U1303" s="5"/>
    </row>
    <row r="1304" spans="1:21" ht="48" x14ac:dyDescent="0.2">
      <c r="A1304">
        <v>1302</v>
      </c>
      <c r="B1304" s="7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4">
        <f t="shared" si="120"/>
        <v>1</v>
      </c>
      <c r="P1304" s="9">
        <f t="shared" si="121"/>
        <v>50</v>
      </c>
      <c r="Q1304" t="str">
        <f t="shared" si="122"/>
        <v>theater</v>
      </c>
      <c r="R1304" s="5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  <c r="U1304" s="5"/>
    </row>
    <row r="1305" spans="1:21" ht="32" x14ac:dyDescent="0.2">
      <c r="A1305">
        <v>1303</v>
      </c>
      <c r="B1305" s="7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4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s="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  <c r="U1305" s="5"/>
    </row>
    <row r="1306" spans="1:21" ht="48" x14ac:dyDescent="0.2">
      <c r="A1306">
        <v>1304</v>
      </c>
      <c r="B1306" s="7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4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s="5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  <c r="U1306" s="5"/>
    </row>
    <row r="1307" spans="1:21" ht="48" x14ac:dyDescent="0.2">
      <c r="A1307">
        <v>1305</v>
      </c>
      <c r="B1307" s="7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4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s="5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  <c r="U1307" s="5"/>
    </row>
    <row r="1308" spans="1:21" ht="64" x14ac:dyDescent="0.2">
      <c r="A1308">
        <v>1306</v>
      </c>
      <c r="B1308" s="7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4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s="5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  <c r="U1308" s="5"/>
    </row>
    <row r="1309" spans="1:21" ht="32" x14ac:dyDescent="0.2">
      <c r="A1309">
        <v>1307</v>
      </c>
      <c r="B1309" s="7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4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s="5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  <c r="U1309" s="5"/>
    </row>
    <row r="1310" spans="1:21" ht="32" x14ac:dyDescent="0.2">
      <c r="A1310">
        <v>1308</v>
      </c>
      <c r="B1310" s="7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4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s="5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  <c r="U1310" s="5"/>
    </row>
    <row r="1311" spans="1:21" ht="32" x14ac:dyDescent="0.2">
      <c r="A1311">
        <v>1309</v>
      </c>
      <c r="B1311" s="7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4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s="5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  <c r="U1311" s="5"/>
    </row>
    <row r="1312" spans="1:21" ht="32" x14ac:dyDescent="0.2">
      <c r="A1312">
        <v>1310</v>
      </c>
      <c r="B1312" s="7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4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s="5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  <c r="U1312" s="5"/>
    </row>
    <row r="1313" spans="1:21" ht="48" x14ac:dyDescent="0.2">
      <c r="A1313">
        <v>1311</v>
      </c>
      <c r="B1313" s="7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4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s="5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  <c r="U1313" s="5"/>
    </row>
    <row r="1314" spans="1:21" ht="48" x14ac:dyDescent="0.2">
      <c r="A1314">
        <v>1312</v>
      </c>
      <c r="B1314" s="7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4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s="5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  <c r="U1314" s="5"/>
    </row>
    <row r="1315" spans="1:21" ht="48" x14ac:dyDescent="0.2">
      <c r="A1315">
        <v>1313</v>
      </c>
      <c r="B1315" s="7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4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s="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  <c r="U1315" s="5"/>
    </row>
    <row r="1316" spans="1:21" ht="48" x14ac:dyDescent="0.2">
      <c r="A1316">
        <v>1314</v>
      </c>
      <c r="B1316" s="7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4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s="5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  <c r="U1316" s="5"/>
    </row>
    <row r="1317" spans="1:21" ht="32" x14ac:dyDescent="0.2">
      <c r="A1317">
        <v>1315</v>
      </c>
      <c r="B1317" s="7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4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s="5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  <c r="U1317" s="5"/>
    </row>
    <row r="1318" spans="1:21" ht="48" x14ac:dyDescent="0.2">
      <c r="A1318">
        <v>1316</v>
      </c>
      <c r="B1318" s="7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4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s="5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  <c r="U1318" s="5"/>
    </row>
    <row r="1319" spans="1:21" ht="48" x14ac:dyDescent="0.2">
      <c r="A1319">
        <v>1317</v>
      </c>
      <c r="B1319" s="7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4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s="5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  <c r="U1319" s="5"/>
    </row>
    <row r="1320" spans="1:21" ht="48" x14ac:dyDescent="0.2">
      <c r="A1320">
        <v>1318</v>
      </c>
      <c r="B1320" s="7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4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s="5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  <c r="U1320" s="5"/>
    </row>
    <row r="1321" spans="1:21" ht="48" x14ac:dyDescent="0.2">
      <c r="A1321">
        <v>1319</v>
      </c>
      <c r="B1321" s="7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4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s="5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  <c r="U1321" s="5"/>
    </row>
    <row r="1322" spans="1:21" ht="48" x14ac:dyDescent="0.2">
      <c r="A1322">
        <v>1320</v>
      </c>
      <c r="B1322" s="7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4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s="5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  <c r="U1322" s="5"/>
    </row>
    <row r="1323" spans="1:21" ht="48" x14ac:dyDescent="0.2">
      <c r="A1323">
        <v>1321</v>
      </c>
      <c r="B1323" s="7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4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s="5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  <c r="U1323" s="5"/>
    </row>
    <row r="1324" spans="1:21" ht="48" x14ac:dyDescent="0.2">
      <c r="A1324">
        <v>1322</v>
      </c>
      <c r="B1324" s="7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4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s="5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  <c r="U1324" s="5"/>
    </row>
    <row r="1325" spans="1:21" ht="48" x14ac:dyDescent="0.2">
      <c r="A1325">
        <v>1323</v>
      </c>
      <c r="B1325" s="7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4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s="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  <c r="U1325" s="5"/>
    </row>
    <row r="1326" spans="1:21" ht="48" x14ac:dyDescent="0.2">
      <c r="A1326">
        <v>1324</v>
      </c>
      <c r="B1326" s="7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4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s="5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  <c r="U1326" s="5"/>
    </row>
    <row r="1327" spans="1:21" ht="48" x14ac:dyDescent="0.2">
      <c r="A1327">
        <v>1325</v>
      </c>
      <c r="B1327" s="7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4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s="5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  <c r="U1327" s="5"/>
    </row>
    <row r="1328" spans="1:21" ht="48" x14ac:dyDescent="0.2">
      <c r="A1328">
        <v>1326</v>
      </c>
      <c r="B1328" s="7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4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s="5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  <c r="U1328" s="5"/>
    </row>
    <row r="1329" spans="1:21" ht="48" x14ac:dyDescent="0.2">
      <c r="A1329">
        <v>1327</v>
      </c>
      <c r="B1329" s="7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4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s="5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  <c r="U1329" s="5"/>
    </row>
    <row r="1330" spans="1:21" ht="48" x14ac:dyDescent="0.2">
      <c r="A1330">
        <v>1328</v>
      </c>
      <c r="B1330" s="7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4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s="5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  <c r="U1330" s="5"/>
    </row>
    <row r="1331" spans="1:21" ht="48" x14ac:dyDescent="0.2">
      <c r="A1331">
        <v>1329</v>
      </c>
      <c r="B1331" s="7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4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s="5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  <c r="U1331" s="5"/>
    </row>
    <row r="1332" spans="1:21" ht="48" x14ac:dyDescent="0.2">
      <c r="A1332">
        <v>1330</v>
      </c>
      <c r="B1332" s="7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4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s="5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  <c r="U1332" s="5"/>
    </row>
    <row r="1333" spans="1:21" ht="48" x14ac:dyDescent="0.2">
      <c r="A1333">
        <v>1331</v>
      </c>
      <c r="B1333" s="7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4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s="5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  <c r="U1333" s="5"/>
    </row>
    <row r="1334" spans="1:21" ht="48" x14ac:dyDescent="0.2">
      <c r="A1334">
        <v>1332</v>
      </c>
      <c r="B1334" s="7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4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s="5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  <c r="U1334" s="5"/>
    </row>
    <row r="1335" spans="1:21" ht="48" x14ac:dyDescent="0.2">
      <c r="A1335">
        <v>1333</v>
      </c>
      <c r="B1335" s="7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4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s="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  <c r="U1335" s="5"/>
    </row>
    <row r="1336" spans="1:21" ht="48" x14ac:dyDescent="0.2">
      <c r="A1336">
        <v>1334</v>
      </c>
      <c r="B1336" s="7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4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s="5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  <c r="U1336" s="5"/>
    </row>
    <row r="1337" spans="1:21" ht="48" x14ac:dyDescent="0.2">
      <c r="A1337">
        <v>1335</v>
      </c>
      <c r="B1337" s="7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4">
        <f t="shared" si="120"/>
        <v>0.1976</v>
      </c>
      <c r="P1337" s="9">
        <f t="shared" si="121"/>
        <v>308.75</v>
      </c>
      <c r="Q1337" t="str">
        <f t="shared" si="122"/>
        <v>technology</v>
      </c>
      <c r="R1337" s="5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  <c r="U1337" s="5"/>
    </row>
    <row r="1338" spans="1:21" ht="48" x14ac:dyDescent="0.2">
      <c r="A1338">
        <v>1336</v>
      </c>
      <c r="B1338" s="7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4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s="5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  <c r="U1338" s="5"/>
    </row>
    <row r="1339" spans="1:21" ht="48" x14ac:dyDescent="0.2">
      <c r="A1339">
        <v>1337</v>
      </c>
      <c r="B1339" s="7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4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s="5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  <c r="U1339" s="5"/>
    </row>
    <row r="1340" spans="1:21" ht="48" x14ac:dyDescent="0.2">
      <c r="A1340">
        <v>1338</v>
      </c>
      <c r="B1340" s="7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4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s="5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  <c r="U1340" s="5"/>
    </row>
    <row r="1341" spans="1:21" ht="32" x14ac:dyDescent="0.2">
      <c r="A1341">
        <v>1339</v>
      </c>
      <c r="B1341" s="7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4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s="5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  <c r="U1341" s="5"/>
    </row>
    <row r="1342" spans="1:21" ht="48" x14ac:dyDescent="0.2">
      <c r="A1342">
        <v>1340</v>
      </c>
      <c r="B1342" s="7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4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s="5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  <c r="U1342" s="5"/>
    </row>
    <row r="1343" spans="1:21" ht="48" x14ac:dyDescent="0.2">
      <c r="A1343">
        <v>1341</v>
      </c>
      <c r="B1343" s="7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4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s="5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  <c r="U1343" s="5"/>
    </row>
    <row r="1344" spans="1:21" ht="48" x14ac:dyDescent="0.2">
      <c r="A1344">
        <v>1342</v>
      </c>
      <c r="B1344" s="7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4">
        <f t="shared" si="120"/>
        <v>2E-3</v>
      </c>
      <c r="P1344" s="9">
        <f t="shared" si="121"/>
        <v>100</v>
      </c>
      <c r="Q1344" t="str">
        <f t="shared" si="122"/>
        <v>technology</v>
      </c>
      <c r="R1344" s="5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  <c r="U1344" s="5"/>
    </row>
    <row r="1345" spans="1:21" ht="48" x14ac:dyDescent="0.2">
      <c r="A1345">
        <v>1343</v>
      </c>
      <c r="B1345" s="7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4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s="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  <c r="U1345" s="5"/>
    </row>
    <row r="1346" spans="1:21" ht="48" x14ac:dyDescent="0.2">
      <c r="A1346">
        <v>1344</v>
      </c>
      <c r="B1346" s="7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4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s="5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  <c r="U1346" s="5"/>
    </row>
    <row r="1347" spans="1:21" ht="48" x14ac:dyDescent="0.2">
      <c r="A1347">
        <v>1345</v>
      </c>
      <c r="B1347" s="7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4">
        <f t="shared" ref="O1347:O1410" si="126">SUM(E1347/D1347)</f>
        <v>1.25</v>
      </c>
      <c r="P1347" s="9">
        <f t="shared" ref="P1347:P1410" si="127">PRODUCT(E1347/L1347)</f>
        <v>53.571428571428569</v>
      </c>
      <c r="Q1347" t="str">
        <f t="shared" ref="Q1347:Q1410" si="128">LEFT(N1347, SEARCH("/",N1347,1)-1)</f>
        <v>publishing</v>
      </c>
      <c r="R1347" s="5" t="str">
        <f t="shared" ref="R1347:R1410" si="129">RIGHT(N1347,LEN(N1347) - SEARCH("/", N1347))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  <c r="U1347" s="5"/>
    </row>
    <row r="1348" spans="1:21" ht="48" x14ac:dyDescent="0.2">
      <c r="A1348">
        <v>1346</v>
      </c>
      <c r="B1348" s="7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4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s="5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  <c r="U1348" s="5"/>
    </row>
    <row r="1349" spans="1:21" ht="48" x14ac:dyDescent="0.2">
      <c r="A1349">
        <v>1347</v>
      </c>
      <c r="B1349" s="7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4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s="5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  <c r="U1349" s="5"/>
    </row>
    <row r="1350" spans="1:21" ht="48" x14ac:dyDescent="0.2">
      <c r="A1350">
        <v>1348</v>
      </c>
      <c r="B1350" s="7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4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s="5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  <c r="U1350" s="5"/>
    </row>
    <row r="1351" spans="1:21" ht="48" x14ac:dyDescent="0.2">
      <c r="A1351">
        <v>1349</v>
      </c>
      <c r="B1351" s="7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4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s="5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  <c r="U1351" s="5"/>
    </row>
    <row r="1352" spans="1:21" ht="48" x14ac:dyDescent="0.2">
      <c r="A1352">
        <v>1350</v>
      </c>
      <c r="B1352" s="7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4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s="5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  <c r="U1352" s="5"/>
    </row>
    <row r="1353" spans="1:21" ht="32" x14ac:dyDescent="0.2">
      <c r="A1353">
        <v>1351</v>
      </c>
      <c r="B1353" s="7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4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s="5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  <c r="U1353" s="5"/>
    </row>
    <row r="1354" spans="1:21" ht="48" x14ac:dyDescent="0.2">
      <c r="A1354">
        <v>1352</v>
      </c>
      <c r="B1354" s="7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4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s="5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  <c r="U1354" s="5"/>
    </row>
    <row r="1355" spans="1:21" ht="32" x14ac:dyDescent="0.2">
      <c r="A1355">
        <v>1353</v>
      </c>
      <c r="B1355" s="7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4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s="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  <c r="U1355" s="5"/>
    </row>
    <row r="1356" spans="1:21" ht="48" x14ac:dyDescent="0.2">
      <c r="A1356">
        <v>1354</v>
      </c>
      <c r="B1356" s="7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4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s="5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  <c r="U1356" s="5"/>
    </row>
    <row r="1357" spans="1:21" ht="48" x14ac:dyDescent="0.2">
      <c r="A1357">
        <v>1355</v>
      </c>
      <c r="B1357" s="7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4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s="5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  <c r="U1357" s="5"/>
    </row>
    <row r="1358" spans="1:21" ht="48" x14ac:dyDescent="0.2">
      <c r="A1358">
        <v>1356</v>
      </c>
      <c r="B1358" s="7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4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s="5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  <c r="U1358" s="5"/>
    </row>
    <row r="1359" spans="1:21" ht="48" x14ac:dyDescent="0.2">
      <c r="A1359">
        <v>1357</v>
      </c>
      <c r="B1359" s="7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4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s="5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  <c r="U1359" s="5"/>
    </row>
    <row r="1360" spans="1:21" ht="48" x14ac:dyDescent="0.2">
      <c r="A1360">
        <v>1358</v>
      </c>
      <c r="B1360" s="7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4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s="5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  <c r="U1360" s="5"/>
    </row>
    <row r="1361" spans="1:21" ht="48" x14ac:dyDescent="0.2">
      <c r="A1361">
        <v>1359</v>
      </c>
      <c r="B1361" s="7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4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s="5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  <c r="U1361" s="5"/>
    </row>
    <row r="1362" spans="1:21" ht="32" x14ac:dyDescent="0.2">
      <c r="A1362">
        <v>1360</v>
      </c>
      <c r="B1362" s="7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4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s="5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  <c r="U1362" s="5"/>
    </row>
    <row r="1363" spans="1:21" ht="48" x14ac:dyDescent="0.2">
      <c r="A1363">
        <v>1361</v>
      </c>
      <c r="B1363" s="7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4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s="5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  <c r="U1363" s="5"/>
    </row>
    <row r="1364" spans="1:21" ht="32" x14ac:dyDescent="0.2">
      <c r="A1364">
        <v>1362</v>
      </c>
      <c r="B1364" s="7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4">
        <f t="shared" si="126"/>
        <v>1.091</v>
      </c>
      <c r="P1364" s="9">
        <f t="shared" si="127"/>
        <v>43.64</v>
      </c>
      <c r="Q1364" t="str">
        <f t="shared" si="128"/>
        <v>publishing</v>
      </c>
      <c r="R1364" s="5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  <c r="U1364" s="5"/>
    </row>
    <row r="1365" spans="1:21" ht="48" x14ac:dyDescent="0.2">
      <c r="A1365">
        <v>1363</v>
      </c>
      <c r="B1365" s="7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4">
        <f t="shared" si="126"/>
        <v>1</v>
      </c>
      <c r="P1365" s="9">
        <f t="shared" si="127"/>
        <v>40</v>
      </c>
      <c r="Q1365" t="str">
        <f t="shared" si="128"/>
        <v>publishing</v>
      </c>
      <c r="R1365" s="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  <c r="U1365" s="5"/>
    </row>
    <row r="1366" spans="1:21" ht="64" x14ac:dyDescent="0.2">
      <c r="A1366">
        <v>1364</v>
      </c>
      <c r="B1366" s="7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4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s="5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  <c r="U1366" s="5"/>
    </row>
    <row r="1367" spans="1:21" ht="48" x14ac:dyDescent="0.2">
      <c r="A1367">
        <v>1365</v>
      </c>
      <c r="B1367" s="7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4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s="5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  <c r="U1367" s="5"/>
    </row>
    <row r="1368" spans="1:21" ht="16" x14ac:dyDescent="0.2">
      <c r="A1368">
        <v>1366</v>
      </c>
      <c r="B1368" s="7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4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s="5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  <c r="U1368" s="5"/>
    </row>
    <row r="1369" spans="1:21" ht="48" x14ac:dyDescent="0.2">
      <c r="A1369">
        <v>1367</v>
      </c>
      <c r="B1369" s="7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4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s="5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  <c r="U1369" s="5"/>
    </row>
    <row r="1370" spans="1:21" ht="48" x14ac:dyDescent="0.2">
      <c r="A1370">
        <v>1368</v>
      </c>
      <c r="B1370" s="7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4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s="5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  <c r="U1370" s="5"/>
    </row>
    <row r="1371" spans="1:21" ht="48" x14ac:dyDescent="0.2">
      <c r="A1371">
        <v>1369</v>
      </c>
      <c r="B1371" s="7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4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s="5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  <c r="U1371" s="5"/>
    </row>
    <row r="1372" spans="1:21" ht="32" x14ac:dyDescent="0.2">
      <c r="A1372">
        <v>1370</v>
      </c>
      <c r="B1372" s="7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4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s="5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  <c r="U1372" s="5"/>
    </row>
    <row r="1373" spans="1:21" ht="48" x14ac:dyDescent="0.2">
      <c r="A1373">
        <v>1371</v>
      </c>
      <c r="B1373" s="7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4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s="5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  <c r="U1373" s="5"/>
    </row>
    <row r="1374" spans="1:21" ht="16" x14ac:dyDescent="0.2">
      <c r="A1374">
        <v>1372</v>
      </c>
      <c r="B1374" s="7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4">
        <f t="shared" si="126"/>
        <v>1.24</v>
      </c>
      <c r="P1374" s="9">
        <f t="shared" si="127"/>
        <v>38.75</v>
      </c>
      <c r="Q1374" t="str">
        <f t="shared" si="128"/>
        <v>music</v>
      </c>
      <c r="R1374" s="5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  <c r="U1374" s="5"/>
    </row>
    <row r="1375" spans="1:21" ht="32" x14ac:dyDescent="0.2">
      <c r="A1375">
        <v>1373</v>
      </c>
      <c r="B1375" s="7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4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s="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  <c r="U1375" s="5"/>
    </row>
    <row r="1376" spans="1:21" ht="48" x14ac:dyDescent="0.2">
      <c r="A1376">
        <v>1374</v>
      </c>
      <c r="B1376" s="7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4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s="5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  <c r="U1376" s="5"/>
    </row>
    <row r="1377" spans="1:21" ht="48" x14ac:dyDescent="0.2">
      <c r="A1377">
        <v>1375</v>
      </c>
      <c r="B1377" s="7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4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s="5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  <c r="U1377" s="5"/>
    </row>
    <row r="1378" spans="1:21" ht="32" x14ac:dyDescent="0.2">
      <c r="A1378">
        <v>1376</v>
      </c>
      <c r="B1378" s="7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4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s="5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  <c r="U1378" s="5"/>
    </row>
    <row r="1379" spans="1:21" ht="48" x14ac:dyDescent="0.2">
      <c r="A1379">
        <v>1377</v>
      </c>
      <c r="B1379" s="7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4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s="5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  <c r="U1379" s="5"/>
    </row>
    <row r="1380" spans="1:21" ht="16" x14ac:dyDescent="0.2">
      <c r="A1380">
        <v>1378</v>
      </c>
      <c r="B1380" s="7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4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s="5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  <c r="U1380" s="5"/>
    </row>
    <row r="1381" spans="1:21" ht="32" x14ac:dyDescent="0.2">
      <c r="A1381">
        <v>1379</v>
      </c>
      <c r="B1381" s="7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4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s="5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  <c r="U1381" s="5"/>
    </row>
    <row r="1382" spans="1:21" ht="32" x14ac:dyDescent="0.2">
      <c r="A1382">
        <v>1380</v>
      </c>
      <c r="B1382" s="7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4">
        <f t="shared" si="126"/>
        <v>4.24</v>
      </c>
      <c r="P1382" s="9">
        <f t="shared" si="127"/>
        <v>21.2</v>
      </c>
      <c r="Q1382" t="str">
        <f t="shared" si="128"/>
        <v>music</v>
      </c>
      <c r="R1382" s="5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  <c r="U1382" s="5"/>
    </row>
    <row r="1383" spans="1:21" ht="64" x14ac:dyDescent="0.2">
      <c r="A1383">
        <v>1381</v>
      </c>
      <c r="B1383" s="7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4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s="5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  <c r="U1383" s="5"/>
    </row>
    <row r="1384" spans="1:21" ht="48" x14ac:dyDescent="0.2">
      <c r="A1384">
        <v>1382</v>
      </c>
      <c r="B1384" s="7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4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s="5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  <c r="U1384" s="5"/>
    </row>
    <row r="1385" spans="1:21" ht="48" x14ac:dyDescent="0.2">
      <c r="A1385">
        <v>1383</v>
      </c>
      <c r="B1385" s="7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4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s="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  <c r="U1385" s="5"/>
    </row>
    <row r="1386" spans="1:21" ht="48" x14ac:dyDescent="0.2">
      <c r="A1386">
        <v>1384</v>
      </c>
      <c r="B1386" s="7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4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s="5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  <c r="U1386" s="5"/>
    </row>
    <row r="1387" spans="1:21" ht="48" x14ac:dyDescent="0.2">
      <c r="A1387">
        <v>1385</v>
      </c>
      <c r="B1387" s="7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4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s="5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  <c r="U1387" s="5"/>
    </row>
    <row r="1388" spans="1:21" ht="32" x14ac:dyDescent="0.2">
      <c r="A1388">
        <v>1386</v>
      </c>
      <c r="B1388" s="7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4">
        <f t="shared" si="126"/>
        <v>2.1875</v>
      </c>
      <c r="P1388" s="9">
        <f t="shared" si="127"/>
        <v>62.5</v>
      </c>
      <c r="Q1388" t="str">
        <f t="shared" si="128"/>
        <v>music</v>
      </c>
      <c r="R1388" s="5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  <c r="U1388" s="5"/>
    </row>
    <row r="1389" spans="1:21" ht="48" x14ac:dyDescent="0.2">
      <c r="A1389">
        <v>1387</v>
      </c>
      <c r="B1389" s="7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4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s="5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  <c r="U1389" s="5"/>
    </row>
    <row r="1390" spans="1:21" ht="48" x14ac:dyDescent="0.2">
      <c r="A1390">
        <v>1388</v>
      </c>
      <c r="B1390" s="7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4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s="5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  <c r="U1390" s="5"/>
    </row>
    <row r="1391" spans="1:21" ht="32" x14ac:dyDescent="0.2">
      <c r="A1391">
        <v>1389</v>
      </c>
      <c r="B1391" s="7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4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s="5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  <c r="U1391" s="5"/>
    </row>
    <row r="1392" spans="1:21" ht="48" x14ac:dyDescent="0.2">
      <c r="A1392">
        <v>1390</v>
      </c>
      <c r="B1392" s="7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4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s="5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  <c r="U1392" s="5"/>
    </row>
    <row r="1393" spans="1:21" ht="48" x14ac:dyDescent="0.2">
      <c r="A1393">
        <v>1391</v>
      </c>
      <c r="B1393" s="7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4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s="5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  <c r="U1393" s="5"/>
    </row>
    <row r="1394" spans="1:21" ht="48" x14ac:dyDescent="0.2">
      <c r="A1394">
        <v>1392</v>
      </c>
      <c r="B1394" s="7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4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s="5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  <c r="U1394" s="5"/>
    </row>
    <row r="1395" spans="1:21" ht="16" x14ac:dyDescent="0.2">
      <c r="A1395">
        <v>1393</v>
      </c>
      <c r="B1395" s="7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4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s="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  <c r="U1395" s="5"/>
    </row>
    <row r="1396" spans="1:21" ht="48" x14ac:dyDescent="0.2">
      <c r="A1396">
        <v>1394</v>
      </c>
      <c r="B1396" s="7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4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s="5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  <c r="U1396" s="5"/>
    </row>
    <row r="1397" spans="1:21" ht="16" x14ac:dyDescent="0.2">
      <c r="A1397">
        <v>1395</v>
      </c>
      <c r="B1397" s="7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4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s="5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  <c r="U1397" s="5"/>
    </row>
    <row r="1398" spans="1:21" ht="48" x14ac:dyDescent="0.2">
      <c r="A1398">
        <v>1396</v>
      </c>
      <c r="B1398" s="7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4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s="5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  <c r="U1398" s="5"/>
    </row>
    <row r="1399" spans="1:21" ht="48" x14ac:dyDescent="0.2">
      <c r="A1399">
        <v>1397</v>
      </c>
      <c r="B1399" s="7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4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s="5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  <c r="U1399" s="5"/>
    </row>
    <row r="1400" spans="1:21" ht="48" x14ac:dyDescent="0.2">
      <c r="A1400">
        <v>1398</v>
      </c>
      <c r="B1400" s="7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4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s="5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  <c r="U1400" s="5"/>
    </row>
    <row r="1401" spans="1:21" ht="48" x14ac:dyDescent="0.2">
      <c r="A1401">
        <v>1399</v>
      </c>
      <c r="B1401" s="7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4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s="5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  <c r="U1401" s="5"/>
    </row>
    <row r="1402" spans="1:21" ht="48" x14ac:dyDescent="0.2">
      <c r="A1402">
        <v>1400</v>
      </c>
      <c r="B1402" s="7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4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s="5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  <c r="U1402" s="5"/>
    </row>
    <row r="1403" spans="1:21" ht="64" x14ac:dyDescent="0.2">
      <c r="A1403">
        <v>1401</v>
      </c>
      <c r="B1403" s="7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4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s="5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  <c r="U1403" s="5"/>
    </row>
    <row r="1404" spans="1:21" ht="48" x14ac:dyDescent="0.2">
      <c r="A1404">
        <v>1402</v>
      </c>
      <c r="B1404" s="7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4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s="5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  <c r="U1404" s="5"/>
    </row>
    <row r="1405" spans="1:21" ht="48" x14ac:dyDescent="0.2">
      <c r="A1405">
        <v>1403</v>
      </c>
      <c r="B1405" s="7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4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s="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  <c r="U1405" s="5"/>
    </row>
    <row r="1406" spans="1:21" ht="48" x14ac:dyDescent="0.2">
      <c r="A1406">
        <v>1404</v>
      </c>
      <c r="B1406" s="7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4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s="5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  <c r="U1406" s="5"/>
    </row>
    <row r="1407" spans="1:21" ht="32" x14ac:dyDescent="0.2">
      <c r="A1407">
        <v>1405</v>
      </c>
      <c r="B1407" s="7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4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s="5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  <c r="U1407" s="5"/>
    </row>
    <row r="1408" spans="1:21" ht="16" x14ac:dyDescent="0.2">
      <c r="A1408">
        <v>1406</v>
      </c>
      <c r="B1408" s="7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4">
        <f t="shared" si="126"/>
        <v>1.25E-3</v>
      </c>
      <c r="P1408" s="9">
        <f t="shared" si="127"/>
        <v>5</v>
      </c>
      <c r="Q1408" t="str">
        <f t="shared" si="128"/>
        <v>publishing</v>
      </c>
      <c r="R1408" s="5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  <c r="U1408" s="5"/>
    </row>
    <row r="1409" spans="1:21" ht="48" x14ac:dyDescent="0.2">
      <c r="A1409">
        <v>1407</v>
      </c>
      <c r="B1409" s="7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4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s="5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  <c r="U1409" s="5"/>
    </row>
    <row r="1410" spans="1:21" ht="48" x14ac:dyDescent="0.2">
      <c r="A1410">
        <v>1408</v>
      </c>
      <c r="B1410" s="7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4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s="5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  <c r="U1410" s="5"/>
    </row>
    <row r="1411" spans="1:21" ht="48" x14ac:dyDescent="0.2">
      <c r="A1411">
        <v>1409</v>
      </c>
      <c r="B1411" s="7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4">
        <f t="shared" ref="O1411:O1474" si="132">SUM(E1411/D1411)</f>
        <v>0</v>
      </c>
      <c r="P1411" s="9" t="e">
        <f t="shared" ref="P1411:P1474" si="133">PRODUCT(E1411/L1411)</f>
        <v>#DIV/0!</v>
      </c>
      <c r="Q1411" t="str">
        <f t="shared" ref="Q1411:Q1474" si="134">LEFT(N1411, SEARCH("/",N1411,1)-1)</f>
        <v>publishing</v>
      </c>
      <c r="R1411" s="5" t="str">
        <f t="shared" ref="R1411:R1474" si="135">RIGHT(N1411,LEN(N1411) - SEARCH("/", N1411))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  <c r="U1411" s="5"/>
    </row>
    <row r="1412" spans="1:21" ht="48" x14ac:dyDescent="0.2">
      <c r="A1412">
        <v>1410</v>
      </c>
      <c r="B1412" s="7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4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s="5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  <c r="U1412" s="5"/>
    </row>
    <row r="1413" spans="1:21" ht="48" x14ac:dyDescent="0.2">
      <c r="A1413">
        <v>1411</v>
      </c>
      <c r="B1413" s="7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4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s="5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  <c r="U1413" s="5"/>
    </row>
    <row r="1414" spans="1:21" ht="32" x14ac:dyDescent="0.2">
      <c r="A1414">
        <v>1412</v>
      </c>
      <c r="B1414" s="7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4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s="5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  <c r="U1414" s="5"/>
    </row>
    <row r="1415" spans="1:21" ht="48" x14ac:dyDescent="0.2">
      <c r="A1415">
        <v>1413</v>
      </c>
      <c r="B1415" s="7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4">
        <f t="shared" si="132"/>
        <v>0.05</v>
      </c>
      <c r="P1415" s="9">
        <f t="shared" si="133"/>
        <v>100</v>
      </c>
      <c r="Q1415" t="str">
        <f t="shared" si="134"/>
        <v>publishing</v>
      </c>
      <c r="R1415" s="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  <c r="U1415" s="5"/>
    </row>
    <row r="1416" spans="1:21" ht="48" x14ac:dyDescent="0.2">
      <c r="A1416">
        <v>1414</v>
      </c>
      <c r="B1416" s="7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4">
        <f t="shared" si="132"/>
        <v>2E-3</v>
      </c>
      <c r="P1416" s="9">
        <f t="shared" si="133"/>
        <v>1</v>
      </c>
      <c r="Q1416" t="str">
        <f t="shared" si="134"/>
        <v>publishing</v>
      </c>
      <c r="R1416" s="5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  <c r="U1416" s="5"/>
    </row>
    <row r="1417" spans="1:21" ht="48" x14ac:dyDescent="0.2">
      <c r="A1417">
        <v>1415</v>
      </c>
      <c r="B1417" s="7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4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s="5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  <c r="U1417" s="5"/>
    </row>
    <row r="1418" spans="1:21" ht="48" x14ac:dyDescent="0.2">
      <c r="A1418">
        <v>1416</v>
      </c>
      <c r="B1418" s="7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4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s="5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  <c r="U1418" s="5"/>
    </row>
    <row r="1419" spans="1:21" ht="48" x14ac:dyDescent="0.2">
      <c r="A1419">
        <v>1417</v>
      </c>
      <c r="B1419" s="7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4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s="5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  <c r="U1419" s="5"/>
    </row>
    <row r="1420" spans="1:21" ht="64" x14ac:dyDescent="0.2">
      <c r="A1420">
        <v>1418</v>
      </c>
      <c r="B1420" s="7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4">
        <f t="shared" si="132"/>
        <v>2E-3</v>
      </c>
      <c r="P1420" s="9">
        <f t="shared" si="133"/>
        <v>6</v>
      </c>
      <c r="Q1420" t="str">
        <f t="shared" si="134"/>
        <v>publishing</v>
      </c>
      <c r="R1420" s="5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  <c r="U1420" s="5"/>
    </row>
    <row r="1421" spans="1:21" ht="64" x14ac:dyDescent="0.2">
      <c r="A1421">
        <v>1419</v>
      </c>
      <c r="B1421" s="7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4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s="5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  <c r="U1421" s="5"/>
    </row>
    <row r="1422" spans="1:21" ht="16" x14ac:dyDescent="0.2">
      <c r="A1422">
        <v>1420</v>
      </c>
      <c r="B1422" s="7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4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s="5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  <c r="U1422" s="5"/>
    </row>
    <row r="1423" spans="1:21" ht="48" x14ac:dyDescent="0.2">
      <c r="A1423">
        <v>1421</v>
      </c>
      <c r="B1423" s="7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4">
        <f t="shared" si="132"/>
        <v>1E-3</v>
      </c>
      <c r="P1423" s="9">
        <f t="shared" si="133"/>
        <v>100</v>
      </c>
      <c r="Q1423" t="str">
        <f t="shared" si="134"/>
        <v>publishing</v>
      </c>
      <c r="R1423" s="5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  <c r="U1423" s="5"/>
    </row>
    <row r="1424" spans="1:21" ht="48" x14ac:dyDescent="0.2">
      <c r="A1424">
        <v>1422</v>
      </c>
      <c r="B1424" s="7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4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s="5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  <c r="U1424" s="5"/>
    </row>
    <row r="1425" spans="1:21" ht="48" x14ac:dyDescent="0.2">
      <c r="A1425">
        <v>1423</v>
      </c>
      <c r="B1425" s="7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4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s="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  <c r="U1425" s="5"/>
    </row>
    <row r="1426" spans="1:21" ht="48" x14ac:dyDescent="0.2">
      <c r="A1426">
        <v>1424</v>
      </c>
      <c r="B1426" s="7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4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s="5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  <c r="U1426" s="5"/>
    </row>
    <row r="1427" spans="1:21" ht="48" x14ac:dyDescent="0.2">
      <c r="A1427">
        <v>1425</v>
      </c>
      <c r="B1427" s="7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4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s="5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  <c r="U1427" s="5"/>
    </row>
    <row r="1428" spans="1:21" ht="48" x14ac:dyDescent="0.2">
      <c r="A1428">
        <v>1426</v>
      </c>
      <c r="B1428" s="7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4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s="5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  <c r="U1428" s="5"/>
    </row>
    <row r="1429" spans="1:21" ht="48" x14ac:dyDescent="0.2">
      <c r="A1429">
        <v>1427</v>
      </c>
      <c r="B1429" s="7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4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s="5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  <c r="U1429" s="5"/>
    </row>
    <row r="1430" spans="1:21" ht="48" x14ac:dyDescent="0.2">
      <c r="A1430">
        <v>1428</v>
      </c>
      <c r="B1430" s="7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4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s="5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  <c r="U1430" s="5"/>
    </row>
    <row r="1431" spans="1:21" ht="32" x14ac:dyDescent="0.2">
      <c r="A1431">
        <v>1429</v>
      </c>
      <c r="B1431" s="7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4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s="5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  <c r="U1431" s="5"/>
    </row>
    <row r="1432" spans="1:21" ht="48" x14ac:dyDescent="0.2">
      <c r="A1432">
        <v>1430</v>
      </c>
      <c r="B1432" s="7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4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s="5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  <c r="U1432" s="5"/>
    </row>
    <row r="1433" spans="1:21" ht="48" x14ac:dyDescent="0.2">
      <c r="A1433">
        <v>1431</v>
      </c>
      <c r="B1433" s="7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4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s="5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  <c r="U1433" s="5"/>
    </row>
    <row r="1434" spans="1:21" ht="48" x14ac:dyDescent="0.2">
      <c r="A1434">
        <v>1432</v>
      </c>
      <c r="B1434" s="7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4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s="5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  <c r="U1434" s="5"/>
    </row>
    <row r="1435" spans="1:21" ht="48" x14ac:dyDescent="0.2">
      <c r="A1435">
        <v>1433</v>
      </c>
      <c r="B1435" s="7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4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s="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  <c r="U1435" s="5"/>
    </row>
    <row r="1436" spans="1:21" ht="48" x14ac:dyDescent="0.2">
      <c r="A1436">
        <v>1434</v>
      </c>
      <c r="B1436" s="7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4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s="5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  <c r="U1436" s="5"/>
    </row>
    <row r="1437" spans="1:21" ht="32" x14ac:dyDescent="0.2">
      <c r="A1437">
        <v>1435</v>
      </c>
      <c r="B1437" s="7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4">
        <f t="shared" si="132"/>
        <v>1E-3</v>
      </c>
      <c r="P1437" s="9">
        <f t="shared" si="133"/>
        <v>7.5</v>
      </c>
      <c r="Q1437" t="str">
        <f t="shared" si="134"/>
        <v>publishing</v>
      </c>
      <c r="R1437" s="5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  <c r="U1437" s="5"/>
    </row>
    <row r="1438" spans="1:21" ht="48" x14ac:dyDescent="0.2">
      <c r="A1438">
        <v>1436</v>
      </c>
      <c r="B1438" s="7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4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s="5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  <c r="U1438" s="5"/>
    </row>
    <row r="1439" spans="1:21" ht="48" x14ac:dyDescent="0.2">
      <c r="A1439">
        <v>1437</v>
      </c>
      <c r="B1439" s="7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4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s="5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  <c r="U1439" s="5"/>
    </row>
    <row r="1440" spans="1:21" ht="48" x14ac:dyDescent="0.2">
      <c r="A1440">
        <v>1438</v>
      </c>
      <c r="B1440" s="7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4">
        <f t="shared" si="132"/>
        <v>0.03</v>
      </c>
      <c r="P1440" s="9">
        <f t="shared" si="133"/>
        <v>75</v>
      </c>
      <c r="Q1440" t="str">
        <f t="shared" si="134"/>
        <v>publishing</v>
      </c>
      <c r="R1440" s="5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  <c r="U1440" s="5"/>
    </row>
    <row r="1441" spans="1:21" ht="48" x14ac:dyDescent="0.2">
      <c r="A1441">
        <v>1439</v>
      </c>
      <c r="B1441" s="7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4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s="5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  <c r="U1441" s="5"/>
    </row>
    <row r="1442" spans="1:21" ht="48" x14ac:dyDescent="0.2">
      <c r="A1442">
        <v>1440</v>
      </c>
      <c r="B1442" s="7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4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s="5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  <c r="U1442" s="5"/>
    </row>
    <row r="1443" spans="1:21" ht="48" x14ac:dyDescent="0.2">
      <c r="A1443">
        <v>1441</v>
      </c>
      <c r="B1443" s="7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4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s="5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  <c r="U1443" s="5"/>
    </row>
    <row r="1444" spans="1:21" ht="48" x14ac:dyDescent="0.2">
      <c r="A1444">
        <v>1442</v>
      </c>
      <c r="B1444" s="7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4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s="5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  <c r="U1444" s="5"/>
    </row>
    <row r="1445" spans="1:21" ht="48" x14ac:dyDescent="0.2">
      <c r="A1445">
        <v>1443</v>
      </c>
      <c r="B1445" s="7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4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s="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  <c r="U1445" s="5"/>
    </row>
    <row r="1446" spans="1:21" ht="32" x14ac:dyDescent="0.2">
      <c r="A1446">
        <v>1444</v>
      </c>
      <c r="B1446" s="7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4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s="5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  <c r="U1446" s="5"/>
    </row>
    <row r="1447" spans="1:21" ht="64" x14ac:dyDescent="0.2">
      <c r="A1447">
        <v>1445</v>
      </c>
      <c r="B1447" s="7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4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s="5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  <c r="U1447" s="5"/>
    </row>
    <row r="1448" spans="1:21" ht="64" x14ac:dyDescent="0.2">
      <c r="A1448">
        <v>1446</v>
      </c>
      <c r="B1448" s="7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4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s="5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  <c r="U1448" s="5"/>
    </row>
    <row r="1449" spans="1:21" ht="32" x14ac:dyDescent="0.2">
      <c r="A1449">
        <v>1447</v>
      </c>
      <c r="B1449" s="7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4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s="5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  <c r="U1449" s="5"/>
    </row>
    <row r="1450" spans="1:21" ht="48" x14ac:dyDescent="0.2">
      <c r="A1450">
        <v>1448</v>
      </c>
      <c r="B1450" s="7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4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s="5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  <c r="U1450" s="5"/>
    </row>
    <row r="1451" spans="1:21" ht="48" x14ac:dyDescent="0.2">
      <c r="A1451">
        <v>1449</v>
      </c>
      <c r="B1451" s="7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4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s="5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  <c r="U1451" s="5"/>
    </row>
    <row r="1452" spans="1:21" ht="48" x14ac:dyDescent="0.2">
      <c r="A1452">
        <v>1450</v>
      </c>
      <c r="B1452" s="7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4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s="5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  <c r="U1452" s="5"/>
    </row>
    <row r="1453" spans="1:21" ht="32" x14ac:dyDescent="0.2">
      <c r="A1453">
        <v>1451</v>
      </c>
      <c r="B1453" s="7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4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s="5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  <c r="U1453" s="5"/>
    </row>
    <row r="1454" spans="1:21" ht="32" x14ac:dyDescent="0.2">
      <c r="A1454">
        <v>1452</v>
      </c>
      <c r="B1454" s="7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4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s="5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  <c r="U1454" s="5"/>
    </row>
    <row r="1455" spans="1:21" ht="48" x14ac:dyDescent="0.2">
      <c r="A1455">
        <v>1453</v>
      </c>
      <c r="B1455" s="7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4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s="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  <c r="U1455" s="5"/>
    </row>
    <row r="1456" spans="1:21" ht="48" x14ac:dyDescent="0.2">
      <c r="A1456">
        <v>1454</v>
      </c>
      <c r="B1456" s="7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4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s="5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  <c r="U1456" s="5"/>
    </row>
    <row r="1457" spans="1:21" ht="48" x14ac:dyDescent="0.2">
      <c r="A1457">
        <v>1455</v>
      </c>
      <c r="B1457" s="7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4">
        <f t="shared" si="132"/>
        <v>0.105</v>
      </c>
      <c r="P1457" s="9">
        <f t="shared" si="133"/>
        <v>225</v>
      </c>
      <c r="Q1457" t="str">
        <f t="shared" si="134"/>
        <v>publishing</v>
      </c>
      <c r="R1457" s="5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  <c r="U1457" s="5"/>
    </row>
    <row r="1458" spans="1:21" ht="16" x14ac:dyDescent="0.2">
      <c r="A1458">
        <v>1456</v>
      </c>
      <c r="B1458" s="7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4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s="5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  <c r="U1458" s="5"/>
    </row>
    <row r="1459" spans="1:21" ht="32" x14ac:dyDescent="0.2">
      <c r="A1459">
        <v>1457</v>
      </c>
      <c r="B1459" s="7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4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s="5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  <c r="U1459" s="5"/>
    </row>
    <row r="1460" spans="1:21" ht="48" x14ac:dyDescent="0.2">
      <c r="A1460">
        <v>1458</v>
      </c>
      <c r="B1460" s="7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4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s="5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  <c r="U1460" s="5"/>
    </row>
    <row r="1461" spans="1:21" ht="48" x14ac:dyDescent="0.2">
      <c r="A1461">
        <v>1459</v>
      </c>
      <c r="B1461" s="7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4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s="5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  <c r="U1461" s="5"/>
    </row>
    <row r="1462" spans="1:21" ht="48" x14ac:dyDescent="0.2">
      <c r="A1462">
        <v>1460</v>
      </c>
      <c r="B1462" s="7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4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s="5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  <c r="U1462" s="5"/>
    </row>
    <row r="1463" spans="1:21" ht="32" x14ac:dyDescent="0.2">
      <c r="A1463">
        <v>1461</v>
      </c>
      <c r="B1463" s="7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4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s="5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  <c r="U1463" s="5"/>
    </row>
    <row r="1464" spans="1:21" ht="32" x14ac:dyDescent="0.2">
      <c r="A1464">
        <v>1462</v>
      </c>
      <c r="B1464" s="7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4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s="5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  <c r="U1464" s="5"/>
    </row>
    <row r="1465" spans="1:21" ht="48" x14ac:dyDescent="0.2">
      <c r="A1465">
        <v>1463</v>
      </c>
      <c r="B1465" s="7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4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s="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  <c r="U1465" s="5"/>
    </row>
    <row r="1466" spans="1:21" ht="16" x14ac:dyDescent="0.2">
      <c r="A1466">
        <v>1464</v>
      </c>
      <c r="B1466" s="7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4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s="5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  <c r="U1466" s="5"/>
    </row>
    <row r="1467" spans="1:21" ht="48" x14ac:dyDescent="0.2">
      <c r="A1467">
        <v>1465</v>
      </c>
      <c r="B1467" s="7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4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s="5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  <c r="U1467" s="5"/>
    </row>
    <row r="1468" spans="1:21" ht="48" x14ac:dyDescent="0.2">
      <c r="A1468">
        <v>1466</v>
      </c>
      <c r="B1468" s="7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4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s="5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  <c r="U1468" s="5"/>
    </row>
    <row r="1469" spans="1:21" ht="32" x14ac:dyDescent="0.2">
      <c r="A1469">
        <v>1467</v>
      </c>
      <c r="B1469" s="7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4">
        <f t="shared" si="132"/>
        <v>1.1508</v>
      </c>
      <c r="P1469" s="9">
        <f t="shared" si="133"/>
        <v>76.72</v>
      </c>
      <c r="Q1469" t="str">
        <f t="shared" si="134"/>
        <v>publishing</v>
      </c>
      <c r="R1469" s="5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  <c r="U1469" s="5"/>
    </row>
    <row r="1470" spans="1:21" ht="48" x14ac:dyDescent="0.2">
      <c r="A1470">
        <v>1468</v>
      </c>
      <c r="B1470" s="7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4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s="5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  <c r="U1470" s="5"/>
    </row>
    <row r="1471" spans="1:21" ht="32" x14ac:dyDescent="0.2">
      <c r="A1471">
        <v>1469</v>
      </c>
      <c r="B1471" s="7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4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s="5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  <c r="U1471" s="5"/>
    </row>
    <row r="1472" spans="1:21" ht="48" x14ac:dyDescent="0.2">
      <c r="A1472">
        <v>1470</v>
      </c>
      <c r="B1472" s="7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4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s="5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  <c r="U1472" s="5"/>
    </row>
    <row r="1473" spans="1:21" ht="48" x14ac:dyDescent="0.2">
      <c r="A1473">
        <v>1471</v>
      </c>
      <c r="B1473" s="7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4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s="5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  <c r="U1473" s="5"/>
    </row>
    <row r="1474" spans="1:21" ht="48" x14ac:dyDescent="0.2">
      <c r="A1474">
        <v>1472</v>
      </c>
      <c r="B1474" s="7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4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s="5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  <c r="U1474" s="5"/>
    </row>
    <row r="1475" spans="1:21" ht="16" x14ac:dyDescent="0.2">
      <c r="A1475">
        <v>1473</v>
      </c>
      <c r="B1475" s="7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4">
        <f t="shared" ref="O1475:O1538" si="138">SUM(E1475/D1475)</f>
        <v>1.20516</v>
      </c>
      <c r="P1475" s="9">
        <f t="shared" ref="P1475:P1538" si="139">PRODUCT(E1475/L1475)</f>
        <v>38.462553191489363</v>
      </c>
      <c r="Q1475" t="str">
        <f t="shared" ref="Q1475:Q1538" si="140">LEFT(N1475, SEARCH("/",N1475,1)-1)</f>
        <v>publishing</v>
      </c>
      <c r="R1475" s="5" t="str">
        <f t="shared" ref="R1475:R1538" si="141">RIGHT(N1475,LEN(N1475) - SEARCH("/", N1475))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  <c r="U1475" s="5"/>
    </row>
    <row r="1476" spans="1:21" ht="48" x14ac:dyDescent="0.2">
      <c r="A1476">
        <v>1474</v>
      </c>
      <c r="B1476" s="7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4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s="5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  <c r="U1476" s="5"/>
    </row>
    <row r="1477" spans="1:21" ht="48" x14ac:dyDescent="0.2">
      <c r="A1477">
        <v>1475</v>
      </c>
      <c r="B1477" s="7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4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s="5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  <c r="U1477" s="5"/>
    </row>
    <row r="1478" spans="1:21" ht="32" x14ac:dyDescent="0.2">
      <c r="A1478">
        <v>1476</v>
      </c>
      <c r="B1478" s="7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4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s="5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  <c r="U1478" s="5"/>
    </row>
    <row r="1479" spans="1:21" ht="48" x14ac:dyDescent="0.2">
      <c r="A1479">
        <v>1477</v>
      </c>
      <c r="B1479" s="7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4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s="5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  <c r="U1479" s="5"/>
    </row>
    <row r="1480" spans="1:21" ht="48" x14ac:dyDescent="0.2">
      <c r="A1480">
        <v>1478</v>
      </c>
      <c r="B1480" s="7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4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s="5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  <c r="U1480" s="5"/>
    </row>
    <row r="1481" spans="1:21" ht="48" x14ac:dyDescent="0.2">
      <c r="A1481">
        <v>1479</v>
      </c>
      <c r="B1481" s="7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4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s="5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  <c r="U1481" s="5"/>
    </row>
    <row r="1482" spans="1:21" ht="48" x14ac:dyDescent="0.2">
      <c r="A1482">
        <v>1480</v>
      </c>
      <c r="B1482" s="7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4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s="5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  <c r="U1482" s="5"/>
    </row>
    <row r="1483" spans="1:21" ht="48" x14ac:dyDescent="0.2">
      <c r="A1483">
        <v>1481</v>
      </c>
      <c r="B1483" s="7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4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s="5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  <c r="U1483" s="5"/>
    </row>
    <row r="1484" spans="1:21" ht="48" x14ac:dyDescent="0.2">
      <c r="A1484">
        <v>1482</v>
      </c>
      <c r="B1484" s="7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4">
        <f t="shared" si="138"/>
        <v>1E-3</v>
      </c>
      <c r="P1484" s="9">
        <f t="shared" si="139"/>
        <v>5</v>
      </c>
      <c r="Q1484" t="str">
        <f t="shared" si="140"/>
        <v>publishing</v>
      </c>
      <c r="R1484" s="5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  <c r="U1484" s="5"/>
    </row>
    <row r="1485" spans="1:21" ht="48" x14ac:dyDescent="0.2">
      <c r="A1485">
        <v>1483</v>
      </c>
      <c r="B1485" s="7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4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s="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  <c r="U1485" s="5"/>
    </row>
    <row r="1486" spans="1:21" ht="16" x14ac:dyDescent="0.2">
      <c r="A1486">
        <v>1484</v>
      </c>
      <c r="B1486" s="7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4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s="5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  <c r="U1486" s="5"/>
    </row>
    <row r="1487" spans="1:21" ht="48" x14ac:dyDescent="0.2">
      <c r="A1487">
        <v>1485</v>
      </c>
      <c r="B1487" s="7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4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s="5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  <c r="U1487" s="5"/>
    </row>
    <row r="1488" spans="1:21" ht="48" x14ac:dyDescent="0.2">
      <c r="A1488">
        <v>1486</v>
      </c>
      <c r="B1488" s="7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4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s="5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  <c r="U1488" s="5"/>
    </row>
    <row r="1489" spans="1:21" ht="48" x14ac:dyDescent="0.2">
      <c r="A1489">
        <v>1487</v>
      </c>
      <c r="B1489" s="7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4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s="5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  <c r="U1489" s="5"/>
    </row>
    <row r="1490" spans="1:21" ht="48" x14ac:dyDescent="0.2">
      <c r="A1490">
        <v>1488</v>
      </c>
      <c r="B1490" s="7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4">
        <f t="shared" si="138"/>
        <v>2.4E-2</v>
      </c>
      <c r="P1490" s="9">
        <f t="shared" si="139"/>
        <v>60</v>
      </c>
      <c r="Q1490" t="str">
        <f t="shared" si="140"/>
        <v>publishing</v>
      </c>
      <c r="R1490" s="5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  <c r="U1490" s="5"/>
    </row>
    <row r="1491" spans="1:21" ht="48" x14ac:dyDescent="0.2">
      <c r="A1491">
        <v>1489</v>
      </c>
      <c r="B1491" s="7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4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s="5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  <c r="U1491" s="5"/>
    </row>
    <row r="1492" spans="1:21" ht="48" x14ac:dyDescent="0.2">
      <c r="A1492">
        <v>1490</v>
      </c>
      <c r="B1492" s="7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4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s="5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  <c r="U1492" s="5"/>
    </row>
    <row r="1493" spans="1:21" ht="32" x14ac:dyDescent="0.2">
      <c r="A1493">
        <v>1491</v>
      </c>
      <c r="B1493" s="7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4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s="5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  <c r="U1493" s="5"/>
    </row>
    <row r="1494" spans="1:21" ht="48" x14ac:dyDescent="0.2">
      <c r="A1494">
        <v>1492</v>
      </c>
      <c r="B1494" s="7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4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s="5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  <c r="U1494" s="5"/>
    </row>
    <row r="1495" spans="1:21" ht="32" x14ac:dyDescent="0.2">
      <c r="A1495">
        <v>1493</v>
      </c>
      <c r="B1495" s="7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4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s="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  <c r="U1495" s="5"/>
    </row>
    <row r="1496" spans="1:21" ht="48" x14ac:dyDescent="0.2">
      <c r="A1496">
        <v>1494</v>
      </c>
      <c r="B1496" s="7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4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s="5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  <c r="U1496" s="5"/>
    </row>
    <row r="1497" spans="1:21" ht="32" x14ac:dyDescent="0.2">
      <c r="A1497">
        <v>1495</v>
      </c>
      <c r="B1497" s="7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4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s="5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  <c r="U1497" s="5"/>
    </row>
    <row r="1498" spans="1:21" ht="48" x14ac:dyDescent="0.2">
      <c r="A1498">
        <v>1496</v>
      </c>
      <c r="B1498" s="7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4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s="5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  <c r="U1498" s="5"/>
    </row>
    <row r="1499" spans="1:21" ht="48" x14ac:dyDescent="0.2">
      <c r="A1499">
        <v>1497</v>
      </c>
      <c r="B1499" s="7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4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s="5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  <c r="U1499" s="5"/>
    </row>
    <row r="1500" spans="1:21" ht="48" x14ac:dyDescent="0.2">
      <c r="A1500">
        <v>1498</v>
      </c>
      <c r="B1500" s="7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4">
        <f t="shared" si="138"/>
        <v>1.9E-2</v>
      </c>
      <c r="P1500" s="9">
        <f t="shared" si="139"/>
        <v>19</v>
      </c>
      <c r="Q1500" t="str">
        <f t="shared" si="140"/>
        <v>publishing</v>
      </c>
      <c r="R1500" s="5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  <c r="U1500" s="5"/>
    </row>
    <row r="1501" spans="1:21" ht="48" x14ac:dyDescent="0.2">
      <c r="A1501">
        <v>1499</v>
      </c>
      <c r="B1501" s="7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4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s="5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  <c r="U1501" s="5"/>
    </row>
    <row r="1502" spans="1:21" ht="48" x14ac:dyDescent="0.2">
      <c r="A1502">
        <v>1500</v>
      </c>
      <c r="B1502" s="7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4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s="5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  <c r="U1502" s="5"/>
    </row>
    <row r="1503" spans="1:21" ht="32" x14ac:dyDescent="0.2">
      <c r="A1503">
        <v>1501</v>
      </c>
      <c r="B1503" s="7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4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s="5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  <c r="U1503" s="5"/>
    </row>
    <row r="1504" spans="1:21" ht="48" x14ac:dyDescent="0.2">
      <c r="A1504">
        <v>1502</v>
      </c>
      <c r="B1504" s="7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4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s="5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  <c r="U1504" s="5"/>
    </row>
    <row r="1505" spans="1:21" ht="48" x14ac:dyDescent="0.2">
      <c r="A1505">
        <v>1503</v>
      </c>
      <c r="B1505" s="7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4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s="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  <c r="U1505" s="5"/>
    </row>
    <row r="1506" spans="1:21" ht="32" x14ac:dyDescent="0.2">
      <c r="A1506">
        <v>1504</v>
      </c>
      <c r="B1506" s="7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4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s="5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  <c r="U1506" s="5"/>
    </row>
    <row r="1507" spans="1:21" ht="80" x14ac:dyDescent="0.2">
      <c r="A1507">
        <v>1505</v>
      </c>
      <c r="B1507" s="7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4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s="5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  <c r="U1507" s="5"/>
    </row>
    <row r="1508" spans="1:21" ht="48" x14ac:dyDescent="0.2">
      <c r="A1508">
        <v>1506</v>
      </c>
      <c r="B1508" s="7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4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s="5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  <c r="U1508" s="5"/>
    </row>
    <row r="1509" spans="1:21" ht="48" x14ac:dyDescent="0.2">
      <c r="A1509">
        <v>1507</v>
      </c>
      <c r="B1509" s="7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4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s="5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  <c r="U1509" s="5"/>
    </row>
    <row r="1510" spans="1:21" ht="48" x14ac:dyDescent="0.2">
      <c r="A1510">
        <v>1508</v>
      </c>
      <c r="B1510" s="7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4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s="5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  <c r="U1510" s="5"/>
    </row>
    <row r="1511" spans="1:21" ht="48" x14ac:dyDescent="0.2">
      <c r="A1511">
        <v>1509</v>
      </c>
      <c r="B1511" s="7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4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s="5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  <c r="U1511" s="5"/>
    </row>
    <row r="1512" spans="1:21" ht="48" x14ac:dyDescent="0.2">
      <c r="A1512">
        <v>1510</v>
      </c>
      <c r="B1512" s="7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4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s="5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  <c r="U1512" s="5"/>
    </row>
    <row r="1513" spans="1:21" ht="64" x14ac:dyDescent="0.2">
      <c r="A1513">
        <v>1511</v>
      </c>
      <c r="B1513" s="7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4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s="5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  <c r="U1513" s="5"/>
    </row>
    <row r="1514" spans="1:21" ht="48" x14ac:dyDescent="0.2">
      <c r="A1514">
        <v>1512</v>
      </c>
      <c r="B1514" s="7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4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s="5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  <c r="U1514" s="5"/>
    </row>
    <row r="1515" spans="1:21" ht="48" x14ac:dyDescent="0.2">
      <c r="A1515">
        <v>1513</v>
      </c>
      <c r="B1515" s="7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4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s="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  <c r="U1515" s="5"/>
    </row>
    <row r="1516" spans="1:21" ht="48" x14ac:dyDescent="0.2">
      <c r="A1516">
        <v>1514</v>
      </c>
      <c r="B1516" s="7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4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s="5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  <c r="U1516" s="5"/>
    </row>
    <row r="1517" spans="1:21" ht="48" x14ac:dyDescent="0.2">
      <c r="A1517">
        <v>1515</v>
      </c>
      <c r="B1517" s="7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4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s="5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  <c r="U1517" s="5"/>
    </row>
    <row r="1518" spans="1:21" ht="48" x14ac:dyDescent="0.2">
      <c r="A1518">
        <v>1516</v>
      </c>
      <c r="B1518" s="7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4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s="5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  <c r="U1518" s="5"/>
    </row>
    <row r="1519" spans="1:21" ht="48" x14ac:dyDescent="0.2">
      <c r="A1519">
        <v>1517</v>
      </c>
      <c r="B1519" s="7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4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s="5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  <c r="U1519" s="5"/>
    </row>
    <row r="1520" spans="1:21" ht="32" x14ac:dyDescent="0.2">
      <c r="A1520">
        <v>1518</v>
      </c>
      <c r="B1520" s="7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4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s="5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  <c r="U1520" s="5"/>
    </row>
    <row r="1521" spans="1:21" ht="48" x14ac:dyDescent="0.2">
      <c r="A1521">
        <v>1519</v>
      </c>
      <c r="B1521" s="7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4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s="5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  <c r="U1521" s="5"/>
    </row>
    <row r="1522" spans="1:21" ht="32" x14ac:dyDescent="0.2">
      <c r="A1522">
        <v>1520</v>
      </c>
      <c r="B1522" s="7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4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s="5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  <c r="U1522" s="5"/>
    </row>
    <row r="1523" spans="1:21" ht="48" x14ac:dyDescent="0.2">
      <c r="A1523">
        <v>1521</v>
      </c>
      <c r="B1523" s="7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4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s="5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  <c r="U1523" s="5"/>
    </row>
    <row r="1524" spans="1:21" ht="64" x14ac:dyDescent="0.2">
      <c r="A1524">
        <v>1522</v>
      </c>
      <c r="B1524" s="7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4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s="5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  <c r="U1524" s="5"/>
    </row>
    <row r="1525" spans="1:21" ht="48" x14ac:dyDescent="0.2">
      <c r="A1525">
        <v>1523</v>
      </c>
      <c r="B1525" s="7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4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s="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  <c r="U1525" s="5"/>
    </row>
    <row r="1526" spans="1:21" ht="48" x14ac:dyDescent="0.2">
      <c r="A1526">
        <v>1524</v>
      </c>
      <c r="B1526" s="7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4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s="5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  <c r="U1526" s="5"/>
    </row>
    <row r="1527" spans="1:21" ht="48" x14ac:dyDescent="0.2">
      <c r="A1527">
        <v>1525</v>
      </c>
      <c r="B1527" s="7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4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s="5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  <c r="U1527" s="5"/>
    </row>
    <row r="1528" spans="1:21" ht="48" x14ac:dyDescent="0.2">
      <c r="A1528">
        <v>1526</v>
      </c>
      <c r="B1528" s="7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4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s="5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  <c r="U1528" s="5"/>
    </row>
    <row r="1529" spans="1:21" ht="32" x14ac:dyDescent="0.2">
      <c r="A1529">
        <v>1527</v>
      </c>
      <c r="B1529" s="7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4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s="5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  <c r="U1529" s="5"/>
    </row>
    <row r="1530" spans="1:21" ht="32" x14ac:dyDescent="0.2">
      <c r="A1530">
        <v>1528</v>
      </c>
      <c r="B1530" s="7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4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s="5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  <c r="U1530" s="5"/>
    </row>
    <row r="1531" spans="1:21" ht="32" x14ac:dyDescent="0.2">
      <c r="A1531">
        <v>1529</v>
      </c>
      <c r="B1531" s="7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4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s="5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  <c r="U1531" s="5"/>
    </row>
    <row r="1532" spans="1:21" ht="48" x14ac:dyDescent="0.2">
      <c r="A1532">
        <v>1530</v>
      </c>
      <c r="B1532" s="7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4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s="5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  <c r="U1532" s="5"/>
    </row>
    <row r="1533" spans="1:21" ht="48" x14ac:dyDescent="0.2">
      <c r="A1533">
        <v>1531</v>
      </c>
      <c r="B1533" s="7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4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s="5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  <c r="U1533" s="5"/>
    </row>
    <row r="1534" spans="1:21" ht="48" x14ac:dyDescent="0.2">
      <c r="A1534">
        <v>1532</v>
      </c>
      <c r="B1534" s="7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4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s="5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  <c r="U1534" s="5"/>
    </row>
    <row r="1535" spans="1:21" ht="32" x14ac:dyDescent="0.2">
      <c r="A1535">
        <v>1533</v>
      </c>
      <c r="B1535" s="7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4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s="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  <c r="U1535" s="5"/>
    </row>
    <row r="1536" spans="1:21" ht="48" x14ac:dyDescent="0.2">
      <c r="A1536">
        <v>1534</v>
      </c>
      <c r="B1536" s="7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4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s="5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  <c r="U1536" s="5"/>
    </row>
    <row r="1537" spans="1:21" ht="48" x14ac:dyDescent="0.2">
      <c r="A1537">
        <v>1535</v>
      </c>
      <c r="B1537" s="7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4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s="5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  <c r="U1537" s="5"/>
    </row>
    <row r="1538" spans="1:21" ht="48" x14ac:dyDescent="0.2">
      <c r="A1538">
        <v>1536</v>
      </c>
      <c r="B1538" s="7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4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s="5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  <c r="U1538" s="5"/>
    </row>
    <row r="1539" spans="1:21" ht="48" x14ac:dyDescent="0.2">
      <c r="A1539">
        <v>1537</v>
      </c>
      <c r="B1539" s="7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4">
        <f t="shared" ref="O1539:O1602" si="144">SUM(E1539/D1539)</f>
        <v>1.7989999999999999</v>
      </c>
      <c r="P1539" s="9">
        <f t="shared" ref="P1539:P1602" si="145">PRODUCT(E1539/L1539)</f>
        <v>96.375</v>
      </c>
      <c r="Q1539" t="str">
        <f t="shared" ref="Q1539:Q1602" si="146">LEFT(N1539, SEARCH("/",N1539,1)-1)</f>
        <v>photography</v>
      </c>
      <c r="R1539" s="5" t="str">
        <f t="shared" ref="R1539:R1602" si="147">RIGHT(N1539,LEN(N1539) - SEARCH("/", N1539))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  <c r="U1539" s="5"/>
    </row>
    <row r="1540" spans="1:21" ht="48" x14ac:dyDescent="0.2">
      <c r="A1540">
        <v>1538</v>
      </c>
      <c r="B1540" s="7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4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s="5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  <c r="U1540" s="5"/>
    </row>
    <row r="1541" spans="1:21" ht="48" x14ac:dyDescent="0.2">
      <c r="A1541">
        <v>1539</v>
      </c>
      <c r="B1541" s="7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4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s="5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  <c r="U1541" s="5"/>
    </row>
    <row r="1542" spans="1:21" ht="48" x14ac:dyDescent="0.2">
      <c r="A1542">
        <v>1540</v>
      </c>
      <c r="B1542" s="7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4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s="5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  <c r="U1542" s="5"/>
    </row>
    <row r="1543" spans="1:21" ht="48" x14ac:dyDescent="0.2">
      <c r="A1543">
        <v>1541</v>
      </c>
      <c r="B1543" s="7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4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s="5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  <c r="U1543" s="5"/>
    </row>
    <row r="1544" spans="1:21" ht="48" x14ac:dyDescent="0.2">
      <c r="A1544">
        <v>1542</v>
      </c>
      <c r="B1544" s="7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4">
        <f t="shared" si="144"/>
        <v>0.04</v>
      </c>
      <c r="P1544" s="9">
        <f t="shared" si="145"/>
        <v>20</v>
      </c>
      <c r="Q1544" t="str">
        <f t="shared" si="146"/>
        <v>photography</v>
      </c>
      <c r="R1544" s="5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  <c r="U1544" s="5"/>
    </row>
    <row r="1545" spans="1:21" ht="48" x14ac:dyDescent="0.2">
      <c r="A1545">
        <v>1543</v>
      </c>
      <c r="B1545" s="7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4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s="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  <c r="U1545" s="5"/>
    </row>
    <row r="1546" spans="1:21" ht="48" x14ac:dyDescent="0.2">
      <c r="A1546">
        <v>1544</v>
      </c>
      <c r="B1546" s="7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4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s="5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  <c r="U1546" s="5"/>
    </row>
    <row r="1547" spans="1:21" ht="48" x14ac:dyDescent="0.2">
      <c r="A1547">
        <v>1545</v>
      </c>
      <c r="B1547" s="7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4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s="5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  <c r="U1547" s="5"/>
    </row>
    <row r="1548" spans="1:21" ht="48" x14ac:dyDescent="0.2">
      <c r="A1548">
        <v>1546</v>
      </c>
      <c r="B1548" s="7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4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s="5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  <c r="U1548" s="5"/>
    </row>
    <row r="1549" spans="1:21" ht="48" x14ac:dyDescent="0.2">
      <c r="A1549">
        <v>1547</v>
      </c>
      <c r="B1549" s="7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4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s="5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  <c r="U1549" s="5"/>
    </row>
    <row r="1550" spans="1:21" ht="32" x14ac:dyDescent="0.2">
      <c r="A1550">
        <v>1548</v>
      </c>
      <c r="B1550" s="7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4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s="5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  <c r="U1550" s="5"/>
    </row>
    <row r="1551" spans="1:21" ht="48" x14ac:dyDescent="0.2">
      <c r="A1551">
        <v>1549</v>
      </c>
      <c r="B1551" s="7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4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s="5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  <c r="U1551" s="5"/>
    </row>
    <row r="1552" spans="1:21" ht="48" x14ac:dyDescent="0.2">
      <c r="A1552">
        <v>1550</v>
      </c>
      <c r="B1552" s="7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4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s="5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  <c r="U1552" s="5"/>
    </row>
    <row r="1553" spans="1:21" ht="48" x14ac:dyDescent="0.2">
      <c r="A1553">
        <v>1551</v>
      </c>
      <c r="B1553" s="7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4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s="5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  <c r="U1553" s="5"/>
    </row>
    <row r="1554" spans="1:21" ht="64" x14ac:dyDescent="0.2">
      <c r="A1554">
        <v>1552</v>
      </c>
      <c r="B1554" s="7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4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s="5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  <c r="U1554" s="5"/>
    </row>
    <row r="1555" spans="1:21" ht="48" x14ac:dyDescent="0.2">
      <c r="A1555">
        <v>1553</v>
      </c>
      <c r="B1555" s="7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4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s="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  <c r="U1555" s="5"/>
    </row>
    <row r="1556" spans="1:21" ht="48" x14ac:dyDescent="0.2">
      <c r="A1556">
        <v>1554</v>
      </c>
      <c r="B1556" s="7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4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s="5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  <c r="U1556" s="5"/>
    </row>
    <row r="1557" spans="1:21" ht="48" x14ac:dyDescent="0.2">
      <c r="A1557">
        <v>1555</v>
      </c>
      <c r="B1557" s="7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4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s="5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  <c r="U1557" s="5"/>
    </row>
    <row r="1558" spans="1:21" ht="48" x14ac:dyDescent="0.2">
      <c r="A1558">
        <v>1556</v>
      </c>
      <c r="B1558" s="7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4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s="5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  <c r="U1558" s="5"/>
    </row>
    <row r="1559" spans="1:21" ht="48" x14ac:dyDescent="0.2">
      <c r="A1559">
        <v>1557</v>
      </c>
      <c r="B1559" s="7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4">
        <f t="shared" si="144"/>
        <v>0.04</v>
      </c>
      <c r="P1559" s="9">
        <f t="shared" si="145"/>
        <v>100</v>
      </c>
      <c r="Q1559" t="str">
        <f t="shared" si="146"/>
        <v>photography</v>
      </c>
      <c r="R1559" s="5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  <c r="U1559" s="5"/>
    </row>
    <row r="1560" spans="1:21" ht="32" x14ac:dyDescent="0.2">
      <c r="A1560">
        <v>1558</v>
      </c>
      <c r="B1560" s="7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4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s="5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  <c r="U1560" s="5"/>
    </row>
    <row r="1561" spans="1:21" ht="32" x14ac:dyDescent="0.2">
      <c r="A1561">
        <v>1559</v>
      </c>
      <c r="B1561" s="7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4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s="5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  <c r="U1561" s="5"/>
    </row>
    <row r="1562" spans="1:21" ht="48" x14ac:dyDescent="0.2">
      <c r="A1562">
        <v>1560</v>
      </c>
      <c r="B1562" s="7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4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s="5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  <c r="U1562" s="5"/>
    </row>
    <row r="1563" spans="1:21" ht="48" x14ac:dyDescent="0.2">
      <c r="A1563">
        <v>1561</v>
      </c>
      <c r="B1563" s="7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4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s="5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  <c r="U1563" s="5"/>
    </row>
    <row r="1564" spans="1:21" ht="48" x14ac:dyDescent="0.2">
      <c r="A1564">
        <v>1562</v>
      </c>
      <c r="B1564" s="7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4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s="5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  <c r="U1564" s="5"/>
    </row>
    <row r="1565" spans="1:21" ht="48" x14ac:dyDescent="0.2">
      <c r="A1565">
        <v>1563</v>
      </c>
      <c r="B1565" s="7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4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s="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  <c r="U1565" s="5"/>
    </row>
    <row r="1566" spans="1:21" ht="48" x14ac:dyDescent="0.2">
      <c r="A1566">
        <v>1564</v>
      </c>
      <c r="B1566" s="7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4">
        <f t="shared" si="144"/>
        <v>1E-3</v>
      </c>
      <c r="P1566" s="9">
        <f t="shared" si="145"/>
        <v>10</v>
      </c>
      <c r="Q1566" t="str">
        <f t="shared" si="146"/>
        <v>publishing</v>
      </c>
      <c r="R1566" s="5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  <c r="U1566" s="5"/>
    </row>
    <row r="1567" spans="1:21" ht="48" x14ac:dyDescent="0.2">
      <c r="A1567">
        <v>1565</v>
      </c>
      <c r="B1567" s="7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4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s="5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  <c r="U1567" s="5"/>
    </row>
    <row r="1568" spans="1:21" ht="48" x14ac:dyDescent="0.2">
      <c r="A1568">
        <v>1566</v>
      </c>
      <c r="B1568" s="7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4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s="5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  <c r="U1568" s="5"/>
    </row>
    <row r="1569" spans="1:21" ht="48" x14ac:dyDescent="0.2">
      <c r="A1569">
        <v>1567</v>
      </c>
      <c r="B1569" s="7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4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s="5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  <c r="U1569" s="5"/>
    </row>
    <row r="1570" spans="1:21" ht="48" x14ac:dyDescent="0.2">
      <c r="A1570">
        <v>1568</v>
      </c>
      <c r="B1570" s="7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4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s="5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  <c r="U1570" s="5"/>
    </row>
    <row r="1571" spans="1:21" ht="16" x14ac:dyDescent="0.2">
      <c r="A1571">
        <v>1569</v>
      </c>
      <c r="B1571" s="7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4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s="5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  <c r="U1571" s="5"/>
    </row>
    <row r="1572" spans="1:21" ht="32" x14ac:dyDescent="0.2">
      <c r="A1572">
        <v>1570</v>
      </c>
      <c r="B1572" s="7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4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s="5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  <c r="U1572" s="5"/>
    </row>
    <row r="1573" spans="1:21" ht="48" x14ac:dyDescent="0.2">
      <c r="A1573">
        <v>1571</v>
      </c>
      <c r="B1573" s="7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4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s="5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  <c r="U1573" s="5"/>
    </row>
    <row r="1574" spans="1:21" ht="48" x14ac:dyDescent="0.2">
      <c r="A1574">
        <v>1572</v>
      </c>
      <c r="B1574" s="7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4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s="5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  <c r="U1574" s="5"/>
    </row>
    <row r="1575" spans="1:21" ht="48" x14ac:dyDescent="0.2">
      <c r="A1575">
        <v>1573</v>
      </c>
      <c r="B1575" s="7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4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s="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  <c r="U1575" s="5"/>
    </row>
    <row r="1576" spans="1:21" ht="48" x14ac:dyDescent="0.2">
      <c r="A1576">
        <v>1574</v>
      </c>
      <c r="B1576" s="7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4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s="5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  <c r="U1576" s="5"/>
    </row>
    <row r="1577" spans="1:21" ht="48" x14ac:dyDescent="0.2">
      <c r="A1577">
        <v>1575</v>
      </c>
      <c r="B1577" s="7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4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s="5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  <c r="U1577" s="5"/>
    </row>
    <row r="1578" spans="1:21" ht="32" x14ac:dyDescent="0.2">
      <c r="A1578">
        <v>1576</v>
      </c>
      <c r="B1578" s="7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4">
        <f t="shared" si="144"/>
        <v>0.13</v>
      </c>
      <c r="P1578" s="9">
        <f t="shared" si="145"/>
        <v>65</v>
      </c>
      <c r="Q1578" t="str">
        <f t="shared" si="146"/>
        <v>publishing</v>
      </c>
      <c r="R1578" s="5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  <c r="U1578" s="5"/>
    </row>
    <row r="1579" spans="1:21" ht="48" x14ac:dyDescent="0.2">
      <c r="A1579">
        <v>1577</v>
      </c>
      <c r="B1579" s="7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4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s="5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  <c r="U1579" s="5"/>
    </row>
    <row r="1580" spans="1:21" ht="64" x14ac:dyDescent="0.2">
      <c r="A1580">
        <v>1578</v>
      </c>
      <c r="B1580" s="7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4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s="5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  <c r="U1580" s="5"/>
    </row>
    <row r="1581" spans="1:21" ht="32" x14ac:dyDescent="0.2">
      <c r="A1581">
        <v>1579</v>
      </c>
      <c r="B1581" s="7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4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s="5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  <c r="U1581" s="5"/>
    </row>
    <row r="1582" spans="1:21" ht="48" x14ac:dyDescent="0.2">
      <c r="A1582">
        <v>1580</v>
      </c>
      <c r="B1582" s="7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4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s="5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  <c r="U1582" s="5"/>
    </row>
    <row r="1583" spans="1:21" ht="48" x14ac:dyDescent="0.2">
      <c r="A1583">
        <v>1581</v>
      </c>
      <c r="B1583" s="7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4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s="5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  <c r="U1583" s="5"/>
    </row>
    <row r="1584" spans="1:21" ht="32" x14ac:dyDescent="0.2">
      <c r="A1584">
        <v>1582</v>
      </c>
      <c r="B1584" s="7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4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s="5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  <c r="U1584" s="5"/>
    </row>
    <row r="1585" spans="1:21" ht="48" x14ac:dyDescent="0.2">
      <c r="A1585">
        <v>1583</v>
      </c>
      <c r="B1585" s="7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4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s="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  <c r="U1585" s="5"/>
    </row>
    <row r="1586" spans="1:21" ht="48" x14ac:dyDescent="0.2">
      <c r="A1586">
        <v>1584</v>
      </c>
      <c r="B1586" s="7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4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s="5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  <c r="U1586" s="5"/>
    </row>
    <row r="1587" spans="1:21" ht="48" x14ac:dyDescent="0.2">
      <c r="A1587">
        <v>1585</v>
      </c>
      <c r="B1587" s="7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4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s="5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  <c r="U1587" s="5"/>
    </row>
    <row r="1588" spans="1:21" ht="32" x14ac:dyDescent="0.2">
      <c r="A1588">
        <v>1586</v>
      </c>
      <c r="B1588" s="7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4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s="5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  <c r="U1588" s="5"/>
    </row>
    <row r="1589" spans="1:21" ht="48" x14ac:dyDescent="0.2">
      <c r="A1589">
        <v>1587</v>
      </c>
      <c r="B1589" s="7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4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s="5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  <c r="U1589" s="5"/>
    </row>
    <row r="1590" spans="1:21" ht="32" x14ac:dyDescent="0.2">
      <c r="A1590">
        <v>1588</v>
      </c>
      <c r="B1590" s="7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4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s="5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  <c r="U1590" s="5"/>
    </row>
    <row r="1591" spans="1:21" ht="48" x14ac:dyDescent="0.2">
      <c r="A1591">
        <v>1589</v>
      </c>
      <c r="B1591" s="7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4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s="5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  <c r="U1591" s="5"/>
    </row>
    <row r="1592" spans="1:21" ht="16" x14ac:dyDescent="0.2">
      <c r="A1592">
        <v>1590</v>
      </c>
      <c r="B1592" s="7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4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s="5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  <c r="U1592" s="5"/>
    </row>
    <row r="1593" spans="1:21" ht="64" x14ac:dyDescent="0.2">
      <c r="A1593">
        <v>1591</v>
      </c>
      <c r="B1593" s="7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4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s="5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  <c r="U1593" s="5"/>
    </row>
    <row r="1594" spans="1:21" ht="32" x14ac:dyDescent="0.2">
      <c r="A1594">
        <v>1592</v>
      </c>
      <c r="B1594" s="7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4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s="5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  <c r="U1594" s="5"/>
    </row>
    <row r="1595" spans="1:21" ht="32" x14ac:dyDescent="0.2">
      <c r="A1595">
        <v>1593</v>
      </c>
      <c r="B1595" s="7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4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s="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  <c r="U1595" s="5"/>
    </row>
    <row r="1596" spans="1:21" ht="32" x14ac:dyDescent="0.2">
      <c r="A1596">
        <v>1594</v>
      </c>
      <c r="B1596" s="7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4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s="5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  <c r="U1596" s="5"/>
    </row>
    <row r="1597" spans="1:21" ht="48" x14ac:dyDescent="0.2">
      <c r="A1597">
        <v>1595</v>
      </c>
      <c r="B1597" s="7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4">
        <f t="shared" si="144"/>
        <v>2.8E-3</v>
      </c>
      <c r="P1597" s="9">
        <f t="shared" si="145"/>
        <v>40</v>
      </c>
      <c r="Q1597" t="str">
        <f t="shared" si="146"/>
        <v>photography</v>
      </c>
      <c r="R1597" s="5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  <c r="U1597" s="5"/>
    </row>
    <row r="1598" spans="1:21" ht="32" x14ac:dyDescent="0.2">
      <c r="A1598">
        <v>1596</v>
      </c>
      <c r="B1598" s="7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4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s="5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  <c r="U1598" s="5"/>
    </row>
    <row r="1599" spans="1:21" ht="48" x14ac:dyDescent="0.2">
      <c r="A1599">
        <v>1597</v>
      </c>
      <c r="B1599" s="7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4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s="5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  <c r="U1599" s="5"/>
    </row>
    <row r="1600" spans="1:21" ht="48" x14ac:dyDescent="0.2">
      <c r="A1600">
        <v>1598</v>
      </c>
      <c r="B1600" s="7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4">
        <f t="shared" si="144"/>
        <v>1.25E-3</v>
      </c>
      <c r="P1600" s="9">
        <f t="shared" si="145"/>
        <v>1</v>
      </c>
      <c r="Q1600" t="str">
        <f t="shared" si="146"/>
        <v>photography</v>
      </c>
      <c r="R1600" s="5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  <c r="U1600" s="5"/>
    </row>
    <row r="1601" spans="1:21" ht="48" x14ac:dyDescent="0.2">
      <c r="A1601">
        <v>1599</v>
      </c>
      <c r="B1601" s="7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4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s="5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  <c r="U1601" s="5"/>
    </row>
    <row r="1602" spans="1:21" ht="48" x14ac:dyDescent="0.2">
      <c r="A1602">
        <v>1600</v>
      </c>
      <c r="B1602" s="7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4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s="5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  <c r="U1602" s="5"/>
    </row>
    <row r="1603" spans="1:21" ht="48" x14ac:dyDescent="0.2">
      <c r="A1603">
        <v>1601</v>
      </c>
      <c r="B1603" s="7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4">
        <f t="shared" ref="O1603:O1666" si="150">SUM(E1603/D1603)</f>
        <v>1.082492</v>
      </c>
      <c r="P1603" s="9">
        <f t="shared" ref="P1603:P1666" si="151">PRODUCT(E1603/L1603)</f>
        <v>48.325535714285714</v>
      </c>
      <c r="Q1603" t="str">
        <f t="shared" ref="Q1603:Q1666" si="152">LEFT(N1603, SEARCH("/",N1603,1)-1)</f>
        <v>music</v>
      </c>
      <c r="R1603" s="5" t="str">
        <f t="shared" ref="R1603:R1666" si="153">RIGHT(N1603,LEN(N1603) - SEARCH("/", N1603))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  <c r="U1603" s="5"/>
    </row>
    <row r="1604" spans="1:21" ht="48" x14ac:dyDescent="0.2">
      <c r="A1604">
        <v>1602</v>
      </c>
      <c r="B1604" s="7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4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s="5" t="str">
        <f t="shared" si="153"/>
        <v>rock</v>
      </c>
      <c r="S1604" s="13">
        <f t="shared" si="154"/>
        <v>40788.089317129627</v>
      </c>
      <c r="T1604" s="13">
        <f t="shared" si="155"/>
        <v>40830.75</v>
      </c>
      <c r="U1604" s="5"/>
    </row>
    <row r="1605" spans="1:21" ht="32" x14ac:dyDescent="0.2">
      <c r="A1605">
        <v>1603</v>
      </c>
      <c r="B1605" s="7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4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s="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  <c r="U1605" s="5"/>
    </row>
    <row r="1606" spans="1:21" ht="48" x14ac:dyDescent="0.2">
      <c r="A1606">
        <v>1604</v>
      </c>
      <c r="B1606" s="7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4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s="5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  <c r="U1606" s="5"/>
    </row>
    <row r="1607" spans="1:21" ht="48" x14ac:dyDescent="0.2">
      <c r="A1607">
        <v>1605</v>
      </c>
      <c r="B1607" s="7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4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s="5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  <c r="U1607" s="5"/>
    </row>
    <row r="1608" spans="1:21" ht="48" x14ac:dyDescent="0.2">
      <c r="A1608">
        <v>1606</v>
      </c>
      <c r="B1608" s="7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4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s="5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  <c r="U1608" s="5"/>
    </row>
    <row r="1609" spans="1:21" ht="48" x14ac:dyDescent="0.2">
      <c r="A1609">
        <v>1607</v>
      </c>
      <c r="B1609" s="7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4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s="5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  <c r="U1609" s="5"/>
    </row>
    <row r="1610" spans="1:21" ht="32" x14ac:dyDescent="0.2">
      <c r="A1610">
        <v>1608</v>
      </c>
      <c r="B1610" s="7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4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s="5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  <c r="U1610" s="5"/>
    </row>
    <row r="1611" spans="1:21" ht="48" x14ac:dyDescent="0.2">
      <c r="A1611">
        <v>1609</v>
      </c>
      <c r="B1611" s="7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4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s="5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  <c r="U1611" s="5"/>
    </row>
    <row r="1612" spans="1:21" ht="32" x14ac:dyDescent="0.2">
      <c r="A1612">
        <v>1610</v>
      </c>
      <c r="B1612" s="7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4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s="5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  <c r="U1612" s="5"/>
    </row>
    <row r="1613" spans="1:21" ht="16" x14ac:dyDescent="0.2">
      <c r="A1613">
        <v>1611</v>
      </c>
      <c r="B1613" s="7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4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s="5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  <c r="U1613" s="5"/>
    </row>
    <row r="1614" spans="1:21" ht="32" x14ac:dyDescent="0.2">
      <c r="A1614">
        <v>1612</v>
      </c>
      <c r="B1614" s="7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4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s="5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  <c r="U1614" s="5"/>
    </row>
    <row r="1615" spans="1:21" ht="48" x14ac:dyDescent="0.2">
      <c r="A1615">
        <v>1613</v>
      </c>
      <c r="B1615" s="7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4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s="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  <c r="U1615" s="5"/>
    </row>
    <row r="1616" spans="1:21" ht="48" x14ac:dyDescent="0.2">
      <c r="A1616">
        <v>1614</v>
      </c>
      <c r="B1616" s="7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4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s="5" t="str">
        <f t="shared" si="153"/>
        <v>rock</v>
      </c>
      <c r="S1616" s="13">
        <f t="shared" si="154"/>
        <v>41794.772789351853</v>
      </c>
      <c r="T1616" s="13">
        <f t="shared" si="155"/>
        <v>41854.5</v>
      </c>
      <c r="U1616" s="5"/>
    </row>
    <row r="1617" spans="1:21" ht="48" x14ac:dyDescent="0.2">
      <c r="A1617">
        <v>1615</v>
      </c>
      <c r="B1617" s="7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4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s="5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  <c r="U1617" s="5"/>
    </row>
    <row r="1618" spans="1:21" ht="48" x14ac:dyDescent="0.2">
      <c r="A1618">
        <v>1616</v>
      </c>
      <c r="B1618" s="7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4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s="5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  <c r="U1618" s="5"/>
    </row>
    <row r="1619" spans="1:21" ht="32" x14ac:dyDescent="0.2">
      <c r="A1619">
        <v>1617</v>
      </c>
      <c r="B1619" s="7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4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s="5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  <c r="U1619" s="5"/>
    </row>
    <row r="1620" spans="1:21" ht="32" x14ac:dyDescent="0.2">
      <c r="A1620">
        <v>1618</v>
      </c>
      <c r="B1620" s="7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4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s="5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  <c r="U1620" s="5"/>
    </row>
    <row r="1621" spans="1:21" ht="48" x14ac:dyDescent="0.2">
      <c r="A1621">
        <v>1619</v>
      </c>
      <c r="B1621" s="7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4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s="5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  <c r="U1621" s="5"/>
    </row>
    <row r="1622" spans="1:21" ht="32" x14ac:dyDescent="0.2">
      <c r="A1622">
        <v>1620</v>
      </c>
      <c r="B1622" s="7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4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s="5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  <c r="U1622" s="5"/>
    </row>
    <row r="1623" spans="1:21" ht="48" x14ac:dyDescent="0.2">
      <c r="A1623">
        <v>1621</v>
      </c>
      <c r="B1623" s="7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4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s="5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  <c r="U1623" s="5"/>
    </row>
    <row r="1624" spans="1:21" ht="48" x14ac:dyDescent="0.2">
      <c r="A1624">
        <v>1622</v>
      </c>
      <c r="B1624" s="7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4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s="5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  <c r="U1624" s="5"/>
    </row>
    <row r="1625" spans="1:21" ht="48" x14ac:dyDescent="0.2">
      <c r="A1625">
        <v>1623</v>
      </c>
      <c r="B1625" s="7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4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s="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  <c r="U1625" s="5"/>
    </row>
    <row r="1626" spans="1:21" ht="32" x14ac:dyDescent="0.2">
      <c r="A1626">
        <v>1624</v>
      </c>
      <c r="B1626" s="7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4">
        <f t="shared" si="150"/>
        <v>1.18</v>
      </c>
      <c r="P1626" s="9">
        <f t="shared" si="151"/>
        <v>47.2</v>
      </c>
      <c r="Q1626" t="str">
        <f t="shared" si="152"/>
        <v>music</v>
      </c>
      <c r="R1626" s="5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  <c r="U1626" s="5"/>
    </row>
    <row r="1627" spans="1:21" ht="48" x14ac:dyDescent="0.2">
      <c r="A1627">
        <v>1625</v>
      </c>
      <c r="B1627" s="7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4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s="5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  <c r="U1627" s="5"/>
    </row>
    <row r="1628" spans="1:21" ht="48" x14ac:dyDescent="0.2">
      <c r="A1628">
        <v>1626</v>
      </c>
      <c r="B1628" s="7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4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s="5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  <c r="U1628" s="5"/>
    </row>
    <row r="1629" spans="1:21" ht="48" x14ac:dyDescent="0.2">
      <c r="A1629">
        <v>1627</v>
      </c>
      <c r="B1629" s="7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4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s="5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  <c r="U1629" s="5"/>
    </row>
    <row r="1630" spans="1:21" ht="32" x14ac:dyDescent="0.2">
      <c r="A1630">
        <v>1628</v>
      </c>
      <c r="B1630" s="7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4">
        <f t="shared" si="150"/>
        <v>1.00925</v>
      </c>
      <c r="P1630" s="9">
        <f t="shared" si="151"/>
        <v>45.875</v>
      </c>
      <c r="Q1630" t="str">
        <f t="shared" si="152"/>
        <v>music</v>
      </c>
      <c r="R1630" s="5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  <c r="U1630" s="5"/>
    </row>
    <row r="1631" spans="1:21" ht="32" x14ac:dyDescent="0.2">
      <c r="A1631">
        <v>1629</v>
      </c>
      <c r="B1631" s="7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4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s="5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  <c r="U1631" s="5"/>
    </row>
    <row r="1632" spans="1:21" ht="48" x14ac:dyDescent="0.2">
      <c r="A1632">
        <v>1630</v>
      </c>
      <c r="B1632" s="7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4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s="5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  <c r="U1632" s="5"/>
    </row>
    <row r="1633" spans="1:21" ht="48" x14ac:dyDescent="0.2">
      <c r="A1633">
        <v>1631</v>
      </c>
      <c r="B1633" s="7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4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s="5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  <c r="U1633" s="5"/>
    </row>
    <row r="1634" spans="1:21" ht="48" x14ac:dyDescent="0.2">
      <c r="A1634">
        <v>1632</v>
      </c>
      <c r="B1634" s="7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4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s="5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  <c r="U1634" s="5"/>
    </row>
    <row r="1635" spans="1:21" ht="48" x14ac:dyDescent="0.2">
      <c r="A1635">
        <v>1633</v>
      </c>
      <c r="B1635" s="7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4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s="5" t="str">
        <f t="shared" si="153"/>
        <v>rock</v>
      </c>
      <c r="S1635" s="13">
        <f t="shared" si="154"/>
        <v>40896.675416666665</v>
      </c>
      <c r="T1635" s="13">
        <f t="shared" si="155"/>
        <v>40924</v>
      </c>
      <c r="U1635" s="5"/>
    </row>
    <row r="1636" spans="1:21" ht="32" x14ac:dyDescent="0.2">
      <c r="A1636">
        <v>1634</v>
      </c>
      <c r="B1636" s="7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4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s="5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  <c r="U1636" s="5"/>
    </row>
    <row r="1637" spans="1:21" ht="48" x14ac:dyDescent="0.2">
      <c r="A1637">
        <v>1635</v>
      </c>
      <c r="B1637" s="7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4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s="5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  <c r="U1637" s="5"/>
    </row>
    <row r="1638" spans="1:21" ht="48" x14ac:dyDescent="0.2">
      <c r="A1638">
        <v>1636</v>
      </c>
      <c r="B1638" s="7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4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s="5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  <c r="U1638" s="5"/>
    </row>
    <row r="1639" spans="1:21" ht="48" x14ac:dyDescent="0.2">
      <c r="A1639">
        <v>1637</v>
      </c>
      <c r="B1639" s="7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4">
        <f t="shared" si="150"/>
        <v>1.038</v>
      </c>
      <c r="P1639" s="9">
        <f t="shared" si="151"/>
        <v>34.6</v>
      </c>
      <c r="Q1639" t="str">
        <f t="shared" si="152"/>
        <v>music</v>
      </c>
      <c r="R1639" s="5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  <c r="U1639" s="5"/>
    </row>
    <row r="1640" spans="1:21" ht="32" x14ac:dyDescent="0.2">
      <c r="A1640">
        <v>1638</v>
      </c>
      <c r="B1640" s="7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4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s="5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  <c r="U1640" s="5"/>
    </row>
    <row r="1641" spans="1:21" ht="48" x14ac:dyDescent="0.2">
      <c r="A1641">
        <v>1639</v>
      </c>
      <c r="B1641" s="7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4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s="5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  <c r="U1641" s="5"/>
    </row>
    <row r="1642" spans="1:21" ht="48" x14ac:dyDescent="0.2">
      <c r="A1642">
        <v>1640</v>
      </c>
      <c r="B1642" s="7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4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s="5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  <c r="U1642" s="5"/>
    </row>
    <row r="1643" spans="1:21" ht="32" x14ac:dyDescent="0.2">
      <c r="A1643">
        <v>1641</v>
      </c>
      <c r="B1643" s="7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4">
        <f t="shared" si="150"/>
        <v>1.014</v>
      </c>
      <c r="P1643" s="9">
        <f t="shared" si="151"/>
        <v>97.5</v>
      </c>
      <c r="Q1643" t="str">
        <f t="shared" si="152"/>
        <v>music</v>
      </c>
      <c r="R1643" s="5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  <c r="U1643" s="5"/>
    </row>
    <row r="1644" spans="1:21" ht="48" x14ac:dyDescent="0.2">
      <c r="A1644">
        <v>1642</v>
      </c>
      <c r="B1644" s="7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4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s="5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  <c r="U1644" s="5"/>
    </row>
    <row r="1645" spans="1:21" ht="32" x14ac:dyDescent="0.2">
      <c r="A1645">
        <v>1643</v>
      </c>
      <c r="B1645" s="7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4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s="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  <c r="U1645" s="5"/>
    </row>
    <row r="1646" spans="1:21" ht="48" x14ac:dyDescent="0.2">
      <c r="A1646">
        <v>1644</v>
      </c>
      <c r="B1646" s="7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4">
        <f t="shared" si="150"/>
        <v>1.095</v>
      </c>
      <c r="P1646" s="9">
        <f t="shared" si="151"/>
        <v>85.546875</v>
      </c>
      <c r="Q1646" t="str">
        <f t="shared" si="152"/>
        <v>music</v>
      </c>
      <c r="R1646" s="5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  <c r="U1646" s="5"/>
    </row>
    <row r="1647" spans="1:21" ht="48" x14ac:dyDescent="0.2">
      <c r="A1647">
        <v>1645</v>
      </c>
      <c r="B1647" s="7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4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s="5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  <c r="U1647" s="5"/>
    </row>
    <row r="1648" spans="1:21" ht="48" x14ac:dyDescent="0.2">
      <c r="A1648">
        <v>1646</v>
      </c>
      <c r="B1648" s="7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4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s="5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  <c r="U1648" s="5"/>
    </row>
    <row r="1649" spans="1:21" ht="48" x14ac:dyDescent="0.2">
      <c r="A1649">
        <v>1647</v>
      </c>
      <c r="B1649" s="7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4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s="5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  <c r="U1649" s="5"/>
    </row>
    <row r="1650" spans="1:21" ht="48" x14ac:dyDescent="0.2">
      <c r="A1650">
        <v>1648</v>
      </c>
      <c r="B1650" s="7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4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s="5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  <c r="U1650" s="5"/>
    </row>
    <row r="1651" spans="1:21" ht="48" x14ac:dyDescent="0.2">
      <c r="A1651">
        <v>1649</v>
      </c>
      <c r="B1651" s="7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4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s="5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  <c r="U1651" s="5"/>
    </row>
    <row r="1652" spans="1:21" ht="32" x14ac:dyDescent="0.2">
      <c r="A1652">
        <v>1650</v>
      </c>
      <c r="B1652" s="7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4">
        <f t="shared" si="150"/>
        <v>1.4155</v>
      </c>
      <c r="P1652" s="9">
        <f t="shared" si="151"/>
        <v>88.46875</v>
      </c>
      <c r="Q1652" t="str">
        <f t="shared" si="152"/>
        <v>music</v>
      </c>
      <c r="R1652" s="5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  <c r="U1652" s="5"/>
    </row>
    <row r="1653" spans="1:21" ht="48" x14ac:dyDescent="0.2">
      <c r="A1653">
        <v>1651</v>
      </c>
      <c r="B1653" s="7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4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s="5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  <c r="U1653" s="5"/>
    </row>
    <row r="1654" spans="1:21" ht="48" x14ac:dyDescent="0.2">
      <c r="A1654">
        <v>1652</v>
      </c>
      <c r="B1654" s="7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4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s="5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  <c r="U1654" s="5"/>
    </row>
    <row r="1655" spans="1:21" ht="48" x14ac:dyDescent="0.2">
      <c r="A1655">
        <v>1653</v>
      </c>
      <c r="B1655" s="7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4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s="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  <c r="U1655" s="5"/>
    </row>
    <row r="1656" spans="1:21" ht="48" x14ac:dyDescent="0.2">
      <c r="A1656">
        <v>1654</v>
      </c>
      <c r="B1656" s="7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4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s="5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  <c r="U1656" s="5"/>
    </row>
    <row r="1657" spans="1:21" ht="32" x14ac:dyDescent="0.2">
      <c r="A1657">
        <v>1655</v>
      </c>
      <c r="B1657" s="7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4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s="5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  <c r="U1657" s="5"/>
    </row>
    <row r="1658" spans="1:21" ht="64" x14ac:dyDescent="0.2">
      <c r="A1658">
        <v>1656</v>
      </c>
      <c r="B1658" s="7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4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s="5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  <c r="U1658" s="5"/>
    </row>
    <row r="1659" spans="1:21" ht="48" x14ac:dyDescent="0.2">
      <c r="A1659">
        <v>1657</v>
      </c>
      <c r="B1659" s="7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4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s="5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  <c r="U1659" s="5"/>
    </row>
    <row r="1660" spans="1:21" ht="48" x14ac:dyDescent="0.2">
      <c r="A1660">
        <v>1658</v>
      </c>
      <c r="B1660" s="7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4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s="5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  <c r="U1660" s="5"/>
    </row>
    <row r="1661" spans="1:21" ht="48" x14ac:dyDescent="0.2">
      <c r="A1661">
        <v>1659</v>
      </c>
      <c r="B1661" s="7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4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s="5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  <c r="U1661" s="5"/>
    </row>
    <row r="1662" spans="1:21" ht="48" x14ac:dyDescent="0.2">
      <c r="A1662">
        <v>1660</v>
      </c>
      <c r="B1662" s="7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4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s="5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  <c r="U1662" s="5"/>
    </row>
    <row r="1663" spans="1:21" ht="64" x14ac:dyDescent="0.2">
      <c r="A1663">
        <v>1661</v>
      </c>
      <c r="B1663" s="7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4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s="5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  <c r="U1663" s="5"/>
    </row>
    <row r="1664" spans="1:21" ht="48" x14ac:dyDescent="0.2">
      <c r="A1664">
        <v>1662</v>
      </c>
      <c r="B1664" s="7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4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s="5" t="str">
        <f t="shared" si="153"/>
        <v>pop</v>
      </c>
      <c r="S1664" s="13">
        <f t="shared" si="154"/>
        <v>40847.99</v>
      </c>
      <c r="T1664" s="13">
        <f t="shared" si="155"/>
        <v>40908.031666666662</v>
      </c>
      <c r="U1664" s="5"/>
    </row>
    <row r="1665" spans="1:21" ht="32" x14ac:dyDescent="0.2">
      <c r="A1665">
        <v>1663</v>
      </c>
      <c r="B1665" s="7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4">
        <f t="shared" si="150"/>
        <v>1.08</v>
      </c>
      <c r="P1665" s="9">
        <f t="shared" si="151"/>
        <v>33.75</v>
      </c>
      <c r="Q1665" t="str">
        <f t="shared" si="152"/>
        <v>music</v>
      </c>
      <c r="R1665" s="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  <c r="U1665" s="5"/>
    </row>
    <row r="1666" spans="1:21" ht="48" x14ac:dyDescent="0.2">
      <c r="A1666">
        <v>1664</v>
      </c>
      <c r="B1666" s="7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4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s="5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  <c r="U1666" s="5"/>
    </row>
    <row r="1667" spans="1:21" ht="48" x14ac:dyDescent="0.2">
      <c r="A1667">
        <v>1665</v>
      </c>
      <c r="B1667" s="7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4">
        <f t="shared" ref="O1667:O1730" si="156">SUM(E1667/D1667)</f>
        <v>1.1945714285714286</v>
      </c>
      <c r="P1667" s="9">
        <f t="shared" ref="P1667:P1730" si="157">PRODUCT(E1667/L1667)</f>
        <v>44.956989247311824</v>
      </c>
      <c r="Q1667" t="str">
        <f t="shared" ref="Q1667:Q1730" si="158">LEFT(N1667, SEARCH("/",N1667,1)-1)</f>
        <v>music</v>
      </c>
      <c r="R1667" s="5" t="str">
        <f t="shared" ref="R1667:R1730" si="159">RIGHT(N1667,LEN(N1667) - SEARCH("/", N1667))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  <c r="U1667" s="5"/>
    </row>
    <row r="1668" spans="1:21" ht="48" x14ac:dyDescent="0.2">
      <c r="A1668">
        <v>1666</v>
      </c>
      <c r="B1668" s="7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4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s="5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  <c r="U1668" s="5"/>
    </row>
    <row r="1669" spans="1:21" ht="48" x14ac:dyDescent="0.2">
      <c r="A1669">
        <v>1667</v>
      </c>
      <c r="B1669" s="7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4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s="5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  <c r="U1669" s="5"/>
    </row>
    <row r="1670" spans="1:21" ht="48" x14ac:dyDescent="0.2">
      <c r="A1670">
        <v>1668</v>
      </c>
      <c r="B1670" s="7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4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s="5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  <c r="U1670" s="5"/>
    </row>
    <row r="1671" spans="1:21" ht="48" x14ac:dyDescent="0.2">
      <c r="A1671">
        <v>1669</v>
      </c>
      <c r="B1671" s="7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4">
        <f t="shared" si="156"/>
        <v>1.3975</v>
      </c>
      <c r="P1671" s="9">
        <f t="shared" si="157"/>
        <v>53.75</v>
      </c>
      <c r="Q1671" t="str">
        <f t="shared" si="158"/>
        <v>music</v>
      </c>
      <c r="R1671" s="5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  <c r="U1671" s="5"/>
    </row>
    <row r="1672" spans="1:21" ht="64" x14ac:dyDescent="0.2">
      <c r="A1672">
        <v>1670</v>
      </c>
      <c r="B1672" s="7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4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s="5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  <c r="U1672" s="5"/>
    </row>
    <row r="1673" spans="1:21" ht="32" x14ac:dyDescent="0.2">
      <c r="A1673">
        <v>1671</v>
      </c>
      <c r="B1673" s="7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4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s="5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  <c r="U1673" s="5"/>
    </row>
    <row r="1674" spans="1:21" ht="32" x14ac:dyDescent="0.2">
      <c r="A1674">
        <v>1672</v>
      </c>
      <c r="B1674" s="7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4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s="5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  <c r="U1674" s="5"/>
    </row>
    <row r="1675" spans="1:21" ht="48" x14ac:dyDescent="0.2">
      <c r="A1675">
        <v>1673</v>
      </c>
      <c r="B1675" s="7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4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s="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  <c r="U1675" s="5"/>
    </row>
    <row r="1676" spans="1:21" ht="48" x14ac:dyDescent="0.2">
      <c r="A1676">
        <v>1674</v>
      </c>
      <c r="B1676" s="7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4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s="5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  <c r="U1676" s="5"/>
    </row>
    <row r="1677" spans="1:21" ht="32" x14ac:dyDescent="0.2">
      <c r="A1677">
        <v>1675</v>
      </c>
      <c r="B1677" s="7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4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s="5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  <c r="U1677" s="5"/>
    </row>
    <row r="1678" spans="1:21" ht="32" x14ac:dyDescent="0.2">
      <c r="A1678">
        <v>1676</v>
      </c>
      <c r="B1678" s="7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4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s="5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  <c r="U1678" s="5"/>
    </row>
    <row r="1679" spans="1:21" ht="48" x14ac:dyDescent="0.2">
      <c r="A1679">
        <v>1677</v>
      </c>
      <c r="B1679" s="7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4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s="5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  <c r="U1679" s="5"/>
    </row>
    <row r="1680" spans="1:21" ht="32" x14ac:dyDescent="0.2">
      <c r="A1680">
        <v>1678</v>
      </c>
      <c r="B1680" s="7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4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s="5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  <c r="U1680" s="5"/>
    </row>
    <row r="1681" spans="1:21" ht="64" x14ac:dyDescent="0.2">
      <c r="A1681">
        <v>1679</v>
      </c>
      <c r="B1681" s="7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4">
        <f t="shared" si="156"/>
        <v>1.75</v>
      </c>
      <c r="P1681" s="9">
        <f t="shared" si="157"/>
        <v>62.5</v>
      </c>
      <c r="Q1681" t="str">
        <f t="shared" si="158"/>
        <v>music</v>
      </c>
      <c r="R1681" s="5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  <c r="U1681" s="5"/>
    </row>
    <row r="1682" spans="1:21" ht="32" x14ac:dyDescent="0.2">
      <c r="A1682">
        <v>1680</v>
      </c>
      <c r="B1682" s="7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4">
        <f t="shared" si="156"/>
        <v>1.175</v>
      </c>
      <c r="P1682" s="9">
        <f t="shared" si="157"/>
        <v>47</v>
      </c>
      <c r="Q1682" t="str">
        <f t="shared" si="158"/>
        <v>music</v>
      </c>
      <c r="R1682" s="5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  <c r="U1682" s="5"/>
    </row>
    <row r="1683" spans="1:21" ht="48" x14ac:dyDescent="0.2">
      <c r="A1683">
        <v>1681</v>
      </c>
      <c r="B1683" s="7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4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s="5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  <c r="U1683" s="5"/>
    </row>
    <row r="1684" spans="1:21" ht="32" x14ac:dyDescent="0.2">
      <c r="A1684">
        <v>1682</v>
      </c>
      <c r="B1684" s="7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4">
        <f t="shared" si="156"/>
        <v>0</v>
      </c>
      <c r="P1684" s="9" t="e">
        <f t="shared" si="157"/>
        <v>#DIV/0!</v>
      </c>
      <c r="Q1684" t="str">
        <f t="shared" si="158"/>
        <v>music</v>
      </c>
      <c r="R1684" s="5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  <c r="U1684" s="5"/>
    </row>
    <row r="1685" spans="1:21" ht="48" x14ac:dyDescent="0.2">
      <c r="A1685">
        <v>1683</v>
      </c>
      <c r="B1685" s="7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4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s="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  <c r="U1685" s="5"/>
    </row>
    <row r="1686" spans="1:21" ht="32" x14ac:dyDescent="0.2">
      <c r="A1686">
        <v>1684</v>
      </c>
      <c r="B1686" s="7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4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s="5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  <c r="U1686" s="5"/>
    </row>
    <row r="1687" spans="1:21" ht="48" x14ac:dyDescent="0.2">
      <c r="A1687">
        <v>1685</v>
      </c>
      <c r="B1687" s="7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4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s="5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  <c r="U1687" s="5"/>
    </row>
    <row r="1688" spans="1:21" ht="48" x14ac:dyDescent="0.2">
      <c r="A1688">
        <v>1686</v>
      </c>
      <c r="B1688" s="7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4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s="5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  <c r="U1688" s="5"/>
    </row>
    <row r="1689" spans="1:21" ht="48" x14ac:dyDescent="0.2">
      <c r="A1689">
        <v>1687</v>
      </c>
      <c r="B1689" s="7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4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s="5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  <c r="U1689" s="5"/>
    </row>
    <row r="1690" spans="1:21" ht="64" x14ac:dyDescent="0.2">
      <c r="A1690">
        <v>1688</v>
      </c>
      <c r="B1690" s="7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4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s="5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  <c r="U1690" s="5"/>
    </row>
    <row r="1691" spans="1:21" ht="16" x14ac:dyDescent="0.2">
      <c r="A1691">
        <v>1689</v>
      </c>
      <c r="B1691" s="7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4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s="5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  <c r="U1691" s="5"/>
    </row>
    <row r="1692" spans="1:21" ht="48" x14ac:dyDescent="0.2">
      <c r="A1692">
        <v>1690</v>
      </c>
      <c r="B1692" s="7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4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s="5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  <c r="U1692" s="5"/>
    </row>
    <row r="1693" spans="1:21" ht="48" x14ac:dyDescent="0.2">
      <c r="A1693">
        <v>1691</v>
      </c>
      <c r="B1693" s="7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4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s="5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  <c r="U1693" s="5"/>
    </row>
    <row r="1694" spans="1:21" ht="48" x14ac:dyDescent="0.2">
      <c r="A1694">
        <v>1692</v>
      </c>
      <c r="B1694" s="7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4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s="5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  <c r="U1694" s="5"/>
    </row>
    <row r="1695" spans="1:21" ht="48" x14ac:dyDescent="0.2">
      <c r="A1695">
        <v>1693</v>
      </c>
      <c r="B1695" s="7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4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s="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  <c r="U1695" s="5"/>
    </row>
    <row r="1696" spans="1:21" ht="48" x14ac:dyDescent="0.2">
      <c r="A1696">
        <v>1694</v>
      </c>
      <c r="B1696" s="7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4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s="5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  <c r="U1696" s="5"/>
    </row>
    <row r="1697" spans="1:21" ht="48" x14ac:dyDescent="0.2">
      <c r="A1697">
        <v>1695</v>
      </c>
      <c r="B1697" s="7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4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s="5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  <c r="U1697" s="5"/>
    </row>
    <row r="1698" spans="1:21" ht="48" x14ac:dyDescent="0.2">
      <c r="A1698">
        <v>1696</v>
      </c>
      <c r="B1698" s="7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4">
        <f t="shared" si="156"/>
        <v>0</v>
      </c>
      <c r="P1698" s="9" t="e">
        <f t="shared" si="157"/>
        <v>#DIV/0!</v>
      </c>
      <c r="Q1698" t="str">
        <f t="shared" si="158"/>
        <v>music</v>
      </c>
      <c r="R1698" s="5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  <c r="U1698" s="5"/>
    </row>
    <row r="1699" spans="1:21" ht="48" x14ac:dyDescent="0.2">
      <c r="A1699">
        <v>1697</v>
      </c>
      <c r="B1699" s="7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4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s="5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  <c r="U1699" s="5"/>
    </row>
    <row r="1700" spans="1:21" ht="80" x14ac:dyDescent="0.2">
      <c r="A1700">
        <v>1698</v>
      </c>
      <c r="B1700" s="7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4">
        <f t="shared" si="156"/>
        <v>0</v>
      </c>
      <c r="P1700" s="9" t="e">
        <f t="shared" si="157"/>
        <v>#DIV/0!</v>
      </c>
      <c r="Q1700" t="str">
        <f t="shared" si="158"/>
        <v>music</v>
      </c>
      <c r="R1700" s="5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  <c r="U1700" s="5"/>
    </row>
    <row r="1701" spans="1:21" ht="48" x14ac:dyDescent="0.2">
      <c r="A1701">
        <v>1699</v>
      </c>
      <c r="B1701" s="7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4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s="5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  <c r="U1701" s="5"/>
    </row>
    <row r="1702" spans="1:21" ht="48" x14ac:dyDescent="0.2">
      <c r="A1702">
        <v>1700</v>
      </c>
      <c r="B1702" s="7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4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s="5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  <c r="U1702" s="5"/>
    </row>
    <row r="1703" spans="1:21" ht="48" x14ac:dyDescent="0.2">
      <c r="A1703">
        <v>1701</v>
      </c>
      <c r="B1703" s="7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4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s="5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  <c r="U1703" s="5"/>
    </row>
    <row r="1704" spans="1:21" ht="16" x14ac:dyDescent="0.2">
      <c r="A1704">
        <v>1702</v>
      </c>
      <c r="B1704" s="7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4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s="5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  <c r="U1704" s="5"/>
    </row>
    <row r="1705" spans="1:21" ht="48" x14ac:dyDescent="0.2">
      <c r="A1705">
        <v>1703</v>
      </c>
      <c r="B1705" s="7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4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s="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  <c r="U1705" s="5"/>
    </row>
    <row r="1706" spans="1:21" ht="32" x14ac:dyDescent="0.2">
      <c r="A1706">
        <v>1704</v>
      </c>
      <c r="B1706" s="7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4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s="5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  <c r="U1706" s="5"/>
    </row>
    <row r="1707" spans="1:21" ht="48" x14ac:dyDescent="0.2">
      <c r="A1707">
        <v>1705</v>
      </c>
      <c r="B1707" s="7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4">
        <f t="shared" si="156"/>
        <v>0</v>
      </c>
      <c r="P1707" s="9" t="e">
        <f t="shared" si="157"/>
        <v>#DIV/0!</v>
      </c>
      <c r="Q1707" t="str">
        <f t="shared" si="158"/>
        <v>music</v>
      </c>
      <c r="R1707" s="5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  <c r="U1707" s="5"/>
    </row>
    <row r="1708" spans="1:21" ht="64" x14ac:dyDescent="0.2">
      <c r="A1708">
        <v>1706</v>
      </c>
      <c r="B1708" s="7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4">
        <f t="shared" si="156"/>
        <v>0</v>
      </c>
      <c r="P1708" s="9" t="e">
        <f t="shared" si="157"/>
        <v>#DIV/0!</v>
      </c>
      <c r="Q1708" t="str">
        <f t="shared" si="158"/>
        <v>music</v>
      </c>
      <c r="R1708" s="5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  <c r="U1708" s="5"/>
    </row>
    <row r="1709" spans="1:21" ht="48" x14ac:dyDescent="0.2">
      <c r="A1709">
        <v>1707</v>
      </c>
      <c r="B1709" s="7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4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s="5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  <c r="U1709" s="5"/>
    </row>
    <row r="1710" spans="1:21" ht="48" x14ac:dyDescent="0.2">
      <c r="A1710">
        <v>1708</v>
      </c>
      <c r="B1710" s="7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4">
        <f t="shared" si="156"/>
        <v>0</v>
      </c>
      <c r="P1710" s="9" t="e">
        <f t="shared" si="157"/>
        <v>#DIV/0!</v>
      </c>
      <c r="Q1710" t="str">
        <f t="shared" si="158"/>
        <v>music</v>
      </c>
      <c r="R1710" s="5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  <c r="U1710" s="5"/>
    </row>
    <row r="1711" spans="1:21" ht="48" x14ac:dyDescent="0.2">
      <c r="A1711">
        <v>1709</v>
      </c>
      <c r="B1711" s="7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4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s="5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  <c r="U1711" s="5"/>
    </row>
    <row r="1712" spans="1:21" ht="32" x14ac:dyDescent="0.2">
      <c r="A1712">
        <v>1710</v>
      </c>
      <c r="B1712" s="7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4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s="5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  <c r="U1712" s="5"/>
    </row>
    <row r="1713" spans="1:21" ht="48" x14ac:dyDescent="0.2">
      <c r="A1713">
        <v>1711</v>
      </c>
      <c r="B1713" s="7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4">
        <f t="shared" si="156"/>
        <v>0.105</v>
      </c>
      <c r="P1713" s="9">
        <f t="shared" si="157"/>
        <v>525</v>
      </c>
      <c r="Q1713" t="str">
        <f t="shared" si="158"/>
        <v>music</v>
      </c>
      <c r="R1713" s="5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  <c r="U1713" s="5"/>
    </row>
    <row r="1714" spans="1:21" ht="48" x14ac:dyDescent="0.2">
      <c r="A1714">
        <v>1712</v>
      </c>
      <c r="B1714" s="7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4">
        <f t="shared" si="156"/>
        <v>0</v>
      </c>
      <c r="P1714" s="9" t="e">
        <f t="shared" si="157"/>
        <v>#DIV/0!</v>
      </c>
      <c r="Q1714" t="str">
        <f t="shared" si="158"/>
        <v>music</v>
      </c>
      <c r="R1714" s="5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  <c r="U1714" s="5"/>
    </row>
    <row r="1715" spans="1:21" ht="48" x14ac:dyDescent="0.2">
      <c r="A1715">
        <v>1713</v>
      </c>
      <c r="B1715" s="7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4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s="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  <c r="U1715" s="5"/>
    </row>
    <row r="1716" spans="1:21" ht="48" x14ac:dyDescent="0.2">
      <c r="A1716">
        <v>1714</v>
      </c>
      <c r="B1716" s="7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4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s="5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  <c r="U1716" s="5"/>
    </row>
    <row r="1717" spans="1:21" ht="48" x14ac:dyDescent="0.2">
      <c r="A1717">
        <v>1715</v>
      </c>
      <c r="B1717" s="7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4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s="5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  <c r="U1717" s="5"/>
    </row>
    <row r="1718" spans="1:21" ht="48" x14ac:dyDescent="0.2">
      <c r="A1718">
        <v>1716</v>
      </c>
      <c r="B1718" s="7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4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s="5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  <c r="U1718" s="5"/>
    </row>
    <row r="1719" spans="1:21" ht="48" x14ac:dyDescent="0.2">
      <c r="A1719">
        <v>1717</v>
      </c>
      <c r="B1719" s="7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4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s="5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  <c r="U1719" s="5"/>
    </row>
    <row r="1720" spans="1:21" ht="16" x14ac:dyDescent="0.2">
      <c r="A1720">
        <v>1718</v>
      </c>
      <c r="B1720" s="7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4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s="5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  <c r="U1720" s="5"/>
    </row>
    <row r="1721" spans="1:21" ht="48" x14ac:dyDescent="0.2">
      <c r="A1721">
        <v>1719</v>
      </c>
      <c r="B1721" s="7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4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s="5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  <c r="U1721" s="5"/>
    </row>
    <row r="1722" spans="1:21" ht="48" x14ac:dyDescent="0.2">
      <c r="A1722">
        <v>1720</v>
      </c>
      <c r="B1722" s="7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4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s="5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  <c r="U1722" s="5"/>
    </row>
    <row r="1723" spans="1:21" ht="48" x14ac:dyDescent="0.2">
      <c r="A1723">
        <v>1721</v>
      </c>
      <c r="B1723" s="7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4">
        <f t="shared" si="156"/>
        <v>0</v>
      </c>
      <c r="P1723" s="9" t="e">
        <f t="shared" si="157"/>
        <v>#DIV/0!</v>
      </c>
      <c r="Q1723" t="str">
        <f t="shared" si="158"/>
        <v>music</v>
      </c>
      <c r="R1723" s="5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  <c r="U1723" s="5"/>
    </row>
    <row r="1724" spans="1:21" ht="48" x14ac:dyDescent="0.2">
      <c r="A1724">
        <v>1722</v>
      </c>
      <c r="B1724" s="7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4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s="5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  <c r="U1724" s="5"/>
    </row>
    <row r="1725" spans="1:21" ht="48" x14ac:dyDescent="0.2">
      <c r="A1725">
        <v>1723</v>
      </c>
      <c r="B1725" s="7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4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s="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  <c r="U1725" s="5"/>
    </row>
    <row r="1726" spans="1:21" ht="48" x14ac:dyDescent="0.2">
      <c r="A1726">
        <v>1724</v>
      </c>
      <c r="B1726" s="7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4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s="5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  <c r="U1726" s="5"/>
    </row>
    <row r="1727" spans="1:21" ht="48" x14ac:dyDescent="0.2">
      <c r="A1727">
        <v>1725</v>
      </c>
      <c r="B1727" s="7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4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s="5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  <c r="U1727" s="5"/>
    </row>
    <row r="1728" spans="1:21" ht="32" x14ac:dyDescent="0.2">
      <c r="A1728">
        <v>1726</v>
      </c>
      <c r="B1728" s="7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4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s="5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  <c r="U1728" s="5"/>
    </row>
    <row r="1729" spans="1:21" ht="48" x14ac:dyDescent="0.2">
      <c r="A1729">
        <v>1727</v>
      </c>
      <c r="B1729" s="7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4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s="5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  <c r="U1729" s="5"/>
    </row>
    <row r="1730" spans="1:21" ht="48" x14ac:dyDescent="0.2">
      <c r="A1730">
        <v>1728</v>
      </c>
      <c r="B1730" s="7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4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s="5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  <c r="U1730" s="5"/>
    </row>
    <row r="1731" spans="1:21" ht="48" x14ac:dyDescent="0.2">
      <c r="A1731">
        <v>1729</v>
      </c>
      <c r="B1731" s="7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4">
        <f t="shared" ref="O1731:O1794" si="162">SUM(E1731/D1731)</f>
        <v>0</v>
      </c>
      <c r="P1731" s="9" t="e">
        <f t="shared" ref="P1731:P1794" si="163">PRODUCT(E1731/L1731)</f>
        <v>#DIV/0!</v>
      </c>
      <c r="Q1731" t="str">
        <f t="shared" ref="Q1731:Q1794" si="164">LEFT(N1731, SEARCH("/",N1731,1)-1)</f>
        <v>music</v>
      </c>
      <c r="R1731" s="5" t="str">
        <f t="shared" ref="R1731:R1794" si="165">RIGHT(N1731,LEN(N1731) - SEARCH("/", N1731))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  <c r="U1731" s="5"/>
    </row>
    <row r="1732" spans="1:21" ht="48" x14ac:dyDescent="0.2">
      <c r="A1732">
        <v>1730</v>
      </c>
      <c r="B1732" s="7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4">
        <f t="shared" si="162"/>
        <v>0</v>
      </c>
      <c r="P1732" s="9" t="e">
        <f t="shared" si="163"/>
        <v>#DIV/0!</v>
      </c>
      <c r="Q1732" t="str">
        <f t="shared" si="164"/>
        <v>music</v>
      </c>
      <c r="R1732" s="5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  <c r="U1732" s="5"/>
    </row>
    <row r="1733" spans="1:21" ht="32" x14ac:dyDescent="0.2">
      <c r="A1733">
        <v>1731</v>
      </c>
      <c r="B1733" s="7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4">
        <f t="shared" si="162"/>
        <v>0</v>
      </c>
      <c r="P1733" s="9" t="e">
        <f t="shared" si="163"/>
        <v>#DIV/0!</v>
      </c>
      <c r="Q1733" t="str">
        <f t="shared" si="164"/>
        <v>music</v>
      </c>
      <c r="R1733" s="5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  <c r="U1733" s="5"/>
    </row>
    <row r="1734" spans="1:21" ht="48" x14ac:dyDescent="0.2">
      <c r="A1734">
        <v>1732</v>
      </c>
      <c r="B1734" s="7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4">
        <f t="shared" si="162"/>
        <v>0</v>
      </c>
      <c r="P1734" s="9" t="e">
        <f t="shared" si="163"/>
        <v>#DIV/0!</v>
      </c>
      <c r="Q1734" t="str">
        <f t="shared" si="164"/>
        <v>music</v>
      </c>
      <c r="R1734" s="5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  <c r="U1734" s="5"/>
    </row>
    <row r="1735" spans="1:21" ht="48" x14ac:dyDescent="0.2">
      <c r="A1735">
        <v>1733</v>
      </c>
      <c r="B1735" s="7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4">
        <f t="shared" si="162"/>
        <v>0</v>
      </c>
      <c r="P1735" s="9" t="e">
        <f t="shared" si="163"/>
        <v>#DIV/0!</v>
      </c>
      <c r="Q1735" t="str">
        <f t="shared" si="164"/>
        <v>music</v>
      </c>
      <c r="R1735" s="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  <c r="U1735" s="5"/>
    </row>
    <row r="1736" spans="1:21" ht="48" x14ac:dyDescent="0.2">
      <c r="A1736">
        <v>1734</v>
      </c>
      <c r="B1736" s="7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4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s="5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  <c r="U1736" s="5"/>
    </row>
    <row r="1737" spans="1:21" ht="48" x14ac:dyDescent="0.2">
      <c r="A1737">
        <v>1735</v>
      </c>
      <c r="B1737" s="7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4">
        <f t="shared" si="162"/>
        <v>0.11</v>
      </c>
      <c r="P1737" s="9">
        <f t="shared" si="163"/>
        <v>55</v>
      </c>
      <c r="Q1737" t="str">
        <f t="shared" si="164"/>
        <v>music</v>
      </c>
      <c r="R1737" s="5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  <c r="U1737" s="5"/>
    </row>
    <row r="1738" spans="1:21" ht="32" x14ac:dyDescent="0.2">
      <c r="A1738">
        <v>1736</v>
      </c>
      <c r="B1738" s="7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4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s="5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  <c r="U1738" s="5"/>
    </row>
    <row r="1739" spans="1:21" ht="48" x14ac:dyDescent="0.2">
      <c r="A1739">
        <v>1737</v>
      </c>
      <c r="B1739" s="7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4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s="5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  <c r="U1739" s="5"/>
    </row>
    <row r="1740" spans="1:21" ht="32" x14ac:dyDescent="0.2">
      <c r="A1740">
        <v>1738</v>
      </c>
      <c r="B1740" s="7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4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s="5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  <c r="U1740" s="5"/>
    </row>
    <row r="1741" spans="1:21" ht="48" x14ac:dyDescent="0.2">
      <c r="A1741">
        <v>1739</v>
      </c>
      <c r="B1741" s="7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4">
        <f t="shared" si="162"/>
        <v>1E-3</v>
      </c>
      <c r="P1741" s="9">
        <f t="shared" si="163"/>
        <v>1</v>
      </c>
      <c r="Q1741" t="str">
        <f t="shared" si="164"/>
        <v>music</v>
      </c>
      <c r="R1741" s="5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  <c r="U1741" s="5"/>
    </row>
    <row r="1742" spans="1:21" ht="48" x14ac:dyDescent="0.2">
      <c r="A1742">
        <v>1740</v>
      </c>
      <c r="B1742" s="7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4">
        <f t="shared" si="162"/>
        <v>0</v>
      </c>
      <c r="P1742" s="9" t="e">
        <f t="shared" si="163"/>
        <v>#DIV/0!</v>
      </c>
      <c r="Q1742" t="str">
        <f t="shared" si="164"/>
        <v>music</v>
      </c>
      <c r="R1742" s="5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  <c r="U1742" s="5"/>
    </row>
    <row r="1743" spans="1:21" ht="32" x14ac:dyDescent="0.2">
      <c r="A1743">
        <v>1741</v>
      </c>
      <c r="B1743" s="7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4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s="5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  <c r="U1743" s="5"/>
    </row>
    <row r="1744" spans="1:21" ht="48" x14ac:dyDescent="0.2">
      <c r="A1744">
        <v>1742</v>
      </c>
      <c r="B1744" s="7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4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s="5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  <c r="U1744" s="5"/>
    </row>
    <row r="1745" spans="1:21" ht="48" x14ac:dyDescent="0.2">
      <c r="A1745">
        <v>1743</v>
      </c>
      <c r="B1745" s="7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4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s="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  <c r="U1745" s="5"/>
    </row>
    <row r="1746" spans="1:21" ht="48" x14ac:dyDescent="0.2">
      <c r="A1746">
        <v>1744</v>
      </c>
      <c r="B1746" s="7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4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s="5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  <c r="U1746" s="5"/>
    </row>
    <row r="1747" spans="1:21" ht="48" x14ac:dyDescent="0.2">
      <c r="A1747">
        <v>1745</v>
      </c>
      <c r="B1747" s="7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4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s="5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  <c r="U1747" s="5"/>
    </row>
    <row r="1748" spans="1:21" ht="48" x14ac:dyDescent="0.2">
      <c r="A1748">
        <v>1746</v>
      </c>
      <c r="B1748" s="7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4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s="5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  <c r="U1748" s="5"/>
    </row>
    <row r="1749" spans="1:21" ht="48" x14ac:dyDescent="0.2">
      <c r="A1749">
        <v>1747</v>
      </c>
      <c r="B1749" s="7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4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s="5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  <c r="U1749" s="5"/>
    </row>
    <row r="1750" spans="1:21" ht="32" x14ac:dyDescent="0.2">
      <c r="A1750">
        <v>1748</v>
      </c>
      <c r="B1750" s="7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4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s="5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  <c r="U1750" s="5"/>
    </row>
    <row r="1751" spans="1:21" ht="32" x14ac:dyDescent="0.2">
      <c r="A1751">
        <v>1749</v>
      </c>
      <c r="B1751" s="7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4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s="5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  <c r="U1751" s="5"/>
    </row>
    <row r="1752" spans="1:21" ht="48" x14ac:dyDescent="0.2">
      <c r="A1752">
        <v>1750</v>
      </c>
      <c r="B1752" s="7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4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s="5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  <c r="U1752" s="5"/>
    </row>
    <row r="1753" spans="1:21" ht="32" x14ac:dyDescent="0.2">
      <c r="A1753">
        <v>1751</v>
      </c>
      <c r="B1753" s="7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4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s="5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  <c r="U1753" s="5"/>
    </row>
    <row r="1754" spans="1:21" ht="32" x14ac:dyDescent="0.2">
      <c r="A1754">
        <v>1752</v>
      </c>
      <c r="B1754" s="7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4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s="5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  <c r="U1754" s="5"/>
    </row>
    <row r="1755" spans="1:21" ht="48" x14ac:dyDescent="0.2">
      <c r="A1755">
        <v>1753</v>
      </c>
      <c r="B1755" s="7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4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s="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  <c r="U1755" s="5"/>
    </row>
    <row r="1756" spans="1:21" ht="48" x14ac:dyDescent="0.2">
      <c r="A1756">
        <v>1754</v>
      </c>
      <c r="B1756" s="7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4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s="5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  <c r="U1756" s="5"/>
    </row>
    <row r="1757" spans="1:21" ht="48" x14ac:dyDescent="0.2">
      <c r="A1757">
        <v>1755</v>
      </c>
      <c r="B1757" s="7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4">
        <f t="shared" si="162"/>
        <v>1.2</v>
      </c>
      <c r="P1757" s="9">
        <f t="shared" si="163"/>
        <v>7.5</v>
      </c>
      <c r="Q1757" t="str">
        <f t="shared" si="164"/>
        <v>photography</v>
      </c>
      <c r="R1757" s="5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  <c r="U1757" s="5"/>
    </row>
    <row r="1758" spans="1:21" ht="48" x14ac:dyDescent="0.2">
      <c r="A1758">
        <v>1756</v>
      </c>
      <c r="B1758" s="7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4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s="5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  <c r="U1758" s="5"/>
    </row>
    <row r="1759" spans="1:21" ht="32" x14ac:dyDescent="0.2">
      <c r="A1759">
        <v>1757</v>
      </c>
      <c r="B1759" s="7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4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s="5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  <c r="U1759" s="5"/>
    </row>
    <row r="1760" spans="1:21" ht="48" x14ac:dyDescent="0.2">
      <c r="A1760">
        <v>1758</v>
      </c>
      <c r="B1760" s="7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4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s="5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  <c r="U1760" s="5"/>
    </row>
    <row r="1761" spans="1:21" ht="32" x14ac:dyDescent="0.2">
      <c r="A1761">
        <v>1759</v>
      </c>
      <c r="B1761" s="7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4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s="5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  <c r="U1761" s="5"/>
    </row>
    <row r="1762" spans="1:21" ht="48" x14ac:dyDescent="0.2">
      <c r="A1762">
        <v>1760</v>
      </c>
      <c r="B1762" s="7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4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s="5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  <c r="U1762" s="5"/>
    </row>
    <row r="1763" spans="1:21" ht="32" x14ac:dyDescent="0.2">
      <c r="A1763">
        <v>1761</v>
      </c>
      <c r="B1763" s="7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4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s="5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  <c r="U1763" s="5"/>
    </row>
    <row r="1764" spans="1:21" ht="16" x14ac:dyDescent="0.2">
      <c r="A1764">
        <v>1762</v>
      </c>
      <c r="B1764" s="7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4">
        <f t="shared" si="162"/>
        <v>8.85</v>
      </c>
      <c r="P1764" s="9">
        <f t="shared" si="163"/>
        <v>35.4</v>
      </c>
      <c r="Q1764" t="str">
        <f t="shared" si="164"/>
        <v>photography</v>
      </c>
      <c r="R1764" s="5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  <c r="U1764" s="5"/>
    </row>
    <row r="1765" spans="1:21" ht="48" x14ac:dyDescent="0.2">
      <c r="A1765">
        <v>1763</v>
      </c>
      <c r="B1765" s="7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4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s="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  <c r="U1765" s="5"/>
    </row>
    <row r="1766" spans="1:21" ht="48" x14ac:dyDescent="0.2">
      <c r="A1766">
        <v>1764</v>
      </c>
      <c r="B1766" s="7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4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s="5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  <c r="U1766" s="5"/>
    </row>
    <row r="1767" spans="1:21" ht="48" x14ac:dyDescent="0.2">
      <c r="A1767">
        <v>1765</v>
      </c>
      <c r="B1767" s="7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4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s="5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  <c r="U1767" s="5"/>
    </row>
    <row r="1768" spans="1:21" ht="32" x14ac:dyDescent="0.2">
      <c r="A1768">
        <v>1766</v>
      </c>
      <c r="B1768" s="7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4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s="5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  <c r="U1768" s="5"/>
    </row>
    <row r="1769" spans="1:21" ht="32" x14ac:dyDescent="0.2">
      <c r="A1769">
        <v>1767</v>
      </c>
      <c r="B1769" s="7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4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s="5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  <c r="U1769" s="5"/>
    </row>
    <row r="1770" spans="1:21" ht="48" x14ac:dyDescent="0.2">
      <c r="A1770">
        <v>1768</v>
      </c>
      <c r="B1770" s="7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4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s="5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  <c r="U1770" s="5"/>
    </row>
    <row r="1771" spans="1:21" ht="48" x14ac:dyDescent="0.2">
      <c r="A1771">
        <v>1769</v>
      </c>
      <c r="B1771" s="7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4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s="5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  <c r="U1771" s="5"/>
    </row>
    <row r="1772" spans="1:21" ht="48" x14ac:dyDescent="0.2">
      <c r="A1772">
        <v>1770</v>
      </c>
      <c r="B1772" s="7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4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s="5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  <c r="U1772" s="5"/>
    </row>
    <row r="1773" spans="1:21" ht="48" x14ac:dyDescent="0.2">
      <c r="A1773">
        <v>1771</v>
      </c>
      <c r="B1773" s="7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4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s="5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  <c r="U1773" s="5"/>
    </row>
    <row r="1774" spans="1:21" ht="32" x14ac:dyDescent="0.2">
      <c r="A1774">
        <v>1772</v>
      </c>
      <c r="B1774" s="7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4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s="5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  <c r="U1774" s="5"/>
    </row>
    <row r="1775" spans="1:21" ht="48" x14ac:dyDescent="0.2">
      <c r="A1775">
        <v>1773</v>
      </c>
      <c r="B1775" s="7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4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s="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  <c r="U1775" s="5"/>
    </row>
    <row r="1776" spans="1:21" ht="48" x14ac:dyDescent="0.2">
      <c r="A1776">
        <v>1774</v>
      </c>
      <c r="B1776" s="7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4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s="5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  <c r="U1776" s="5"/>
    </row>
    <row r="1777" spans="1:21" ht="48" x14ac:dyDescent="0.2">
      <c r="A1777">
        <v>1775</v>
      </c>
      <c r="B1777" s="7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4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s="5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  <c r="U1777" s="5"/>
    </row>
    <row r="1778" spans="1:21" ht="48" x14ac:dyDescent="0.2">
      <c r="A1778">
        <v>1776</v>
      </c>
      <c r="B1778" s="7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4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s="5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  <c r="U1778" s="5"/>
    </row>
    <row r="1779" spans="1:21" ht="64" x14ac:dyDescent="0.2">
      <c r="A1779">
        <v>1777</v>
      </c>
      <c r="B1779" s="7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4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s="5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  <c r="U1779" s="5"/>
    </row>
    <row r="1780" spans="1:21" ht="48" x14ac:dyDescent="0.2">
      <c r="A1780">
        <v>1778</v>
      </c>
      <c r="B1780" s="7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4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s="5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  <c r="U1780" s="5"/>
    </row>
    <row r="1781" spans="1:21" ht="48" x14ac:dyDescent="0.2">
      <c r="A1781">
        <v>1779</v>
      </c>
      <c r="B1781" s="7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4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s="5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  <c r="U1781" s="5"/>
    </row>
    <row r="1782" spans="1:21" ht="48" x14ac:dyDescent="0.2">
      <c r="A1782">
        <v>1780</v>
      </c>
      <c r="B1782" s="7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4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s="5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  <c r="U1782" s="5"/>
    </row>
    <row r="1783" spans="1:21" ht="48" x14ac:dyDescent="0.2">
      <c r="A1783">
        <v>1781</v>
      </c>
      <c r="B1783" s="7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4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s="5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  <c r="U1783" s="5"/>
    </row>
    <row r="1784" spans="1:21" ht="48" x14ac:dyDescent="0.2">
      <c r="A1784">
        <v>1782</v>
      </c>
      <c r="B1784" s="7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4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s="5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  <c r="U1784" s="5"/>
    </row>
    <row r="1785" spans="1:21" ht="48" x14ac:dyDescent="0.2">
      <c r="A1785">
        <v>1783</v>
      </c>
      <c r="B1785" s="7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4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s="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  <c r="U1785" s="5"/>
    </row>
    <row r="1786" spans="1:21" ht="48" x14ac:dyDescent="0.2">
      <c r="A1786">
        <v>1784</v>
      </c>
      <c r="B1786" s="7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4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s="5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  <c r="U1786" s="5"/>
    </row>
    <row r="1787" spans="1:21" ht="48" x14ac:dyDescent="0.2">
      <c r="A1787">
        <v>1785</v>
      </c>
      <c r="B1787" s="7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4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s="5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  <c r="U1787" s="5"/>
    </row>
    <row r="1788" spans="1:21" ht="48" x14ac:dyDescent="0.2">
      <c r="A1788">
        <v>1786</v>
      </c>
      <c r="B1788" s="7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4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s="5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  <c r="U1788" s="5"/>
    </row>
    <row r="1789" spans="1:21" ht="48" x14ac:dyDescent="0.2">
      <c r="A1789">
        <v>1787</v>
      </c>
      <c r="B1789" s="7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4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s="5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  <c r="U1789" s="5"/>
    </row>
    <row r="1790" spans="1:21" ht="48" x14ac:dyDescent="0.2">
      <c r="A1790">
        <v>1788</v>
      </c>
      <c r="B1790" s="7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4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s="5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  <c r="U1790" s="5"/>
    </row>
    <row r="1791" spans="1:21" ht="48" x14ac:dyDescent="0.2">
      <c r="A1791">
        <v>1789</v>
      </c>
      <c r="B1791" s="7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4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s="5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  <c r="U1791" s="5"/>
    </row>
    <row r="1792" spans="1:21" ht="48" x14ac:dyDescent="0.2">
      <c r="A1792">
        <v>1790</v>
      </c>
      <c r="B1792" s="7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4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s="5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  <c r="U1792" s="5"/>
    </row>
    <row r="1793" spans="1:21" ht="32" x14ac:dyDescent="0.2">
      <c r="A1793">
        <v>1791</v>
      </c>
      <c r="B1793" s="7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4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s="5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  <c r="U1793" s="5"/>
    </row>
    <row r="1794" spans="1:21" ht="48" x14ac:dyDescent="0.2">
      <c r="A1794">
        <v>1792</v>
      </c>
      <c r="B1794" s="7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4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s="5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  <c r="U1794" s="5"/>
    </row>
    <row r="1795" spans="1:21" ht="48" x14ac:dyDescent="0.2">
      <c r="A1795">
        <v>1793</v>
      </c>
      <c r="B1795" s="7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4">
        <f t="shared" ref="O1795:O1858" si="168">SUM(E1795/D1795)</f>
        <v>1.3333333333333334E-2</v>
      </c>
      <c r="P1795" s="9">
        <f t="shared" ref="P1795:P1858" si="169">PRODUCT(E1795/L1795)</f>
        <v>20</v>
      </c>
      <c r="Q1795" t="str">
        <f t="shared" ref="Q1795:Q1858" si="170">LEFT(N1795, SEARCH("/",N1795,1)-1)</f>
        <v>photography</v>
      </c>
      <c r="R1795" s="5" t="str">
        <f t="shared" ref="R1795:R1858" si="171">RIGHT(N1795,LEN(N1795) - SEARCH("/", N1795))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  <c r="U1795" s="5"/>
    </row>
    <row r="1796" spans="1:21" ht="64" x14ac:dyDescent="0.2">
      <c r="A1796">
        <v>1794</v>
      </c>
      <c r="B1796" s="7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4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s="5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  <c r="U1796" s="5"/>
    </row>
    <row r="1797" spans="1:21" ht="48" x14ac:dyDescent="0.2">
      <c r="A1797">
        <v>1795</v>
      </c>
      <c r="B1797" s="7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4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s="5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  <c r="U1797" s="5"/>
    </row>
    <row r="1798" spans="1:21" ht="48" x14ac:dyDescent="0.2">
      <c r="A1798">
        <v>1796</v>
      </c>
      <c r="B1798" s="7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4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s="5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  <c r="U1798" s="5"/>
    </row>
    <row r="1799" spans="1:21" ht="48" x14ac:dyDescent="0.2">
      <c r="A1799">
        <v>1797</v>
      </c>
      <c r="B1799" s="7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4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s="5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  <c r="U1799" s="5"/>
    </row>
    <row r="1800" spans="1:21" ht="48" x14ac:dyDescent="0.2">
      <c r="A1800">
        <v>1798</v>
      </c>
      <c r="B1800" s="7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4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s="5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  <c r="U1800" s="5"/>
    </row>
    <row r="1801" spans="1:21" ht="32" x14ac:dyDescent="0.2">
      <c r="A1801">
        <v>1799</v>
      </c>
      <c r="B1801" s="7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4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s="5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  <c r="U1801" s="5"/>
    </row>
    <row r="1802" spans="1:21" ht="48" x14ac:dyDescent="0.2">
      <c r="A1802">
        <v>1800</v>
      </c>
      <c r="B1802" s="7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4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s="5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  <c r="U1802" s="5"/>
    </row>
    <row r="1803" spans="1:21" ht="48" x14ac:dyDescent="0.2">
      <c r="A1803">
        <v>1801</v>
      </c>
      <c r="B1803" s="7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4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s="5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  <c r="U1803" s="5"/>
    </row>
    <row r="1804" spans="1:21" ht="32" x14ac:dyDescent="0.2">
      <c r="A1804">
        <v>1802</v>
      </c>
      <c r="B1804" s="7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4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s="5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  <c r="U1804" s="5"/>
    </row>
    <row r="1805" spans="1:21" ht="48" x14ac:dyDescent="0.2">
      <c r="A1805">
        <v>1803</v>
      </c>
      <c r="B1805" s="7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4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s="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  <c r="U1805" s="5"/>
    </row>
    <row r="1806" spans="1:21" ht="48" x14ac:dyDescent="0.2">
      <c r="A1806">
        <v>1804</v>
      </c>
      <c r="B1806" s="7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4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s="5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  <c r="U1806" s="5"/>
    </row>
    <row r="1807" spans="1:21" ht="48" x14ac:dyDescent="0.2">
      <c r="A1807">
        <v>1805</v>
      </c>
      <c r="B1807" s="7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4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s="5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  <c r="U1807" s="5"/>
    </row>
    <row r="1808" spans="1:21" ht="48" x14ac:dyDescent="0.2">
      <c r="A1808">
        <v>1806</v>
      </c>
      <c r="B1808" s="7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4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s="5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  <c r="U1808" s="5"/>
    </row>
    <row r="1809" spans="1:21" ht="32" x14ac:dyDescent="0.2">
      <c r="A1809">
        <v>1807</v>
      </c>
      <c r="B1809" s="7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4">
        <f t="shared" si="168"/>
        <v>0.1106</v>
      </c>
      <c r="P1809" s="9">
        <f t="shared" si="169"/>
        <v>69.125</v>
      </c>
      <c r="Q1809" t="str">
        <f t="shared" si="170"/>
        <v>photography</v>
      </c>
      <c r="R1809" s="5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  <c r="U1809" s="5"/>
    </row>
    <row r="1810" spans="1:21" ht="48" x14ac:dyDescent="0.2">
      <c r="A1810">
        <v>1808</v>
      </c>
      <c r="B1810" s="7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4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s="5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  <c r="U1810" s="5"/>
    </row>
    <row r="1811" spans="1:21" ht="48" x14ac:dyDescent="0.2">
      <c r="A1811">
        <v>1809</v>
      </c>
      <c r="B1811" s="7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4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s="5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  <c r="U1811" s="5"/>
    </row>
    <row r="1812" spans="1:21" ht="48" x14ac:dyDescent="0.2">
      <c r="A1812">
        <v>1810</v>
      </c>
      <c r="B1812" s="7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4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s="5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  <c r="U1812" s="5"/>
    </row>
    <row r="1813" spans="1:21" ht="32" x14ac:dyDescent="0.2">
      <c r="A1813">
        <v>1811</v>
      </c>
      <c r="B1813" s="7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4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s="5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  <c r="U1813" s="5"/>
    </row>
    <row r="1814" spans="1:21" ht="48" x14ac:dyDescent="0.2">
      <c r="A1814">
        <v>1812</v>
      </c>
      <c r="B1814" s="7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4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s="5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  <c r="U1814" s="5"/>
    </row>
    <row r="1815" spans="1:21" ht="48" x14ac:dyDescent="0.2">
      <c r="A1815">
        <v>1813</v>
      </c>
      <c r="B1815" s="7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4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s="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  <c r="U1815" s="5"/>
    </row>
    <row r="1816" spans="1:21" ht="48" x14ac:dyDescent="0.2">
      <c r="A1816">
        <v>1814</v>
      </c>
      <c r="B1816" s="7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4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s="5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  <c r="U1816" s="5"/>
    </row>
    <row r="1817" spans="1:21" ht="48" x14ac:dyDescent="0.2">
      <c r="A1817">
        <v>1815</v>
      </c>
      <c r="B1817" s="7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4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s="5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  <c r="U1817" s="5"/>
    </row>
    <row r="1818" spans="1:21" ht="48" x14ac:dyDescent="0.2">
      <c r="A1818">
        <v>1816</v>
      </c>
      <c r="B1818" s="7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4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s="5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  <c r="U1818" s="5"/>
    </row>
    <row r="1819" spans="1:21" ht="32" x14ac:dyDescent="0.2">
      <c r="A1819">
        <v>1817</v>
      </c>
      <c r="B1819" s="7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4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s="5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  <c r="U1819" s="5"/>
    </row>
    <row r="1820" spans="1:21" ht="32" x14ac:dyDescent="0.2">
      <c r="A1820">
        <v>1818</v>
      </c>
      <c r="B1820" s="7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4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s="5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  <c r="U1820" s="5"/>
    </row>
    <row r="1821" spans="1:21" ht="48" x14ac:dyDescent="0.2">
      <c r="A1821">
        <v>1819</v>
      </c>
      <c r="B1821" s="7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4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s="5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  <c r="U1821" s="5"/>
    </row>
    <row r="1822" spans="1:21" ht="48" x14ac:dyDescent="0.2">
      <c r="A1822">
        <v>1820</v>
      </c>
      <c r="B1822" s="7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4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s="5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  <c r="U1822" s="5"/>
    </row>
    <row r="1823" spans="1:21" ht="48" x14ac:dyDescent="0.2">
      <c r="A1823">
        <v>1821</v>
      </c>
      <c r="B1823" s="7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4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s="5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  <c r="U1823" s="5"/>
    </row>
    <row r="1824" spans="1:21" ht="32" x14ac:dyDescent="0.2">
      <c r="A1824">
        <v>1822</v>
      </c>
      <c r="B1824" s="7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4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s="5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  <c r="U1824" s="5"/>
    </row>
    <row r="1825" spans="1:21" ht="48" x14ac:dyDescent="0.2">
      <c r="A1825">
        <v>1823</v>
      </c>
      <c r="B1825" s="7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4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s="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  <c r="U1825" s="5"/>
    </row>
    <row r="1826" spans="1:21" ht="16" x14ac:dyDescent="0.2">
      <c r="A1826">
        <v>1824</v>
      </c>
      <c r="B1826" s="7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4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s="5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  <c r="U1826" s="5"/>
    </row>
    <row r="1827" spans="1:21" ht="48" x14ac:dyDescent="0.2">
      <c r="A1827">
        <v>1825</v>
      </c>
      <c r="B1827" s="7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4">
        <f t="shared" si="168"/>
        <v>1.0505</v>
      </c>
      <c r="P1827" s="9">
        <f t="shared" si="169"/>
        <v>42.02</v>
      </c>
      <c r="Q1827" t="str">
        <f t="shared" si="170"/>
        <v>music</v>
      </c>
      <c r="R1827" s="5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  <c r="U1827" s="5"/>
    </row>
    <row r="1828" spans="1:21" ht="16" x14ac:dyDescent="0.2">
      <c r="A1828">
        <v>1826</v>
      </c>
      <c r="B1828" s="7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4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s="5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  <c r="U1828" s="5"/>
    </row>
    <row r="1829" spans="1:21" ht="48" x14ac:dyDescent="0.2">
      <c r="A1829">
        <v>1827</v>
      </c>
      <c r="B1829" s="7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4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s="5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  <c r="U1829" s="5"/>
    </row>
    <row r="1830" spans="1:21" ht="48" x14ac:dyDescent="0.2">
      <c r="A1830">
        <v>1828</v>
      </c>
      <c r="B1830" s="7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4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s="5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  <c r="U1830" s="5"/>
    </row>
    <row r="1831" spans="1:21" ht="48" x14ac:dyDescent="0.2">
      <c r="A1831">
        <v>1829</v>
      </c>
      <c r="B1831" s="7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4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s="5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  <c r="U1831" s="5"/>
    </row>
    <row r="1832" spans="1:21" ht="48" x14ac:dyDescent="0.2">
      <c r="A1832">
        <v>1830</v>
      </c>
      <c r="B1832" s="7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4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s="5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  <c r="U1832" s="5"/>
    </row>
    <row r="1833" spans="1:21" ht="48" x14ac:dyDescent="0.2">
      <c r="A1833">
        <v>1831</v>
      </c>
      <c r="B1833" s="7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4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s="5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  <c r="U1833" s="5"/>
    </row>
    <row r="1834" spans="1:21" ht="48" x14ac:dyDescent="0.2">
      <c r="A1834">
        <v>1832</v>
      </c>
      <c r="B1834" s="7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4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s="5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  <c r="U1834" s="5"/>
    </row>
    <row r="1835" spans="1:21" ht="48" x14ac:dyDescent="0.2">
      <c r="A1835">
        <v>1833</v>
      </c>
      <c r="B1835" s="7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4">
        <f t="shared" si="168"/>
        <v>2.625</v>
      </c>
      <c r="P1835" s="9">
        <f t="shared" si="169"/>
        <v>42</v>
      </c>
      <c r="Q1835" t="str">
        <f t="shared" si="170"/>
        <v>music</v>
      </c>
      <c r="R1835" s="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  <c r="U1835" s="5"/>
    </row>
    <row r="1836" spans="1:21" ht="32" x14ac:dyDescent="0.2">
      <c r="A1836">
        <v>1834</v>
      </c>
      <c r="B1836" s="7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4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s="5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  <c r="U1836" s="5"/>
    </row>
    <row r="1837" spans="1:21" ht="64" x14ac:dyDescent="0.2">
      <c r="A1837">
        <v>1835</v>
      </c>
      <c r="B1837" s="7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4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s="5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  <c r="U1837" s="5"/>
    </row>
    <row r="1838" spans="1:21" ht="16" x14ac:dyDescent="0.2">
      <c r="A1838">
        <v>1836</v>
      </c>
      <c r="B1838" s="7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4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s="5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  <c r="U1838" s="5"/>
    </row>
    <row r="1839" spans="1:21" ht="48" x14ac:dyDescent="0.2">
      <c r="A1839">
        <v>1837</v>
      </c>
      <c r="B1839" s="7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4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s="5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  <c r="U1839" s="5"/>
    </row>
    <row r="1840" spans="1:21" ht="48" x14ac:dyDescent="0.2">
      <c r="A1840">
        <v>1838</v>
      </c>
      <c r="B1840" s="7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4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s="5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  <c r="U1840" s="5"/>
    </row>
    <row r="1841" spans="1:21" ht="48" x14ac:dyDescent="0.2">
      <c r="A1841">
        <v>1839</v>
      </c>
      <c r="B1841" s="7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4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s="5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  <c r="U1841" s="5"/>
    </row>
    <row r="1842" spans="1:21" ht="48" x14ac:dyDescent="0.2">
      <c r="A1842">
        <v>1840</v>
      </c>
      <c r="B1842" s="7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4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s="5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  <c r="U1842" s="5"/>
    </row>
    <row r="1843" spans="1:21" ht="32" x14ac:dyDescent="0.2">
      <c r="A1843">
        <v>1841</v>
      </c>
      <c r="B1843" s="7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4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s="5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  <c r="U1843" s="5"/>
    </row>
    <row r="1844" spans="1:21" ht="48" x14ac:dyDescent="0.2">
      <c r="A1844">
        <v>1842</v>
      </c>
      <c r="B1844" s="7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4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s="5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  <c r="U1844" s="5"/>
    </row>
    <row r="1845" spans="1:21" ht="64" x14ac:dyDescent="0.2">
      <c r="A1845">
        <v>1843</v>
      </c>
      <c r="B1845" s="7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4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s="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  <c r="U1845" s="5"/>
    </row>
    <row r="1846" spans="1:21" ht="48" x14ac:dyDescent="0.2">
      <c r="A1846">
        <v>1844</v>
      </c>
      <c r="B1846" s="7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4">
        <f t="shared" si="168"/>
        <v>1.014</v>
      </c>
      <c r="P1846" s="9">
        <f t="shared" si="169"/>
        <v>76.05</v>
      </c>
      <c r="Q1846" t="str">
        <f t="shared" si="170"/>
        <v>music</v>
      </c>
      <c r="R1846" s="5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  <c r="U1846" s="5"/>
    </row>
    <row r="1847" spans="1:21" ht="96" x14ac:dyDescent="0.2">
      <c r="A1847">
        <v>1845</v>
      </c>
      <c r="B1847" s="7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4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s="5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  <c r="U1847" s="5"/>
    </row>
    <row r="1848" spans="1:21" ht="48" x14ac:dyDescent="0.2">
      <c r="A1848">
        <v>1846</v>
      </c>
      <c r="B1848" s="7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4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s="5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  <c r="U1848" s="5"/>
    </row>
    <row r="1849" spans="1:21" ht="64" x14ac:dyDescent="0.2">
      <c r="A1849">
        <v>1847</v>
      </c>
      <c r="B1849" s="7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4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s="5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  <c r="U1849" s="5"/>
    </row>
    <row r="1850" spans="1:21" ht="48" x14ac:dyDescent="0.2">
      <c r="A1850">
        <v>1848</v>
      </c>
      <c r="B1850" s="7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4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s="5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  <c r="U1850" s="5"/>
    </row>
    <row r="1851" spans="1:21" ht="32" x14ac:dyDescent="0.2">
      <c r="A1851">
        <v>1849</v>
      </c>
      <c r="B1851" s="7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4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s="5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  <c r="U1851" s="5"/>
    </row>
    <row r="1852" spans="1:21" ht="48" x14ac:dyDescent="0.2">
      <c r="A1852">
        <v>1850</v>
      </c>
      <c r="B1852" s="7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4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s="5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  <c r="U1852" s="5"/>
    </row>
    <row r="1853" spans="1:21" ht="48" x14ac:dyDescent="0.2">
      <c r="A1853">
        <v>1851</v>
      </c>
      <c r="B1853" s="7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4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s="5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  <c r="U1853" s="5"/>
    </row>
    <row r="1854" spans="1:21" ht="48" x14ac:dyDescent="0.2">
      <c r="A1854">
        <v>1852</v>
      </c>
      <c r="B1854" s="7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4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s="5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  <c r="U1854" s="5"/>
    </row>
    <row r="1855" spans="1:21" ht="48" x14ac:dyDescent="0.2">
      <c r="A1855">
        <v>1853</v>
      </c>
      <c r="B1855" s="7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4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s="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  <c r="U1855" s="5"/>
    </row>
    <row r="1856" spans="1:21" ht="48" x14ac:dyDescent="0.2">
      <c r="A1856">
        <v>1854</v>
      </c>
      <c r="B1856" s="7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4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s="5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  <c r="U1856" s="5"/>
    </row>
    <row r="1857" spans="1:21" ht="48" x14ac:dyDescent="0.2">
      <c r="A1857">
        <v>1855</v>
      </c>
      <c r="B1857" s="7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4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s="5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  <c r="U1857" s="5"/>
    </row>
    <row r="1858" spans="1:21" ht="48" x14ac:dyDescent="0.2">
      <c r="A1858">
        <v>1856</v>
      </c>
      <c r="B1858" s="7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4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s="5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  <c r="U1858" s="5"/>
    </row>
    <row r="1859" spans="1:21" ht="48" x14ac:dyDescent="0.2">
      <c r="A1859">
        <v>1857</v>
      </c>
      <c r="B1859" s="7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4">
        <f t="shared" ref="O1859:O1922" si="174">SUM(E1859/D1859)</f>
        <v>1</v>
      </c>
      <c r="P1859" s="9">
        <f t="shared" ref="P1859:P1922" si="175">PRODUCT(E1859/L1859)</f>
        <v>136.36363636363637</v>
      </c>
      <c r="Q1859" t="str">
        <f t="shared" ref="Q1859:Q1922" si="176">LEFT(N1859, SEARCH("/",N1859,1)-1)</f>
        <v>music</v>
      </c>
      <c r="R1859" s="5" t="str">
        <f t="shared" ref="R1859:R1922" si="177">RIGHT(N1859,LEN(N1859) - SEARCH("/", N1859))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  <c r="U1859" s="5"/>
    </row>
    <row r="1860" spans="1:21" ht="48" x14ac:dyDescent="0.2">
      <c r="A1860">
        <v>1858</v>
      </c>
      <c r="B1860" s="7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4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s="5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  <c r="U1860" s="5"/>
    </row>
    <row r="1861" spans="1:21" ht="32" x14ac:dyDescent="0.2">
      <c r="A1861">
        <v>1859</v>
      </c>
      <c r="B1861" s="7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4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s="5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  <c r="U1861" s="5"/>
    </row>
    <row r="1862" spans="1:21" ht="48" x14ac:dyDescent="0.2">
      <c r="A1862">
        <v>1860</v>
      </c>
      <c r="B1862" s="7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4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s="5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  <c r="U1862" s="5"/>
    </row>
    <row r="1863" spans="1:21" ht="48" x14ac:dyDescent="0.2">
      <c r="A1863">
        <v>1861</v>
      </c>
      <c r="B1863" s="7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4">
        <f t="shared" si="174"/>
        <v>0</v>
      </c>
      <c r="P1863" s="9" t="e">
        <f t="shared" si="175"/>
        <v>#DIV/0!</v>
      </c>
      <c r="Q1863" t="str">
        <f t="shared" si="176"/>
        <v>games</v>
      </c>
      <c r="R1863" s="5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  <c r="U1863" s="5"/>
    </row>
    <row r="1864" spans="1:21" ht="48" x14ac:dyDescent="0.2">
      <c r="A1864">
        <v>1862</v>
      </c>
      <c r="B1864" s="7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4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s="5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  <c r="U1864" s="5"/>
    </row>
    <row r="1865" spans="1:21" ht="48" x14ac:dyDescent="0.2">
      <c r="A1865">
        <v>1863</v>
      </c>
      <c r="B1865" s="7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4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s="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  <c r="U1865" s="5"/>
    </row>
    <row r="1866" spans="1:21" ht="48" x14ac:dyDescent="0.2">
      <c r="A1866">
        <v>1864</v>
      </c>
      <c r="B1866" s="7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4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s="5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  <c r="U1866" s="5"/>
    </row>
    <row r="1867" spans="1:21" ht="48" x14ac:dyDescent="0.2">
      <c r="A1867">
        <v>1865</v>
      </c>
      <c r="B1867" s="7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4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s="5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  <c r="U1867" s="5"/>
    </row>
    <row r="1868" spans="1:21" ht="48" x14ac:dyDescent="0.2">
      <c r="A1868">
        <v>1866</v>
      </c>
      <c r="B1868" s="7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4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s="5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  <c r="U1868" s="5"/>
    </row>
    <row r="1869" spans="1:21" ht="48" x14ac:dyDescent="0.2">
      <c r="A1869">
        <v>1867</v>
      </c>
      <c r="B1869" s="7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4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s="5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  <c r="U1869" s="5"/>
    </row>
    <row r="1870" spans="1:21" ht="48" x14ac:dyDescent="0.2">
      <c r="A1870">
        <v>1868</v>
      </c>
      <c r="B1870" s="7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4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s="5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  <c r="U1870" s="5"/>
    </row>
    <row r="1871" spans="1:21" ht="48" x14ac:dyDescent="0.2">
      <c r="A1871">
        <v>1869</v>
      </c>
      <c r="B1871" s="7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4">
        <f t="shared" si="174"/>
        <v>0</v>
      </c>
      <c r="P1871" s="9" t="e">
        <f t="shared" si="175"/>
        <v>#DIV/0!</v>
      </c>
      <c r="Q1871" t="str">
        <f t="shared" si="176"/>
        <v>games</v>
      </c>
      <c r="R1871" s="5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  <c r="U1871" s="5"/>
    </row>
    <row r="1872" spans="1:21" ht="48" x14ac:dyDescent="0.2">
      <c r="A1872">
        <v>1870</v>
      </c>
      <c r="B1872" s="7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4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s="5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  <c r="U1872" s="5"/>
    </row>
    <row r="1873" spans="1:21" ht="48" x14ac:dyDescent="0.2">
      <c r="A1873">
        <v>1871</v>
      </c>
      <c r="B1873" s="7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4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s="5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  <c r="U1873" s="5"/>
    </row>
    <row r="1874" spans="1:21" ht="48" x14ac:dyDescent="0.2">
      <c r="A1874">
        <v>1872</v>
      </c>
      <c r="B1874" s="7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4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s="5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  <c r="U1874" s="5"/>
    </row>
    <row r="1875" spans="1:21" ht="48" x14ac:dyDescent="0.2">
      <c r="A1875">
        <v>1873</v>
      </c>
      <c r="B1875" s="7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4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s="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  <c r="U1875" s="5"/>
    </row>
    <row r="1876" spans="1:21" ht="48" x14ac:dyDescent="0.2">
      <c r="A1876">
        <v>1874</v>
      </c>
      <c r="B1876" s="7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4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s="5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  <c r="U1876" s="5"/>
    </row>
    <row r="1877" spans="1:21" ht="32" x14ac:dyDescent="0.2">
      <c r="A1877">
        <v>1875</v>
      </c>
      <c r="B1877" s="7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4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s="5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  <c r="U1877" s="5"/>
    </row>
    <row r="1878" spans="1:21" ht="48" x14ac:dyDescent="0.2">
      <c r="A1878">
        <v>1876</v>
      </c>
      <c r="B1878" s="7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4">
        <f t="shared" si="174"/>
        <v>0</v>
      </c>
      <c r="P1878" s="9" t="e">
        <f t="shared" si="175"/>
        <v>#DIV/0!</v>
      </c>
      <c r="Q1878" t="str">
        <f t="shared" si="176"/>
        <v>games</v>
      </c>
      <c r="R1878" s="5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  <c r="U1878" s="5"/>
    </row>
    <row r="1879" spans="1:21" ht="32" x14ac:dyDescent="0.2">
      <c r="A1879">
        <v>1877</v>
      </c>
      <c r="B1879" s="7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4">
        <f t="shared" si="174"/>
        <v>0</v>
      </c>
      <c r="P1879" s="9" t="e">
        <f t="shared" si="175"/>
        <v>#DIV/0!</v>
      </c>
      <c r="Q1879" t="str">
        <f t="shared" si="176"/>
        <v>games</v>
      </c>
      <c r="R1879" s="5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  <c r="U1879" s="5"/>
    </row>
    <row r="1880" spans="1:21" ht="48" x14ac:dyDescent="0.2">
      <c r="A1880">
        <v>1878</v>
      </c>
      <c r="B1880" s="7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4">
        <f t="shared" si="174"/>
        <v>0</v>
      </c>
      <c r="P1880" s="9" t="e">
        <f t="shared" si="175"/>
        <v>#DIV/0!</v>
      </c>
      <c r="Q1880" t="str">
        <f t="shared" si="176"/>
        <v>games</v>
      </c>
      <c r="R1880" s="5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  <c r="U1880" s="5"/>
    </row>
    <row r="1881" spans="1:21" ht="48" x14ac:dyDescent="0.2">
      <c r="A1881">
        <v>1879</v>
      </c>
      <c r="B1881" s="7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4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s="5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  <c r="U1881" s="5"/>
    </row>
    <row r="1882" spans="1:21" ht="32" x14ac:dyDescent="0.2">
      <c r="A1882">
        <v>1880</v>
      </c>
      <c r="B1882" s="7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4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s="5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  <c r="U1882" s="5"/>
    </row>
    <row r="1883" spans="1:21" ht="48" x14ac:dyDescent="0.2">
      <c r="A1883">
        <v>1881</v>
      </c>
      <c r="B1883" s="7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4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s="5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  <c r="U1883" s="5"/>
    </row>
    <row r="1884" spans="1:21" ht="48" x14ac:dyDescent="0.2">
      <c r="A1884">
        <v>1882</v>
      </c>
      <c r="B1884" s="7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4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s="5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  <c r="U1884" s="5"/>
    </row>
    <row r="1885" spans="1:21" ht="48" x14ac:dyDescent="0.2">
      <c r="A1885">
        <v>1883</v>
      </c>
      <c r="B1885" s="7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4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s="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  <c r="U1885" s="5"/>
    </row>
    <row r="1886" spans="1:21" ht="48" x14ac:dyDescent="0.2">
      <c r="A1886">
        <v>1884</v>
      </c>
      <c r="B1886" s="7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4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s="5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  <c r="U1886" s="5"/>
    </row>
    <row r="1887" spans="1:21" ht="48" x14ac:dyDescent="0.2">
      <c r="A1887">
        <v>1885</v>
      </c>
      <c r="B1887" s="7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4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s="5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  <c r="U1887" s="5"/>
    </row>
    <row r="1888" spans="1:21" ht="48" x14ac:dyDescent="0.2">
      <c r="A1888">
        <v>1886</v>
      </c>
      <c r="B1888" s="7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4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s="5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  <c r="U1888" s="5"/>
    </row>
    <row r="1889" spans="1:21" ht="48" x14ac:dyDescent="0.2">
      <c r="A1889">
        <v>1887</v>
      </c>
      <c r="B1889" s="7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4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s="5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  <c r="U1889" s="5"/>
    </row>
    <row r="1890" spans="1:21" ht="48" x14ac:dyDescent="0.2">
      <c r="A1890">
        <v>1888</v>
      </c>
      <c r="B1890" s="7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4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s="5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  <c r="U1890" s="5"/>
    </row>
    <row r="1891" spans="1:21" ht="48" x14ac:dyDescent="0.2">
      <c r="A1891">
        <v>1889</v>
      </c>
      <c r="B1891" s="7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4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s="5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  <c r="U1891" s="5"/>
    </row>
    <row r="1892" spans="1:21" ht="48" x14ac:dyDescent="0.2">
      <c r="A1892">
        <v>1890</v>
      </c>
      <c r="B1892" s="7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4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s="5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  <c r="U1892" s="5"/>
    </row>
    <row r="1893" spans="1:21" ht="64" x14ac:dyDescent="0.2">
      <c r="A1893">
        <v>1891</v>
      </c>
      <c r="B1893" s="7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4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s="5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  <c r="U1893" s="5"/>
    </row>
    <row r="1894" spans="1:21" ht="32" x14ac:dyDescent="0.2">
      <c r="A1894">
        <v>1892</v>
      </c>
      <c r="B1894" s="7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4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s="5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  <c r="U1894" s="5"/>
    </row>
    <row r="1895" spans="1:21" ht="48" x14ac:dyDescent="0.2">
      <c r="A1895">
        <v>1893</v>
      </c>
      <c r="B1895" s="7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4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s="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  <c r="U1895" s="5"/>
    </row>
    <row r="1896" spans="1:21" ht="16" x14ac:dyDescent="0.2">
      <c r="A1896">
        <v>1894</v>
      </c>
      <c r="B1896" s="7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4">
        <f t="shared" si="174"/>
        <v>1.145</v>
      </c>
      <c r="P1896" s="9">
        <f t="shared" si="175"/>
        <v>57.25</v>
      </c>
      <c r="Q1896" t="str">
        <f t="shared" si="176"/>
        <v>music</v>
      </c>
      <c r="R1896" s="5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  <c r="U1896" s="5"/>
    </row>
    <row r="1897" spans="1:21" ht="48" x14ac:dyDescent="0.2">
      <c r="A1897">
        <v>1895</v>
      </c>
      <c r="B1897" s="7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4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s="5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  <c r="U1897" s="5"/>
    </row>
    <row r="1898" spans="1:21" ht="48" x14ac:dyDescent="0.2">
      <c r="A1898">
        <v>1896</v>
      </c>
      <c r="B1898" s="7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4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s="5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  <c r="U1898" s="5"/>
    </row>
    <row r="1899" spans="1:21" ht="48" x14ac:dyDescent="0.2">
      <c r="A1899">
        <v>1897</v>
      </c>
      <c r="B1899" s="7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4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s="5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  <c r="U1899" s="5"/>
    </row>
    <row r="1900" spans="1:21" ht="48" x14ac:dyDescent="0.2">
      <c r="A1900">
        <v>1898</v>
      </c>
      <c r="B1900" s="7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4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s="5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  <c r="U1900" s="5"/>
    </row>
    <row r="1901" spans="1:21" ht="48" x14ac:dyDescent="0.2">
      <c r="A1901">
        <v>1899</v>
      </c>
      <c r="B1901" s="7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4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s="5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  <c r="U1901" s="5"/>
    </row>
    <row r="1902" spans="1:21" ht="48" x14ac:dyDescent="0.2">
      <c r="A1902">
        <v>1900</v>
      </c>
      <c r="B1902" s="7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4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s="5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  <c r="U1902" s="5"/>
    </row>
    <row r="1903" spans="1:21" ht="48" x14ac:dyDescent="0.2">
      <c r="A1903">
        <v>1901</v>
      </c>
      <c r="B1903" s="7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4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s="5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  <c r="U1903" s="5"/>
    </row>
    <row r="1904" spans="1:21" ht="48" x14ac:dyDescent="0.2">
      <c r="A1904">
        <v>1902</v>
      </c>
      <c r="B1904" s="7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4">
        <f t="shared" si="174"/>
        <v>1.2E-2</v>
      </c>
      <c r="P1904" s="9">
        <f t="shared" si="175"/>
        <v>4</v>
      </c>
      <c r="Q1904" t="str">
        <f t="shared" si="176"/>
        <v>technology</v>
      </c>
      <c r="R1904" s="5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  <c r="U1904" s="5"/>
    </row>
    <row r="1905" spans="1:21" ht="48" x14ac:dyDescent="0.2">
      <c r="A1905">
        <v>1903</v>
      </c>
      <c r="B1905" s="7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4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s="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  <c r="U1905" s="5"/>
    </row>
    <row r="1906" spans="1:21" ht="48" x14ac:dyDescent="0.2">
      <c r="A1906">
        <v>1904</v>
      </c>
      <c r="B1906" s="7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4">
        <f t="shared" si="174"/>
        <v>1E-3</v>
      </c>
      <c r="P1906" s="9">
        <f t="shared" si="175"/>
        <v>25</v>
      </c>
      <c r="Q1906" t="str">
        <f t="shared" si="176"/>
        <v>technology</v>
      </c>
      <c r="R1906" s="5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  <c r="U1906" s="5"/>
    </row>
    <row r="1907" spans="1:21" ht="48" x14ac:dyDescent="0.2">
      <c r="A1907">
        <v>1905</v>
      </c>
      <c r="B1907" s="7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4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s="5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  <c r="U1907" s="5"/>
    </row>
    <row r="1908" spans="1:21" ht="48" x14ac:dyDescent="0.2">
      <c r="A1908">
        <v>1906</v>
      </c>
      <c r="B1908" s="7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4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s="5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  <c r="U1908" s="5"/>
    </row>
    <row r="1909" spans="1:21" ht="48" x14ac:dyDescent="0.2">
      <c r="A1909">
        <v>1907</v>
      </c>
      <c r="B1909" s="7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4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s="5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  <c r="U1909" s="5"/>
    </row>
    <row r="1910" spans="1:21" ht="48" x14ac:dyDescent="0.2">
      <c r="A1910">
        <v>1908</v>
      </c>
      <c r="B1910" s="7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4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s="5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  <c r="U1910" s="5"/>
    </row>
    <row r="1911" spans="1:21" ht="48" x14ac:dyDescent="0.2">
      <c r="A1911">
        <v>1909</v>
      </c>
      <c r="B1911" s="7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4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s="5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  <c r="U1911" s="5"/>
    </row>
    <row r="1912" spans="1:21" ht="48" x14ac:dyDescent="0.2">
      <c r="A1912">
        <v>1910</v>
      </c>
      <c r="B1912" s="7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4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s="5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  <c r="U1912" s="5"/>
    </row>
    <row r="1913" spans="1:21" ht="48" x14ac:dyDescent="0.2">
      <c r="A1913">
        <v>1911</v>
      </c>
      <c r="B1913" s="7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4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s="5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  <c r="U1913" s="5"/>
    </row>
    <row r="1914" spans="1:21" ht="48" x14ac:dyDescent="0.2">
      <c r="A1914">
        <v>1912</v>
      </c>
      <c r="B1914" s="7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4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s="5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  <c r="U1914" s="5"/>
    </row>
    <row r="1915" spans="1:21" ht="32" x14ac:dyDescent="0.2">
      <c r="A1915">
        <v>1913</v>
      </c>
      <c r="B1915" s="7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4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s="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  <c r="U1915" s="5"/>
    </row>
    <row r="1916" spans="1:21" ht="48" x14ac:dyDescent="0.2">
      <c r="A1916">
        <v>1914</v>
      </c>
      <c r="B1916" s="7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4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s="5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  <c r="U1916" s="5"/>
    </row>
    <row r="1917" spans="1:21" ht="48" x14ac:dyDescent="0.2">
      <c r="A1917">
        <v>1915</v>
      </c>
      <c r="B1917" s="7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4">
        <f t="shared" si="174"/>
        <v>1.6E-2</v>
      </c>
      <c r="P1917" s="9">
        <f t="shared" si="175"/>
        <v>2</v>
      </c>
      <c r="Q1917" t="str">
        <f t="shared" si="176"/>
        <v>technology</v>
      </c>
      <c r="R1917" s="5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  <c r="U1917" s="5"/>
    </row>
    <row r="1918" spans="1:21" ht="32" x14ac:dyDescent="0.2">
      <c r="A1918">
        <v>1916</v>
      </c>
      <c r="B1918" s="7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4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s="5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  <c r="U1918" s="5"/>
    </row>
    <row r="1919" spans="1:21" ht="32" x14ac:dyDescent="0.2">
      <c r="A1919">
        <v>1917</v>
      </c>
      <c r="B1919" s="7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4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s="5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  <c r="U1919" s="5"/>
    </row>
    <row r="1920" spans="1:21" ht="48" x14ac:dyDescent="0.2">
      <c r="A1920">
        <v>1918</v>
      </c>
      <c r="B1920" s="7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4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s="5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  <c r="U1920" s="5"/>
    </row>
    <row r="1921" spans="1:21" ht="48" x14ac:dyDescent="0.2">
      <c r="A1921">
        <v>1919</v>
      </c>
      <c r="B1921" s="7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4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s="5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  <c r="U1921" s="5"/>
    </row>
    <row r="1922" spans="1:21" ht="48" x14ac:dyDescent="0.2">
      <c r="A1922">
        <v>1920</v>
      </c>
      <c r="B1922" s="7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4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s="5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  <c r="U1922" s="5"/>
    </row>
    <row r="1923" spans="1:21" ht="32" x14ac:dyDescent="0.2">
      <c r="A1923">
        <v>1921</v>
      </c>
      <c r="B1923" s="7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4">
        <f t="shared" ref="O1923:O1986" si="180">SUM(E1923/D1923)</f>
        <v>1.3680000000000001</v>
      </c>
      <c r="P1923" s="9">
        <f t="shared" ref="P1923:P1986" si="181">PRODUCT(E1923/L1923)</f>
        <v>54</v>
      </c>
      <c r="Q1923" t="str">
        <f t="shared" ref="Q1923:Q1986" si="182">LEFT(N1923, SEARCH("/",N1923,1)-1)</f>
        <v>music</v>
      </c>
      <c r="R1923" s="5" t="str">
        <f t="shared" ref="R1923:R1986" si="183">RIGHT(N1923,LEN(N1923) - SEARCH("/", N1923))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  <c r="U1923" s="5"/>
    </row>
    <row r="1924" spans="1:21" ht="48" x14ac:dyDescent="0.2">
      <c r="A1924">
        <v>1922</v>
      </c>
      <c r="B1924" s="7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4">
        <f t="shared" si="180"/>
        <v>1.1555</v>
      </c>
      <c r="P1924" s="9">
        <f t="shared" si="181"/>
        <v>36.109375</v>
      </c>
      <c r="Q1924" t="str">
        <f t="shared" si="182"/>
        <v>music</v>
      </c>
      <c r="R1924" s="5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  <c r="U1924" s="5"/>
    </row>
    <row r="1925" spans="1:21" ht="48" x14ac:dyDescent="0.2">
      <c r="A1925">
        <v>1923</v>
      </c>
      <c r="B1925" s="7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4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s="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  <c r="U1925" s="5"/>
    </row>
    <row r="1926" spans="1:21" ht="48" x14ac:dyDescent="0.2">
      <c r="A1926">
        <v>1924</v>
      </c>
      <c r="B1926" s="7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4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s="5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  <c r="U1926" s="5"/>
    </row>
    <row r="1927" spans="1:21" ht="32" x14ac:dyDescent="0.2">
      <c r="A1927">
        <v>1925</v>
      </c>
      <c r="B1927" s="7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4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s="5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  <c r="U1927" s="5"/>
    </row>
    <row r="1928" spans="1:21" ht="64" x14ac:dyDescent="0.2">
      <c r="A1928">
        <v>1926</v>
      </c>
      <c r="B1928" s="7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4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s="5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  <c r="U1928" s="5"/>
    </row>
    <row r="1929" spans="1:21" ht="16" x14ac:dyDescent="0.2">
      <c r="A1929">
        <v>1927</v>
      </c>
      <c r="B1929" s="7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4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s="5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  <c r="U1929" s="5"/>
    </row>
    <row r="1930" spans="1:21" ht="32" x14ac:dyDescent="0.2">
      <c r="A1930">
        <v>1928</v>
      </c>
      <c r="B1930" s="7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4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s="5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  <c r="U1930" s="5"/>
    </row>
    <row r="1931" spans="1:21" ht="48" x14ac:dyDescent="0.2">
      <c r="A1931">
        <v>1929</v>
      </c>
      <c r="B1931" s="7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4">
        <f t="shared" si="180"/>
        <v>1.003125</v>
      </c>
      <c r="P1931" s="9">
        <f t="shared" si="181"/>
        <v>42.8</v>
      </c>
      <c r="Q1931" t="str">
        <f t="shared" si="182"/>
        <v>music</v>
      </c>
      <c r="R1931" s="5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  <c r="U1931" s="5"/>
    </row>
    <row r="1932" spans="1:21" ht="32" x14ac:dyDescent="0.2">
      <c r="A1932">
        <v>1930</v>
      </c>
      <c r="B1932" s="7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4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s="5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  <c r="U1932" s="5"/>
    </row>
    <row r="1933" spans="1:21" ht="32" x14ac:dyDescent="0.2">
      <c r="A1933">
        <v>1931</v>
      </c>
      <c r="B1933" s="7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4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s="5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  <c r="U1933" s="5"/>
    </row>
    <row r="1934" spans="1:21" ht="48" x14ac:dyDescent="0.2">
      <c r="A1934">
        <v>1932</v>
      </c>
      <c r="B1934" s="7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4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s="5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  <c r="U1934" s="5"/>
    </row>
    <row r="1935" spans="1:21" ht="48" x14ac:dyDescent="0.2">
      <c r="A1935">
        <v>1933</v>
      </c>
      <c r="B1935" s="7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4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s="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  <c r="U1935" s="5"/>
    </row>
    <row r="1936" spans="1:21" ht="48" x14ac:dyDescent="0.2">
      <c r="A1936">
        <v>1934</v>
      </c>
      <c r="B1936" s="7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4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s="5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  <c r="U1936" s="5"/>
    </row>
    <row r="1937" spans="1:21" ht="48" x14ac:dyDescent="0.2">
      <c r="A1937">
        <v>1935</v>
      </c>
      <c r="B1937" s="7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4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s="5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  <c r="U1937" s="5"/>
    </row>
    <row r="1938" spans="1:21" ht="48" x14ac:dyDescent="0.2">
      <c r="A1938">
        <v>1936</v>
      </c>
      <c r="B1938" s="7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4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s="5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  <c r="U1938" s="5"/>
    </row>
    <row r="1939" spans="1:21" ht="48" x14ac:dyDescent="0.2">
      <c r="A1939">
        <v>1937</v>
      </c>
      <c r="B1939" s="7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4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s="5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  <c r="U1939" s="5"/>
    </row>
    <row r="1940" spans="1:21" ht="48" x14ac:dyDescent="0.2">
      <c r="A1940">
        <v>1938</v>
      </c>
      <c r="B1940" s="7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4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s="5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  <c r="U1940" s="5"/>
    </row>
    <row r="1941" spans="1:21" ht="48" x14ac:dyDescent="0.2">
      <c r="A1941">
        <v>1939</v>
      </c>
      <c r="B1941" s="7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4">
        <f t="shared" si="180"/>
        <v>1.107</v>
      </c>
      <c r="P1941" s="9">
        <f t="shared" si="181"/>
        <v>115.3125</v>
      </c>
      <c r="Q1941" t="str">
        <f t="shared" si="182"/>
        <v>music</v>
      </c>
      <c r="R1941" s="5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  <c r="U1941" s="5"/>
    </row>
    <row r="1942" spans="1:21" ht="48" x14ac:dyDescent="0.2">
      <c r="A1942">
        <v>1940</v>
      </c>
      <c r="B1942" s="7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4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s="5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  <c r="U1942" s="5"/>
    </row>
    <row r="1943" spans="1:21" ht="48" x14ac:dyDescent="0.2">
      <c r="A1943">
        <v>1941</v>
      </c>
      <c r="B1943" s="7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4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s="5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  <c r="U1943" s="5"/>
    </row>
    <row r="1944" spans="1:21" ht="48" x14ac:dyDescent="0.2">
      <c r="A1944">
        <v>1942</v>
      </c>
      <c r="B1944" s="7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4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s="5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  <c r="U1944" s="5"/>
    </row>
    <row r="1945" spans="1:21" ht="48" x14ac:dyDescent="0.2">
      <c r="A1945">
        <v>1943</v>
      </c>
      <c r="B1945" s="7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4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s="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  <c r="U1945" s="5"/>
    </row>
    <row r="1946" spans="1:21" ht="64" x14ac:dyDescent="0.2">
      <c r="A1946">
        <v>1944</v>
      </c>
      <c r="B1946" s="7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4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s="5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  <c r="U1946" s="5"/>
    </row>
    <row r="1947" spans="1:21" ht="48" x14ac:dyDescent="0.2">
      <c r="A1947">
        <v>1945</v>
      </c>
      <c r="B1947" s="7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4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s="5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  <c r="U1947" s="5"/>
    </row>
    <row r="1948" spans="1:21" ht="48" x14ac:dyDescent="0.2">
      <c r="A1948">
        <v>1946</v>
      </c>
      <c r="B1948" s="7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4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s="5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  <c r="U1948" s="5"/>
    </row>
    <row r="1949" spans="1:21" ht="64" x14ac:dyDescent="0.2">
      <c r="A1949">
        <v>1947</v>
      </c>
      <c r="B1949" s="7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4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s="5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  <c r="U1949" s="5"/>
    </row>
    <row r="1950" spans="1:21" ht="32" x14ac:dyDescent="0.2">
      <c r="A1950">
        <v>1948</v>
      </c>
      <c r="B1950" s="7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4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s="5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  <c r="U1950" s="5"/>
    </row>
    <row r="1951" spans="1:21" ht="48" x14ac:dyDescent="0.2">
      <c r="A1951">
        <v>1949</v>
      </c>
      <c r="B1951" s="7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4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s="5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  <c r="U1951" s="5"/>
    </row>
    <row r="1952" spans="1:21" ht="48" x14ac:dyDescent="0.2">
      <c r="A1952">
        <v>1950</v>
      </c>
      <c r="B1952" s="7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4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s="5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  <c r="U1952" s="5"/>
    </row>
    <row r="1953" spans="1:21" ht="64" x14ac:dyDescent="0.2">
      <c r="A1953">
        <v>1951</v>
      </c>
      <c r="B1953" s="7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4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s="5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  <c r="U1953" s="5"/>
    </row>
    <row r="1954" spans="1:21" ht="48" x14ac:dyDescent="0.2">
      <c r="A1954">
        <v>1952</v>
      </c>
      <c r="B1954" s="7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4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s="5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  <c r="U1954" s="5"/>
    </row>
    <row r="1955" spans="1:21" ht="48" x14ac:dyDescent="0.2">
      <c r="A1955">
        <v>1953</v>
      </c>
      <c r="B1955" s="7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4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s="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  <c r="U1955" s="5"/>
    </row>
    <row r="1956" spans="1:21" ht="32" x14ac:dyDescent="0.2">
      <c r="A1956">
        <v>1954</v>
      </c>
      <c r="B1956" s="7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4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s="5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  <c r="U1956" s="5"/>
    </row>
    <row r="1957" spans="1:21" ht="48" x14ac:dyDescent="0.2">
      <c r="A1957">
        <v>1955</v>
      </c>
      <c r="B1957" s="7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4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s="5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  <c r="U1957" s="5"/>
    </row>
    <row r="1958" spans="1:21" ht="48" x14ac:dyDescent="0.2">
      <c r="A1958">
        <v>1956</v>
      </c>
      <c r="B1958" s="7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4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s="5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  <c r="U1958" s="5"/>
    </row>
    <row r="1959" spans="1:21" ht="32" x14ac:dyDescent="0.2">
      <c r="A1959">
        <v>1957</v>
      </c>
      <c r="B1959" s="7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4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s="5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  <c r="U1959" s="5"/>
    </row>
    <row r="1960" spans="1:21" ht="48" x14ac:dyDescent="0.2">
      <c r="A1960">
        <v>1958</v>
      </c>
      <c r="B1960" s="7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4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s="5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  <c r="U1960" s="5"/>
    </row>
    <row r="1961" spans="1:21" ht="48" x14ac:dyDescent="0.2">
      <c r="A1961">
        <v>1959</v>
      </c>
      <c r="B1961" s="7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4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s="5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  <c r="U1961" s="5"/>
    </row>
    <row r="1962" spans="1:21" ht="48" x14ac:dyDescent="0.2">
      <c r="A1962">
        <v>1960</v>
      </c>
      <c r="B1962" s="7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4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s="5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  <c r="U1962" s="5"/>
    </row>
    <row r="1963" spans="1:21" ht="48" x14ac:dyDescent="0.2">
      <c r="A1963">
        <v>1961</v>
      </c>
      <c r="B1963" s="7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4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s="5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  <c r="U1963" s="5"/>
    </row>
    <row r="1964" spans="1:21" ht="64" x14ac:dyDescent="0.2">
      <c r="A1964">
        <v>1962</v>
      </c>
      <c r="B1964" s="7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4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s="5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  <c r="U1964" s="5"/>
    </row>
    <row r="1965" spans="1:21" ht="48" x14ac:dyDescent="0.2">
      <c r="A1965">
        <v>1963</v>
      </c>
      <c r="B1965" s="7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4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s="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  <c r="U1965" s="5"/>
    </row>
    <row r="1966" spans="1:21" ht="48" x14ac:dyDescent="0.2">
      <c r="A1966">
        <v>1964</v>
      </c>
      <c r="B1966" s="7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4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s="5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  <c r="U1966" s="5"/>
    </row>
    <row r="1967" spans="1:21" ht="48" x14ac:dyDescent="0.2">
      <c r="A1967">
        <v>1965</v>
      </c>
      <c r="B1967" s="7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4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s="5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  <c r="U1967" s="5"/>
    </row>
    <row r="1968" spans="1:21" ht="48" x14ac:dyDescent="0.2">
      <c r="A1968">
        <v>1966</v>
      </c>
      <c r="B1968" s="7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4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s="5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  <c r="U1968" s="5"/>
    </row>
    <row r="1969" spans="1:21" ht="48" x14ac:dyDescent="0.2">
      <c r="A1969">
        <v>1967</v>
      </c>
      <c r="B1969" s="7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4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s="5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  <c r="U1969" s="5"/>
    </row>
    <row r="1970" spans="1:21" ht="32" x14ac:dyDescent="0.2">
      <c r="A1970">
        <v>1968</v>
      </c>
      <c r="B1970" s="7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4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s="5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  <c r="U1970" s="5"/>
    </row>
    <row r="1971" spans="1:21" ht="48" x14ac:dyDescent="0.2">
      <c r="A1971">
        <v>1969</v>
      </c>
      <c r="B1971" s="7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4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s="5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  <c r="U1971" s="5"/>
    </row>
    <row r="1972" spans="1:21" ht="48" x14ac:dyDescent="0.2">
      <c r="A1972">
        <v>1970</v>
      </c>
      <c r="B1972" s="7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4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s="5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  <c r="U1972" s="5"/>
    </row>
    <row r="1973" spans="1:21" ht="48" x14ac:dyDescent="0.2">
      <c r="A1973">
        <v>1971</v>
      </c>
      <c r="B1973" s="7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4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s="5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  <c r="U1973" s="5"/>
    </row>
    <row r="1974" spans="1:21" ht="48" x14ac:dyDescent="0.2">
      <c r="A1974">
        <v>1972</v>
      </c>
      <c r="B1974" s="7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4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s="5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  <c r="U1974" s="5"/>
    </row>
    <row r="1975" spans="1:21" ht="48" x14ac:dyDescent="0.2">
      <c r="A1975">
        <v>1973</v>
      </c>
      <c r="B1975" s="7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4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s="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  <c r="U1975" s="5"/>
    </row>
    <row r="1976" spans="1:21" ht="48" x14ac:dyDescent="0.2">
      <c r="A1976">
        <v>1974</v>
      </c>
      <c r="B1976" s="7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4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s="5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  <c r="U1976" s="5"/>
    </row>
    <row r="1977" spans="1:21" ht="32" x14ac:dyDescent="0.2">
      <c r="A1977">
        <v>1975</v>
      </c>
      <c r="B1977" s="7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4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s="5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  <c r="U1977" s="5"/>
    </row>
    <row r="1978" spans="1:21" ht="32" x14ac:dyDescent="0.2">
      <c r="A1978">
        <v>1976</v>
      </c>
      <c r="B1978" s="7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4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s="5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  <c r="U1978" s="5"/>
    </row>
    <row r="1979" spans="1:21" ht="48" x14ac:dyDescent="0.2">
      <c r="A1979">
        <v>1977</v>
      </c>
      <c r="B1979" s="7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4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s="5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  <c r="U1979" s="5"/>
    </row>
    <row r="1980" spans="1:21" ht="48" x14ac:dyDescent="0.2">
      <c r="A1980">
        <v>1978</v>
      </c>
      <c r="B1980" s="7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4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s="5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  <c r="U1980" s="5"/>
    </row>
    <row r="1981" spans="1:21" ht="32" x14ac:dyDescent="0.2">
      <c r="A1981">
        <v>1979</v>
      </c>
      <c r="B1981" s="7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4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s="5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  <c r="U1981" s="5"/>
    </row>
    <row r="1982" spans="1:21" ht="32" x14ac:dyDescent="0.2">
      <c r="A1982">
        <v>1980</v>
      </c>
      <c r="B1982" s="7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4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s="5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  <c r="U1982" s="5"/>
    </row>
    <row r="1983" spans="1:21" ht="48" x14ac:dyDescent="0.2">
      <c r="A1983">
        <v>1981</v>
      </c>
      <c r="B1983" s="7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4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s="5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  <c r="U1983" s="5"/>
    </row>
    <row r="1984" spans="1:21" ht="48" x14ac:dyDescent="0.2">
      <c r="A1984">
        <v>1982</v>
      </c>
      <c r="B1984" s="7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4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s="5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  <c r="U1984" s="5"/>
    </row>
    <row r="1985" spans="1:21" ht="48" x14ac:dyDescent="0.2">
      <c r="A1985">
        <v>1983</v>
      </c>
      <c r="B1985" s="7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4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s="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  <c r="U1985" s="5"/>
    </row>
    <row r="1986" spans="1:21" ht="64" x14ac:dyDescent="0.2">
      <c r="A1986">
        <v>1984</v>
      </c>
      <c r="B1986" s="7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4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s="5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  <c r="U1986" s="5"/>
    </row>
    <row r="1987" spans="1:21" ht="48" x14ac:dyDescent="0.2">
      <c r="A1987">
        <v>1985</v>
      </c>
      <c r="B1987" s="7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4">
        <f t="shared" ref="O1987:O2050" si="186">SUM(E1987/D1987)</f>
        <v>3.1875000000000001E-2</v>
      </c>
      <c r="P1987" s="9">
        <f t="shared" ref="P1987:P2050" si="187">PRODUCT(E1987/L1987)</f>
        <v>12.75</v>
      </c>
      <c r="Q1987" t="str">
        <f t="shared" ref="Q1987:Q2050" si="188">LEFT(N1987, SEARCH("/",N1987,1)-1)</f>
        <v>photography</v>
      </c>
      <c r="R1987" s="5" t="str">
        <f t="shared" ref="R1987:R2050" si="189">RIGHT(N1987,LEN(N1987) - SEARCH("/", N1987))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  <c r="U1987" s="5"/>
    </row>
    <row r="1988" spans="1:21" ht="48" x14ac:dyDescent="0.2">
      <c r="A1988">
        <v>1986</v>
      </c>
      <c r="B1988" s="7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4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s="5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  <c r="U1988" s="5"/>
    </row>
    <row r="1989" spans="1:21" ht="32" x14ac:dyDescent="0.2">
      <c r="A1989">
        <v>1987</v>
      </c>
      <c r="B1989" s="7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4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s="5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  <c r="U1989" s="5"/>
    </row>
    <row r="1990" spans="1:21" ht="16" x14ac:dyDescent="0.2">
      <c r="A1990">
        <v>1988</v>
      </c>
      <c r="B1990" s="7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4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s="5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  <c r="U1990" s="5"/>
    </row>
    <row r="1991" spans="1:21" ht="48" x14ac:dyDescent="0.2">
      <c r="A1991">
        <v>1989</v>
      </c>
      <c r="B1991" s="7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4">
        <f t="shared" si="186"/>
        <v>0.01</v>
      </c>
      <c r="P1991" s="9">
        <f t="shared" si="187"/>
        <v>50</v>
      </c>
      <c r="Q1991" t="str">
        <f t="shared" si="188"/>
        <v>photography</v>
      </c>
      <c r="R1991" s="5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  <c r="U1991" s="5"/>
    </row>
    <row r="1992" spans="1:21" ht="48" x14ac:dyDescent="0.2">
      <c r="A1992">
        <v>1990</v>
      </c>
      <c r="B1992" s="7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4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s="5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  <c r="U1992" s="5"/>
    </row>
    <row r="1993" spans="1:21" ht="32" x14ac:dyDescent="0.2">
      <c r="A1993">
        <v>1991</v>
      </c>
      <c r="B1993" s="7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4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s="5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  <c r="U1993" s="5"/>
    </row>
    <row r="1994" spans="1:21" ht="32" x14ac:dyDescent="0.2">
      <c r="A1994">
        <v>1992</v>
      </c>
      <c r="B1994" s="7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4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s="5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  <c r="U1994" s="5"/>
    </row>
    <row r="1995" spans="1:21" ht="48" x14ac:dyDescent="0.2">
      <c r="A1995">
        <v>1993</v>
      </c>
      <c r="B1995" s="7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4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s="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  <c r="U1995" s="5"/>
    </row>
    <row r="1996" spans="1:21" ht="48" x14ac:dyDescent="0.2">
      <c r="A1996">
        <v>1994</v>
      </c>
      <c r="B1996" s="7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4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s="5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  <c r="U1996" s="5"/>
    </row>
    <row r="1997" spans="1:21" ht="48" x14ac:dyDescent="0.2">
      <c r="A1997">
        <v>1995</v>
      </c>
      <c r="B1997" s="7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4">
        <f t="shared" si="186"/>
        <v>7.8E-2</v>
      </c>
      <c r="P1997" s="9">
        <f t="shared" si="187"/>
        <v>26</v>
      </c>
      <c r="Q1997" t="str">
        <f t="shared" si="188"/>
        <v>photography</v>
      </c>
      <c r="R1997" s="5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  <c r="U1997" s="5"/>
    </row>
    <row r="1998" spans="1:21" ht="48" x14ac:dyDescent="0.2">
      <c r="A1998">
        <v>1996</v>
      </c>
      <c r="B1998" s="7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4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s="5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  <c r="U1998" s="5"/>
    </row>
    <row r="1999" spans="1:21" ht="48" x14ac:dyDescent="0.2">
      <c r="A1999">
        <v>1997</v>
      </c>
      <c r="B1999" s="7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4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s="5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  <c r="U1999" s="5"/>
    </row>
    <row r="2000" spans="1:21" ht="48" x14ac:dyDescent="0.2">
      <c r="A2000">
        <v>1998</v>
      </c>
      <c r="B2000" s="7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4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s="5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  <c r="U2000" s="5"/>
    </row>
    <row r="2001" spans="1:21" ht="48" x14ac:dyDescent="0.2">
      <c r="A2001">
        <v>1999</v>
      </c>
      <c r="B2001" s="7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4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s="5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  <c r="U2001" s="5"/>
    </row>
    <row r="2002" spans="1:21" ht="48" x14ac:dyDescent="0.2">
      <c r="A2002">
        <v>2000</v>
      </c>
      <c r="B2002" s="7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4">
        <f t="shared" si="186"/>
        <v>0.125</v>
      </c>
      <c r="P2002" s="9">
        <f t="shared" si="187"/>
        <v>25</v>
      </c>
      <c r="Q2002" t="str">
        <f t="shared" si="188"/>
        <v>photography</v>
      </c>
      <c r="R2002" s="5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  <c r="U2002" s="5"/>
    </row>
    <row r="2003" spans="1:21" ht="32" x14ac:dyDescent="0.2">
      <c r="A2003">
        <v>2001</v>
      </c>
      <c r="B2003" s="7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4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s="5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  <c r="U2003" s="5"/>
    </row>
    <row r="2004" spans="1:21" ht="48" x14ac:dyDescent="0.2">
      <c r="A2004">
        <v>2002</v>
      </c>
      <c r="B2004" s="7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4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s="5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  <c r="U2004" s="5"/>
    </row>
    <row r="2005" spans="1:21" ht="64" x14ac:dyDescent="0.2">
      <c r="A2005">
        <v>2003</v>
      </c>
      <c r="B2005" s="7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4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s="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  <c r="U2005" s="5"/>
    </row>
    <row r="2006" spans="1:21" ht="48" x14ac:dyDescent="0.2">
      <c r="A2006">
        <v>2004</v>
      </c>
      <c r="B2006" s="7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4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s="5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  <c r="U2006" s="5"/>
    </row>
    <row r="2007" spans="1:21" ht="48" x14ac:dyDescent="0.2">
      <c r="A2007">
        <v>2005</v>
      </c>
      <c r="B2007" s="7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4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s="5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  <c r="U2007" s="5"/>
    </row>
    <row r="2008" spans="1:21" ht="48" x14ac:dyDescent="0.2">
      <c r="A2008">
        <v>2006</v>
      </c>
      <c r="B2008" s="7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4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s="5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  <c r="U2008" s="5"/>
    </row>
    <row r="2009" spans="1:21" ht="64" x14ac:dyDescent="0.2">
      <c r="A2009">
        <v>2007</v>
      </c>
      <c r="B2009" s="7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4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s="5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  <c r="U2009" s="5"/>
    </row>
    <row r="2010" spans="1:21" ht="48" x14ac:dyDescent="0.2">
      <c r="A2010">
        <v>2008</v>
      </c>
      <c r="B2010" s="7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4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s="5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  <c r="U2010" s="5"/>
    </row>
    <row r="2011" spans="1:21" ht="48" x14ac:dyDescent="0.2">
      <c r="A2011">
        <v>2009</v>
      </c>
      <c r="B2011" s="7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4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s="5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  <c r="U2011" s="5"/>
    </row>
    <row r="2012" spans="1:21" ht="32" x14ac:dyDescent="0.2">
      <c r="A2012">
        <v>2010</v>
      </c>
      <c r="B2012" s="7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4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s="5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  <c r="U2012" s="5"/>
    </row>
    <row r="2013" spans="1:21" ht="48" x14ac:dyDescent="0.2">
      <c r="A2013">
        <v>2011</v>
      </c>
      <c r="B2013" s="7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4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s="5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  <c r="U2013" s="5"/>
    </row>
    <row r="2014" spans="1:21" ht="64" x14ac:dyDescent="0.2">
      <c r="A2014">
        <v>2012</v>
      </c>
      <c r="B2014" s="7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4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s="5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  <c r="U2014" s="5"/>
    </row>
    <row r="2015" spans="1:21" ht="48" x14ac:dyDescent="0.2">
      <c r="A2015">
        <v>2013</v>
      </c>
      <c r="B2015" s="7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4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s="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  <c r="U2015" s="5"/>
    </row>
    <row r="2016" spans="1:21" ht="48" x14ac:dyDescent="0.2">
      <c r="A2016">
        <v>2014</v>
      </c>
      <c r="B2016" s="7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4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s="5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  <c r="U2016" s="5"/>
    </row>
    <row r="2017" spans="1:21" ht="48" x14ac:dyDescent="0.2">
      <c r="A2017">
        <v>2015</v>
      </c>
      <c r="B2017" s="7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4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s="5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  <c r="U2017" s="5"/>
    </row>
    <row r="2018" spans="1:21" ht="32" x14ac:dyDescent="0.2">
      <c r="A2018">
        <v>2016</v>
      </c>
      <c r="B2018" s="7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4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s="5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  <c r="U2018" s="5"/>
    </row>
    <row r="2019" spans="1:21" ht="48" x14ac:dyDescent="0.2">
      <c r="A2019">
        <v>2017</v>
      </c>
      <c r="B2019" s="7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4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s="5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  <c r="U2019" s="5"/>
    </row>
    <row r="2020" spans="1:21" ht="48" x14ac:dyDescent="0.2">
      <c r="A2020">
        <v>2018</v>
      </c>
      <c r="B2020" s="7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4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s="5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  <c r="U2020" s="5"/>
    </row>
    <row r="2021" spans="1:21" ht="48" x14ac:dyDescent="0.2">
      <c r="A2021">
        <v>2019</v>
      </c>
      <c r="B2021" s="7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4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s="5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  <c r="U2021" s="5"/>
    </row>
    <row r="2022" spans="1:21" ht="48" x14ac:dyDescent="0.2">
      <c r="A2022">
        <v>2020</v>
      </c>
      <c r="B2022" s="7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4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s="5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  <c r="U2022" s="5"/>
    </row>
    <row r="2023" spans="1:21" ht="48" x14ac:dyDescent="0.2">
      <c r="A2023">
        <v>2021</v>
      </c>
      <c r="B2023" s="7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4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s="5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  <c r="U2023" s="5"/>
    </row>
    <row r="2024" spans="1:21" ht="48" x14ac:dyDescent="0.2">
      <c r="A2024">
        <v>2022</v>
      </c>
      <c r="B2024" s="7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4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s="5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  <c r="U2024" s="5"/>
    </row>
    <row r="2025" spans="1:21" ht="48" x14ac:dyDescent="0.2">
      <c r="A2025">
        <v>2023</v>
      </c>
      <c r="B2025" s="7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4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s="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  <c r="U2025" s="5"/>
    </row>
    <row r="2026" spans="1:21" ht="48" x14ac:dyDescent="0.2">
      <c r="A2026">
        <v>2024</v>
      </c>
      <c r="B2026" s="7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4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s="5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  <c r="U2026" s="5"/>
    </row>
    <row r="2027" spans="1:21" ht="48" x14ac:dyDescent="0.2">
      <c r="A2027">
        <v>2025</v>
      </c>
      <c r="B2027" s="7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4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s="5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  <c r="U2027" s="5"/>
    </row>
    <row r="2028" spans="1:21" ht="32" x14ac:dyDescent="0.2">
      <c r="A2028">
        <v>2026</v>
      </c>
      <c r="B2028" s="7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4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s="5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  <c r="U2028" s="5"/>
    </row>
    <row r="2029" spans="1:21" ht="48" x14ac:dyDescent="0.2">
      <c r="A2029">
        <v>2027</v>
      </c>
      <c r="B2029" s="7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4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s="5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  <c r="U2029" s="5"/>
    </row>
    <row r="2030" spans="1:21" ht="32" x14ac:dyDescent="0.2">
      <c r="A2030">
        <v>2028</v>
      </c>
      <c r="B2030" s="7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4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s="5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  <c r="U2030" s="5"/>
    </row>
    <row r="2031" spans="1:21" ht="32" x14ac:dyDescent="0.2">
      <c r="A2031">
        <v>2029</v>
      </c>
      <c r="B2031" s="7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4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s="5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  <c r="U2031" s="5"/>
    </row>
    <row r="2032" spans="1:21" ht="48" x14ac:dyDescent="0.2">
      <c r="A2032">
        <v>2030</v>
      </c>
      <c r="B2032" s="7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4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s="5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  <c r="U2032" s="5"/>
    </row>
    <row r="2033" spans="1:21" ht="32" x14ac:dyDescent="0.2">
      <c r="A2033">
        <v>2031</v>
      </c>
      <c r="B2033" s="7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4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s="5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  <c r="U2033" s="5"/>
    </row>
    <row r="2034" spans="1:21" ht="48" x14ac:dyDescent="0.2">
      <c r="A2034">
        <v>2032</v>
      </c>
      <c r="B2034" s="7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4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s="5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  <c r="U2034" s="5"/>
    </row>
    <row r="2035" spans="1:21" ht="48" x14ac:dyDescent="0.2">
      <c r="A2035">
        <v>2033</v>
      </c>
      <c r="B2035" s="7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4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s="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  <c r="U2035" s="5"/>
    </row>
    <row r="2036" spans="1:21" ht="48" x14ac:dyDescent="0.2">
      <c r="A2036">
        <v>2034</v>
      </c>
      <c r="B2036" s="7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4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s="5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  <c r="U2036" s="5"/>
    </row>
    <row r="2037" spans="1:21" ht="64" x14ac:dyDescent="0.2">
      <c r="A2037">
        <v>2035</v>
      </c>
      <c r="B2037" s="7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4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s="5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  <c r="U2037" s="5"/>
    </row>
    <row r="2038" spans="1:21" ht="48" x14ac:dyDescent="0.2">
      <c r="A2038">
        <v>2036</v>
      </c>
      <c r="B2038" s="7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4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s="5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  <c r="U2038" s="5"/>
    </row>
    <row r="2039" spans="1:21" ht="48" x14ac:dyDescent="0.2">
      <c r="A2039">
        <v>2037</v>
      </c>
      <c r="B2039" s="7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4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s="5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  <c r="U2039" s="5"/>
    </row>
    <row r="2040" spans="1:21" ht="48" x14ac:dyDescent="0.2">
      <c r="A2040">
        <v>2038</v>
      </c>
      <c r="B2040" s="7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4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s="5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  <c r="U2040" s="5"/>
    </row>
    <row r="2041" spans="1:21" ht="32" x14ac:dyDescent="0.2">
      <c r="A2041">
        <v>2039</v>
      </c>
      <c r="B2041" s="7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4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s="5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  <c r="U2041" s="5"/>
    </row>
    <row r="2042" spans="1:21" ht="32" x14ac:dyDescent="0.2">
      <c r="A2042">
        <v>2040</v>
      </c>
      <c r="B2042" s="7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4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s="5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  <c r="U2042" s="5"/>
    </row>
    <row r="2043" spans="1:21" ht="48" x14ac:dyDescent="0.2">
      <c r="A2043">
        <v>2041</v>
      </c>
      <c r="B2043" s="7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4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s="5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  <c r="U2043" s="5"/>
    </row>
    <row r="2044" spans="1:21" ht="48" x14ac:dyDescent="0.2">
      <c r="A2044">
        <v>2042</v>
      </c>
      <c r="B2044" s="7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4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s="5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  <c r="U2044" s="5"/>
    </row>
    <row r="2045" spans="1:21" ht="48" x14ac:dyDescent="0.2">
      <c r="A2045">
        <v>2043</v>
      </c>
      <c r="B2045" s="7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4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s="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  <c r="U2045" s="5"/>
    </row>
    <row r="2046" spans="1:21" ht="48" x14ac:dyDescent="0.2">
      <c r="A2046">
        <v>2044</v>
      </c>
      <c r="B2046" s="7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4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s="5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  <c r="U2046" s="5"/>
    </row>
    <row r="2047" spans="1:21" ht="48" x14ac:dyDescent="0.2">
      <c r="A2047">
        <v>2045</v>
      </c>
      <c r="B2047" s="7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4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s="5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  <c r="U2047" s="5"/>
    </row>
    <row r="2048" spans="1:21" ht="48" x14ac:dyDescent="0.2">
      <c r="A2048">
        <v>2046</v>
      </c>
      <c r="B2048" s="7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4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s="5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  <c r="U2048" s="5"/>
    </row>
    <row r="2049" spans="1:21" ht="48" x14ac:dyDescent="0.2">
      <c r="A2049">
        <v>2047</v>
      </c>
      <c r="B2049" s="7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4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s="5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  <c r="U2049" s="5"/>
    </row>
    <row r="2050" spans="1:21" ht="48" x14ac:dyDescent="0.2">
      <c r="A2050">
        <v>2048</v>
      </c>
      <c r="B2050" s="7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4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s="5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  <c r="U2050" s="5"/>
    </row>
    <row r="2051" spans="1:21" ht="16" x14ac:dyDescent="0.2">
      <c r="A2051">
        <v>2049</v>
      </c>
      <c r="B2051" s="7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4">
        <f t="shared" ref="O2051:O2114" si="192">SUM(E2051/D2051)</f>
        <v>1.2019070000000001</v>
      </c>
      <c r="P2051" s="9">
        <f t="shared" ref="P2051:P2114" si="193">PRODUCT(E2051/L2051)</f>
        <v>80.991037735849048</v>
      </c>
      <c r="Q2051" t="str">
        <f t="shared" ref="Q2051:Q2114" si="194">LEFT(N2051, SEARCH("/",N2051,1)-1)</f>
        <v>technology</v>
      </c>
      <c r="R2051" s="5" t="str">
        <f t="shared" ref="R2051:R2114" si="195">RIGHT(N2051,LEN(N2051) - SEARCH("/", N2051))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  <c r="U2051" s="5"/>
    </row>
    <row r="2052" spans="1:21" ht="64" x14ac:dyDescent="0.2">
      <c r="A2052">
        <v>2050</v>
      </c>
      <c r="B2052" s="7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4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s="5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  <c r="U2052" s="5"/>
    </row>
    <row r="2053" spans="1:21" ht="48" x14ac:dyDescent="0.2">
      <c r="A2053">
        <v>2051</v>
      </c>
      <c r="B2053" s="7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4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s="5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  <c r="U2053" s="5"/>
    </row>
    <row r="2054" spans="1:21" ht="48" x14ac:dyDescent="0.2">
      <c r="A2054">
        <v>2052</v>
      </c>
      <c r="B2054" s="7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4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s="5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  <c r="U2054" s="5"/>
    </row>
    <row r="2055" spans="1:21" ht="48" x14ac:dyDescent="0.2">
      <c r="A2055">
        <v>2053</v>
      </c>
      <c r="B2055" s="7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4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s="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  <c r="U2055" s="5"/>
    </row>
    <row r="2056" spans="1:21" ht="48" x14ac:dyDescent="0.2">
      <c r="A2056">
        <v>2054</v>
      </c>
      <c r="B2056" s="7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4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s="5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  <c r="U2056" s="5"/>
    </row>
    <row r="2057" spans="1:21" ht="48" x14ac:dyDescent="0.2">
      <c r="A2057">
        <v>2055</v>
      </c>
      <c r="B2057" s="7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4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s="5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  <c r="U2057" s="5"/>
    </row>
    <row r="2058" spans="1:21" ht="48" x14ac:dyDescent="0.2">
      <c r="A2058">
        <v>2056</v>
      </c>
      <c r="B2058" s="7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4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s="5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  <c r="U2058" s="5"/>
    </row>
    <row r="2059" spans="1:21" ht="48" x14ac:dyDescent="0.2">
      <c r="A2059">
        <v>2057</v>
      </c>
      <c r="B2059" s="7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4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s="5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  <c r="U2059" s="5"/>
    </row>
    <row r="2060" spans="1:21" ht="32" x14ac:dyDescent="0.2">
      <c r="A2060">
        <v>2058</v>
      </c>
      <c r="B2060" s="7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4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s="5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  <c r="U2060" s="5"/>
    </row>
    <row r="2061" spans="1:21" ht="48" x14ac:dyDescent="0.2">
      <c r="A2061">
        <v>2059</v>
      </c>
      <c r="B2061" s="7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4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s="5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  <c r="U2061" s="5"/>
    </row>
    <row r="2062" spans="1:21" ht="48" x14ac:dyDescent="0.2">
      <c r="A2062">
        <v>2060</v>
      </c>
      <c r="B2062" s="7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4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s="5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  <c r="U2062" s="5"/>
    </row>
    <row r="2063" spans="1:21" ht="48" x14ac:dyDescent="0.2">
      <c r="A2063">
        <v>2061</v>
      </c>
      <c r="B2063" s="7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4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s="5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  <c r="U2063" s="5"/>
    </row>
    <row r="2064" spans="1:21" ht="48" x14ac:dyDescent="0.2">
      <c r="A2064">
        <v>2062</v>
      </c>
      <c r="B2064" s="7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4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s="5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  <c r="U2064" s="5"/>
    </row>
    <row r="2065" spans="1:21" ht="32" x14ac:dyDescent="0.2">
      <c r="A2065">
        <v>2063</v>
      </c>
      <c r="B2065" s="7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4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s="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  <c r="U2065" s="5"/>
    </row>
    <row r="2066" spans="1:21" ht="48" x14ac:dyDescent="0.2">
      <c r="A2066">
        <v>2064</v>
      </c>
      <c r="B2066" s="7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4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s="5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  <c r="U2066" s="5"/>
    </row>
    <row r="2067" spans="1:21" ht="48" x14ac:dyDescent="0.2">
      <c r="A2067">
        <v>2065</v>
      </c>
      <c r="B2067" s="7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4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s="5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  <c r="U2067" s="5"/>
    </row>
    <row r="2068" spans="1:21" ht="48" x14ac:dyDescent="0.2">
      <c r="A2068">
        <v>2066</v>
      </c>
      <c r="B2068" s="7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4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s="5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  <c r="U2068" s="5"/>
    </row>
    <row r="2069" spans="1:21" ht="48" x14ac:dyDescent="0.2">
      <c r="A2069">
        <v>2067</v>
      </c>
      <c r="B2069" s="7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4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s="5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  <c r="U2069" s="5"/>
    </row>
    <row r="2070" spans="1:21" ht="48" x14ac:dyDescent="0.2">
      <c r="A2070">
        <v>2068</v>
      </c>
      <c r="B2070" s="7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4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s="5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  <c r="U2070" s="5"/>
    </row>
    <row r="2071" spans="1:21" ht="48" x14ac:dyDescent="0.2">
      <c r="A2071">
        <v>2069</v>
      </c>
      <c r="B2071" s="7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4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s="5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  <c r="U2071" s="5"/>
    </row>
    <row r="2072" spans="1:21" ht="48" x14ac:dyDescent="0.2">
      <c r="A2072">
        <v>2070</v>
      </c>
      <c r="B2072" s="7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4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s="5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  <c r="U2072" s="5"/>
    </row>
    <row r="2073" spans="1:21" ht="48" x14ac:dyDescent="0.2">
      <c r="A2073">
        <v>2071</v>
      </c>
      <c r="B2073" s="7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4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s="5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  <c r="U2073" s="5"/>
    </row>
    <row r="2074" spans="1:21" ht="48" x14ac:dyDescent="0.2">
      <c r="A2074">
        <v>2072</v>
      </c>
      <c r="B2074" s="7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4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s="5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  <c r="U2074" s="5"/>
    </row>
    <row r="2075" spans="1:21" ht="48" x14ac:dyDescent="0.2">
      <c r="A2075">
        <v>2073</v>
      </c>
      <c r="B2075" s="7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4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s="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  <c r="U2075" s="5"/>
    </row>
    <row r="2076" spans="1:21" ht="32" x14ac:dyDescent="0.2">
      <c r="A2076">
        <v>2074</v>
      </c>
      <c r="B2076" s="7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4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s="5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  <c r="U2076" s="5"/>
    </row>
    <row r="2077" spans="1:21" ht="48" x14ac:dyDescent="0.2">
      <c r="A2077">
        <v>2075</v>
      </c>
      <c r="B2077" s="7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4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s="5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  <c r="U2077" s="5"/>
    </row>
    <row r="2078" spans="1:21" ht="32" x14ac:dyDescent="0.2">
      <c r="A2078">
        <v>2076</v>
      </c>
      <c r="B2078" s="7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4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s="5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  <c r="U2078" s="5"/>
    </row>
    <row r="2079" spans="1:21" ht="48" x14ac:dyDescent="0.2">
      <c r="A2079">
        <v>2077</v>
      </c>
      <c r="B2079" s="7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4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s="5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  <c r="U2079" s="5"/>
    </row>
    <row r="2080" spans="1:21" ht="48" x14ac:dyDescent="0.2">
      <c r="A2080">
        <v>2078</v>
      </c>
      <c r="B2080" s="7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4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s="5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  <c r="U2080" s="5"/>
    </row>
    <row r="2081" spans="1:21" ht="48" x14ac:dyDescent="0.2">
      <c r="A2081">
        <v>2079</v>
      </c>
      <c r="B2081" s="7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4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s="5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  <c r="U2081" s="5"/>
    </row>
    <row r="2082" spans="1:21" ht="48" x14ac:dyDescent="0.2">
      <c r="A2082">
        <v>2080</v>
      </c>
      <c r="B2082" s="7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4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s="5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  <c r="U2082" s="5"/>
    </row>
    <row r="2083" spans="1:21" ht="48" x14ac:dyDescent="0.2">
      <c r="A2083">
        <v>2081</v>
      </c>
      <c r="B2083" s="7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4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s="5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  <c r="U2083" s="5"/>
    </row>
    <row r="2084" spans="1:21" ht="48" x14ac:dyDescent="0.2">
      <c r="A2084">
        <v>2082</v>
      </c>
      <c r="B2084" s="7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4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s="5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  <c r="U2084" s="5"/>
    </row>
    <row r="2085" spans="1:21" ht="48" x14ac:dyDescent="0.2">
      <c r="A2085">
        <v>2083</v>
      </c>
      <c r="B2085" s="7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4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s="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  <c r="U2085" s="5"/>
    </row>
    <row r="2086" spans="1:21" ht="48" x14ac:dyDescent="0.2">
      <c r="A2086">
        <v>2084</v>
      </c>
      <c r="B2086" s="7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4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s="5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  <c r="U2086" s="5"/>
    </row>
    <row r="2087" spans="1:21" ht="48" x14ac:dyDescent="0.2">
      <c r="A2087">
        <v>2085</v>
      </c>
      <c r="B2087" s="7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4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s="5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  <c r="U2087" s="5"/>
    </row>
    <row r="2088" spans="1:21" ht="48" x14ac:dyDescent="0.2">
      <c r="A2088">
        <v>2086</v>
      </c>
      <c r="B2088" s="7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4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s="5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  <c r="U2088" s="5"/>
    </row>
    <row r="2089" spans="1:21" ht="48" x14ac:dyDescent="0.2">
      <c r="A2089">
        <v>2087</v>
      </c>
      <c r="B2089" s="7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4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s="5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  <c r="U2089" s="5"/>
    </row>
    <row r="2090" spans="1:21" ht="48" x14ac:dyDescent="0.2">
      <c r="A2090">
        <v>2088</v>
      </c>
      <c r="B2090" s="7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4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s="5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  <c r="U2090" s="5"/>
    </row>
    <row r="2091" spans="1:21" ht="32" x14ac:dyDescent="0.2">
      <c r="A2091">
        <v>2089</v>
      </c>
      <c r="B2091" s="7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4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s="5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  <c r="U2091" s="5"/>
    </row>
    <row r="2092" spans="1:21" ht="48" x14ac:dyDescent="0.2">
      <c r="A2092">
        <v>2090</v>
      </c>
      <c r="B2092" s="7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4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s="5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  <c r="U2092" s="5"/>
    </row>
    <row r="2093" spans="1:21" ht="48" x14ac:dyDescent="0.2">
      <c r="A2093">
        <v>2091</v>
      </c>
      <c r="B2093" s="7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4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s="5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  <c r="U2093" s="5"/>
    </row>
    <row r="2094" spans="1:21" ht="48" x14ac:dyDescent="0.2">
      <c r="A2094">
        <v>2092</v>
      </c>
      <c r="B2094" s="7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4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s="5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  <c r="U2094" s="5"/>
    </row>
    <row r="2095" spans="1:21" ht="48" x14ac:dyDescent="0.2">
      <c r="A2095">
        <v>2093</v>
      </c>
      <c r="B2095" s="7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4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s="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  <c r="U2095" s="5"/>
    </row>
    <row r="2096" spans="1:21" ht="48" x14ac:dyDescent="0.2">
      <c r="A2096">
        <v>2094</v>
      </c>
      <c r="B2096" s="7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4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s="5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  <c r="U2096" s="5"/>
    </row>
    <row r="2097" spans="1:21" ht="48" x14ac:dyDescent="0.2">
      <c r="A2097">
        <v>2095</v>
      </c>
      <c r="B2097" s="7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4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s="5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  <c r="U2097" s="5"/>
    </row>
    <row r="2098" spans="1:21" ht="48" x14ac:dyDescent="0.2">
      <c r="A2098">
        <v>2096</v>
      </c>
      <c r="B2098" s="7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4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s="5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  <c r="U2098" s="5"/>
    </row>
    <row r="2099" spans="1:21" ht="48" x14ac:dyDescent="0.2">
      <c r="A2099">
        <v>2097</v>
      </c>
      <c r="B2099" s="7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4">
        <f t="shared" si="192"/>
        <v>1</v>
      </c>
      <c r="P2099" s="9">
        <f t="shared" si="193"/>
        <v>78.94736842105263</v>
      </c>
      <c r="Q2099" t="str">
        <f t="shared" si="194"/>
        <v>music</v>
      </c>
      <c r="R2099" s="5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  <c r="U2099" s="5"/>
    </row>
    <row r="2100" spans="1:21" ht="48" x14ac:dyDescent="0.2">
      <c r="A2100">
        <v>2098</v>
      </c>
      <c r="B2100" s="7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4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s="5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  <c r="U2100" s="5"/>
    </row>
    <row r="2101" spans="1:21" ht="16" x14ac:dyDescent="0.2">
      <c r="A2101">
        <v>2099</v>
      </c>
      <c r="B2101" s="7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4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s="5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  <c r="U2101" s="5"/>
    </row>
    <row r="2102" spans="1:21" ht="48" x14ac:dyDescent="0.2">
      <c r="A2102">
        <v>2100</v>
      </c>
      <c r="B2102" s="7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4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s="5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  <c r="U2102" s="5"/>
    </row>
    <row r="2103" spans="1:21" ht="48" x14ac:dyDescent="0.2">
      <c r="A2103">
        <v>2101</v>
      </c>
      <c r="B2103" s="7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4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s="5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  <c r="U2103" s="5"/>
    </row>
    <row r="2104" spans="1:21" ht="48" x14ac:dyDescent="0.2">
      <c r="A2104">
        <v>2102</v>
      </c>
      <c r="B2104" s="7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4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s="5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  <c r="U2104" s="5"/>
    </row>
    <row r="2105" spans="1:21" ht="32" x14ac:dyDescent="0.2">
      <c r="A2105">
        <v>2103</v>
      </c>
      <c r="B2105" s="7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4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s="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  <c r="U2105" s="5"/>
    </row>
    <row r="2106" spans="1:21" ht="48" x14ac:dyDescent="0.2">
      <c r="A2106">
        <v>2104</v>
      </c>
      <c r="B2106" s="7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4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s="5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  <c r="U2106" s="5"/>
    </row>
    <row r="2107" spans="1:21" ht="32" x14ac:dyDescent="0.2">
      <c r="A2107">
        <v>2105</v>
      </c>
      <c r="B2107" s="7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4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s="5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  <c r="U2107" s="5"/>
    </row>
    <row r="2108" spans="1:21" ht="48" x14ac:dyDescent="0.2">
      <c r="A2108">
        <v>2106</v>
      </c>
      <c r="B2108" s="7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4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s="5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  <c r="U2108" s="5"/>
    </row>
    <row r="2109" spans="1:21" ht="48" x14ac:dyDescent="0.2">
      <c r="A2109">
        <v>2107</v>
      </c>
      <c r="B2109" s="7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4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s="5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  <c r="U2109" s="5"/>
    </row>
    <row r="2110" spans="1:21" ht="48" x14ac:dyDescent="0.2">
      <c r="A2110">
        <v>2108</v>
      </c>
      <c r="B2110" s="7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4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s="5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  <c r="U2110" s="5"/>
    </row>
    <row r="2111" spans="1:21" ht="32" x14ac:dyDescent="0.2">
      <c r="A2111">
        <v>2109</v>
      </c>
      <c r="B2111" s="7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4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s="5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  <c r="U2111" s="5"/>
    </row>
    <row r="2112" spans="1:21" ht="32" x14ac:dyDescent="0.2">
      <c r="A2112">
        <v>2110</v>
      </c>
      <c r="B2112" s="7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4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s="5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  <c r="U2112" s="5"/>
    </row>
    <row r="2113" spans="1:21" ht="48" x14ac:dyDescent="0.2">
      <c r="A2113">
        <v>2111</v>
      </c>
      <c r="B2113" s="7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4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s="5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  <c r="U2113" s="5"/>
    </row>
    <row r="2114" spans="1:21" ht="48" x14ac:dyDescent="0.2">
      <c r="A2114">
        <v>2112</v>
      </c>
      <c r="B2114" s="7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4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s="5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  <c r="U2114" s="5"/>
    </row>
    <row r="2115" spans="1:21" ht="32" x14ac:dyDescent="0.2">
      <c r="A2115">
        <v>2113</v>
      </c>
      <c r="B2115" s="7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4">
        <f t="shared" ref="O2115:O2178" si="198">SUM(E2115/D2115)</f>
        <v>1.0485714285714285</v>
      </c>
      <c r="P2115" s="9">
        <f t="shared" ref="P2115:P2178" si="199">PRODUCT(E2115/L2115)</f>
        <v>68.598130841121488</v>
      </c>
      <c r="Q2115" t="str">
        <f t="shared" ref="Q2115:Q2178" si="200">LEFT(N2115, SEARCH("/",N2115,1)-1)</f>
        <v>music</v>
      </c>
      <c r="R2115" s="5" t="str">
        <f t="shared" ref="R2115:R2178" si="201">RIGHT(N2115,LEN(N2115) - SEARCH("/", N2115))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  <c r="U2115" s="5"/>
    </row>
    <row r="2116" spans="1:21" ht="48" x14ac:dyDescent="0.2">
      <c r="A2116">
        <v>2114</v>
      </c>
      <c r="B2116" s="7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4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s="5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  <c r="U2116" s="5"/>
    </row>
    <row r="2117" spans="1:21" ht="48" x14ac:dyDescent="0.2">
      <c r="A2117">
        <v>2115</v>
      </c>
      <c r="B2117" s="7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4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s="5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  <c r="U2117" s="5"/>
    </row>
    <row r="2118" spans="1:21" ht="48" x14ac:dyDescent="0.2">
      <c r="A2118">
        <v>2116</v>
      </c>
      <c r="B2118" s="7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4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s="5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  <c r="U2118" s="5"/>
    </row>
    <row r="2119" spans="1:21" ht="48" x14ac:dyDescent="0.2">
      <c r="A2119">
        <v>2117</v>
      </c>
      <c r="B2119" s="7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4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s="5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  <c r="U2119" s="5"/>
    </row>
    <row r="2120" spans="1:21" ht="32" x14ac:dyDescent="0.2">
      <c r="A2120">
        <v>2118</v>
      </c>
      <c r="B2120" s="7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4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s="5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  <c r="U2120" s="5"/>
    </row>
    <row r="2121" spans="1:21" ht="48" x14ac:dyDescent="0.2">
      <c r="A2121">
        <v>2119</v>
      </c>
      <c r="B2121" s="7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4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s="5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  <c r="U2121" s="5"/>
    </row>
    <row r="2122" spans="1:21" ht="48" x14ac:dyDescent="0.2">
      <c r="A2122">
        <v>2120</v>
      </c>
      <c r="B2122" s="7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4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s="5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  <c r="U2122" s="5"/>
    </row>
    <row r="2123" spans="1:21" ht="32" x14ac:dyDescent="0.2">
      <c r="A2123">
        <v>2121</v>
      </c>
      <c r="B2123" s="7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4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s="5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  <c r="U2123" s="5"/>
    </row>
    <row r="2124" spans="1:21" ht="32" x14ac:dyDescent="0.2">
      <c r="A2124">
        <v>2122</v>
      </c>
      <c r="B2124" s="7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4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s="5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  <c r="U2124" s="5"/>
    </row>
    <row r="2125" spans="1:21" ht="64" x14ac:dyDescent="0.2">
      <c r="A2125">
        <v>2123</v>
      </c>
      <c r="B2125" s="7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4">
        <f t="shared" si="198"/>
        <v>0.1</v>
      </c>
      <c r="P2125" s="9">
        <f t="shared" si="199"/>
        <v>10</v>
      </c>
      <c r="Q2125" t="str">
        <f t="shared" si="200"/>
        <v>games</v>
      </c>
      <c r="R2125" s="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  <c r="U2125" s="5"/>
    </row>
    <row r="2126" spans="1:21" ht="48" x14ac:dyDescent="0.2">
      <c r="A2126">
        <v>2124</v>
      </c>
      <c r="B2126" s="7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4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s="5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  <c r="U2126" s="5"/>
    </row>
    <row r="2127" spans="1:21" ht="48" x14ac:dyDescent="0.2">
      <c r="A2127">
        <v>2125</v>
      </c>
      <c r="B2127" s="7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4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s="5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  <c r="U2127" s="5"/>
    </row>
    <row r="2128" spans="1:21" ht="48" x14ac:dyDescent="0.2">
      <c r="A2128">
        <v>2126</v>
      </c>
      <c r="B2128" s="7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4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s="5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  <c r="U2128" s="5"/>
    </row>
    <row r="2129" spans="1:21" ht="16" x14ac:dyDescent="0.2">
      <c r="A2129">
        <v>2127</v>
      </c>
      <c r="B2129" s="7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4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s="5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  <c r="U2129" s="5"/>
    </row>
    <row r="2130" spans="1:21" ht="48" x14ac:dyDescent="0.2">
      <c r="A2130">
        <v>2128</v>
      </c>
      <c r="B2130" s="7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4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s="5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  <c r="U2130" s="5"/>
    </row>
    <row r="2131" spans="1:21" ht="48" x14ac:dyDescent="0.2">
      <c r="A2131">
        <v>2129</v>
      </c>
      <c r="B2131" s="7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4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s="5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  <c r="U2131" s="5"/>
    </row>
    <row r="2132" spans="1:21" ht="32" x14ac:dyDescent="0.2">
      <c r="A2132">
        <v>2130</v>
      </c>
      <c r="B2132" s="7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4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s="5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  <c r="U2132" s="5"/>
    </row>
    <row r="2133" spans="1:21" ht="48" x14ac:dyDescent="0.2">
      <c r="A2133">
        <v>2131</v>
      </c>
      <c r="B2133" s="7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4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s="5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  <c r="U2133" s="5"/>
    </row>
    <row r="2134" spans="1:21" ht="48" x14ac:dyDescent="0.2">
      <c r="A2134">
        <v>2132</v>
      </c>
      <c r="B2134" s="7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4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s="5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  <c r="U2134" s="5"/>
    </row>
    <row r="2135" spans="1:21" ht="48" x14ac:dyDescent="0.2">
      <c r="A2135">
        <v>2133</v>
      </c>
      <c r="B2135" s="7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4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s="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  <c r="U2135" s="5"/>
    </row>
    <row r="2136" spans="1:21" ht="48" x14ac:dyDescent="0.2">
      <c r="A2136">
        <v>2134</v>
      </c>
      <c r="B2136" s="7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4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s="5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  <c r="U2136" s="5"/>
    </row>
    <row r="2137" spans="1:21" ht="48" x14ac:dyDescent="0.2">
      <c r="A2137">
        <v>2135</v>
      </c>
      <c r="B2137" s="7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4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s="5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  <c r="U2137" s="5"/>
    </row>
    <row r="2138" spans="1:21" ht="48" x14ac:dyDescent="0.2">
      <c r="A2138">
        <v>2136</v>
      </c>
      <c r="B2138" s="7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4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s="5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  <c r="U2138" s="5"/>
    </row>
    <row r="2139" spans="1:21" ht="48" x14ac:dyDescent="0.2">
      <c r="A2139">
        <v>2137</v>
      </c>
      <c r="B2139" s="7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4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s="5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  <c r="U2139" s="5"/>
    </row>
    <row r="2140" spans="1:21" ht="32" x14ac:dyDescent="0.2">
      <c r="A2140">
        <v>2138</v>
      </c>
      <c r="B2140" s="7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4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s="5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  <c r="U2140" s="5"/>
    </row>
    <row r="2141" spans="1:21" ht="48" x14ac:dyDescent="0.2">
      <c r="A2141">
        <v>2139</v>
      </c>
      <c r="B2141" s="7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4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s="5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  <c r="U2141" s="5"/>
    </row>
    <row r="2142" spans="1:21" ht="48" x14ac:dyDescent="0.2">
      <c r="A2142">
        <v>2140</v>
      </c>
      <c r="B2142" s="7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4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s="5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  <c r="U2142" s="5"/>
    </row>
    <row r="2143" spans="1:21" ht="48" x14ac:dyDescent="0.2">
      <c r="A2143">
        <v>2141</v>
      </c>
      <c r="B2143" s="7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4">
        <f t="shared" si="198"/>
        <v>0</v>
      </c>
      <c r="P2143" s="9" t="e">
        <f t="shared" si="199"/>
        <v>#DIV/0!</v>
      </c>
      <c r="Q2143" t="str">
        <f t="shared" si="200"/>
        <v>games</v>
      </c>
      <c r="R2143" s="5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  <c r="U2143" s="5"/>
    </row>
    <row r="2144" spans="1:21" ht="48" x14ac:dyDescent="0.2">
      <c r="A2144">
        <v>2142</v>
      </c>
      <c r="B2144" s="7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4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s="5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  <c r="U2144" s="5"/>
    </row>
    <row r="2145" spans="1:21" ht="48" x14ac:dyDescent="0.2">
      <c r="A2145">
        <v>2143</v>
      </c>
      <c r="B2145" s="7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4">
        <f t="shared" si="198"/>
        <v>0.1125</v>
      </c>
      <c r="P2145" s="9">
        <f t="shared" si="199"/>
        <v>45</v>
      </c>
      <c r="Q2145" t="str">
        <f t="shared" si="200"/>
        <v>games</v>
      </c>
      <c r="R2145" s="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  <c r="U2145" s="5"/>
    </row>
    <row r="2146" spans="1:21" ht="32" x14ac:dyDescent="0.2">
      <c r="A2146">
        <v>2144</v>
      </c>
      <c r="B2146" s="7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4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s="5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  <c r="U2146" s="5"/>
    </row>
    <row r="2147" spans="1:21" ht="48" x14ac:dyDescent="0.2">
      <c r="A2147">
        <v>2145</v>
      </c>
      <c r="B2147" s="7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4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s="5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  <c r="U2147" s="5"/>
    </row>
    <row r="2148" spans="1:21" ht="48" x14ac:dyDescent="0.2">
      <c r="A2148">
        <v>2146</v>
      </c>
      <c r="B2148" s="7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4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s="5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  <c r="U2148" s="5"/>
    </row>
    <row r="2149" spans="1:21" ht="16" x14ac:dyDescent="0.2">
      <c r="A2149">
        <v>2147</v>
      </c>
      <c r="B2149" s="7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4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s="5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  <c r="U2149" s="5"/>
    </row>
    <row r="2150" spans="1:21" ht="48" x14ac:dyDescent="0.2">
      <c r="A2150">
        <v>2148</v>
      </c>
      <c r="B2150" s="7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4">
        <f t="shared" si="198"/>
        <v>0.02</v>
      </c>
      <c r="P2150" s="9">
        <f t="shared" si="199"/>
        <v>1</v>
      </c>
      <c r="Q2150" t="str">
        <f t="shared" si="200"/>
        <v>games</v>
      </c>
      <c r="R2150" s="5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  <c r="U2150" s="5"/>
    </row>
    <row r="2151" spans="1:21" ht="48" x14ac:dyDescent="0.2">
      <c r="A2151">
        <v>2149</v>
      </c>
      <c r="B2151" s="7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4">
        <f t="shared" si="198"/>
        <v>0</v>
      </c>
      <c r="P2151" s="9" t="e">
        <f t="shared" si="199"/>
        <v>#DIV/0!</v>
      </c>
      <c r="Q2151" t="str">
        <f t="shared" si="200"/>
        <v>games</v>
      </c>
      <c r="R2151" s="5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  <c r="U2151" s="5"/>
    </row>
    <row r="2152" spans="1:21" ht="16" x14ac:dyDescent="0.2">
      <c r="A2152">
        <v>2150</v>
      </c>
      <c r="B2152" s="7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4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s="5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  <c r="U2152" s="5"/>
    </row>
    <row r="2153" spans="1:21" ht="48" x14ac:dyDescent="0.2">
      <c r="A2153">
        <v>2151</v>
      </c>
      <c r="B2153" s="7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4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s="5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  <c r="U2153" s="5"/>
    </row>
    <row r="2154" spans="1:21" ht="48" x14ac:dyDescent="0.2">
      <c r="A2154">
        <v>2152</v>
      </c>
      <c r="B2154" s="7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4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s="5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  <c r="U2154" s="5"/>
    </row>
    <row r="2155" spans="1:21" ht="48" x14ac:dyDescent="0.2">
      <c r="A2155">
        <v>2153</v>
      </c>
      <c r="B2155" s="7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4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s="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  <c r="U2155" s="5"/>
    </row>
    <row r="2156" spans="1:21" ht="32" x14ac:dyDescent="0.2">
      <c r="A2156">
        <v>2154</v>
      </c>
      <c r="B2156" s="7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4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s="5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  <c r="U2156" s="5"/>
    </row>
    <row r="2157" spans="1:21" ht="48" x14ac:dyDescent="0.2">
      <c r="A2157">
        <v>2155</v>
      </c>
      <c r="B2157" s="7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4">
        <f t="shared" si="198"/>
        <v>2.3E-2</v>
      </c>
      <c r="P2157" s="9">
        <f t="shared" si="199"/>
        <v>23</v>
      </c>
      <c r="Q2157" t="str">
        <f t="shared" si="200"/>
        <v>games</v>
      </c>
      <c r="R2157" s="5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  <c r="U2157" s="5"/>
    </row>
    <row r="2158" spans="1:21" ht="32" x14ac:dyDescent="0.2">
      <c r="A2158">
        <v>2156</v>
      </c>
      <c r="B2158" s="7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4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s="5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  <c r="U2158" s="5"/>
    </row>
    <row r="2159" spans="1:21" ht="32" x14ac:dyDescent="0.2">
      <c r="A2159">
        <v>2157</v>
      </c>
      <c r="B2159" s="7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4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s="5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  <c r="U2159" s="5"/>
    </row>
    <row r="2160" spans="1:21" ht="48" x14ac:dyDescent="0.2">
      <c r="A2160">
        <v>2158</v>
      </c>
      <c r="B2160" s="7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4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s="5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  <c r="U2160" s="5"/>
    </row>
    <row r="2161" spans="1:21" ht="64" x14ac:dyDescent="0.2">
      <c r="A2161">
        <v>2159</v>
      </c>
      <c r="B2161" s="7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4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s="5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  <c r="U2161" s="5"/>
    </row>
    <row r="2162" spans="1:21" ht="48" x14ac:dyDescent="0.2">
      <c r="A2162">
        <v>2160</v>
      </c>
      <c r="B2162" s="7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4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s="5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  <c r="U2162" s="5"/>
    </row>
    <row r="2163" spans="1:21" ht="32" x14ac:dyDescent="0.2">
      <c r="A2163">
        <v>2161</v>
      </c>
      <c r="B2163" s="7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4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s="5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  <c r="U2163" s="5"/>
    </row>
    <row r="2164" spans="1:21" ht="48" x14ac:dyDescent="0.2">
      <c r="A2164">
        <v>2162</v>
      </c>
      <c r="B2164" s="7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4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s="5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  <c r="U2164" s="5"/>
    </row>
    <row r="2165" spans="1:21" ht="48" x14ac:dyDescent="0.2">
      <c r="A2165">
        <v>2163</v>
      </c>
      <c r="B2165" s="7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4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s="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  <c r="U2165" s="5"/>
    </row>
    <row r="2166" spans="1:21" ht="32" x14ac:dyDescent="0.2">
      <c r="A2166">
        <v>2164</v>
      </c>
      <c r="B2166" s="7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4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s="5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  <c r="U2166" s="5"/>
    </row>
    <row r="2167" spans="1:21" ht="48" x14ac:dyDescent="0.2">
      <c r="A2167">
        <v>2165</v>
      </c>
      <c r="B2167" s="7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4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s="5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  <c r="U2167" s="5"/>
    </row>
    <row r="2168" spans="1:21" ht="48" x14ac:dyDescent="0.2">
      <c r="A2168">
        <v>2166</v>
      </c>
      <c r="B2168" s="7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4">
        <f t="shared" si="198"/>
        <v>1.466</v>
      </c>
      <c r="P2168" s="9">
        <f t="shared" si="199"/>
        <v>91.625</v>
      </c>
      <c r="Q2168" t="str">
        <f t="shared" si="200"/>
        <v>music</v>
      </c>
      <c r="R2168" s="5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  <c r="U2168" s="5"/>
    </row>
    <row r="2169" spans="1:21" ht="32" x14ac:dyDescent="0.2">
      <c r="A2169">
        <v>2167</v>
      </c>
      <c r="B2169" s="7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4">
        <f t="shared" si="198"/>
        <v>1.2</v>
      </c>
      <c r="P2169" s="9">
        <f t="shared" si="199"/>
        <v>22.5</v>
      </c>
      <c r="Q2169" t="str">
        <f t="shared" si="200"/>
        <v>music</v>
      </c>
      <c r="R2169" s="5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  <c r="U2169" s="5"/>
    </row>
    <row r="2170" spans="1:21" ht="32" x14ac:dyDescent="0.2">
      <c r="A2170">
        <v>2168</v>
      </c>
      <c r="B2170" s="7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4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s="5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  <c r="U2170" s="5"/>
    </row>
    <row r="2171" spans="1:21" ht="48" x14ac:dyDescent="0.2">
      <c r="A2171">
        <v>2169</v>
      </c>
      <c r="B2171" s="7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4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s="5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  <c r="U2171" s="5"/>
    </row>
    <row r="2172" spans="1:21" ht="48" x14ac:dyDescent="0.2">
      <c r="A2172">
        <v>2170</v>
      </c>
      <c r="B2172" s="7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4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s="5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  <c r="U2172" s="5"/>
    </row>
    <row r="2173" spans="1:21" ht="48" x14ac:dyDescent="0.2">
      <c r="A2173">
        <v>2171</v>
      </c>
      <c r="B2173" s="7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4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s="5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  <c r="U2173" s="5"/>
    </row>
    <row r="2174" spans="1:21" ht="48" x14ac:dyDescent="0.2">
      <c r="A2174">
        <v>2172</v>
      </c>
      <c r="B2174" s="7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4">
        <f t="shared" si="198"/>
        <v>1</v>
      </c>
      <c r="P2174" s="9">
        <f t="shared" si="199"/>
        <v>76.92307692307692</v>
      </c>
      <c r="Q2174" t="str">
        <f t="shared" si="200"/>
        <v>music</v>
      </c>
      <c r="R2174" s="5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  <c r="U2174" s="5"/>
    </row>
    <row r="2175" spans="1:21" ht="48" x14ac:dyDescent="0.2">
      <c r="A2175">
        <v>2173</v>
      </c>
      <c r="B2175" s="7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4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s="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  <c r="U2175" s="5"/>
    </row>
    <row r="2176" spans="1:21" ht="48" x14ac:dyDescent="0.2">
      <c r="A2176">
        <v>2174</v>
      </c>
      <c r="B2176" s="7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4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s="5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  <c r="U2176" s="5"/>
    </row>
    <row r="2177" spans="1:21" ht="48" x14ac:dyDescent="0.2">
      <c r="A2177">
        <v>2175</v>
      </c>
      <c r="B2177" s="7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4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s="5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  <c r="U2177" s="5"/>
    </row>
    <row r="2178" spans="1:21" ht="48" x14ac:dyDescent="0.2">
      <c r="A2178">
        <v>2176</v>
      </c>
      <c r="B2178" s="7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4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s="5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  <c r="U2178" s="5"/>
    </row>
    <row r="2179" spans="1:21" ht="64" x14ac:dyDescent="0.2">
      <c r="A2179">
        <v>2177</v>
      </c>
      <c r="B2179" s="7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4">
        <f t="shared" ref="O2179:O2242" si="204">SUM(E2179/D2179)</f>
        <v>1.0012000000000001</v>
      </c>
      <c r="P2179" s="9">
        <f t="shared" ref="P2179:P2242" si="205">PRODUCT(E2179/L2179)</f>
        <v>65.868421052631575</v>
      </c>
      <c r="Q2179" t="str">
        <f t="shared" ref="Q2179:Q2242" si="206">LEFT(N2179, SEARCH("/",N2179,1)-1)</f>
        <v>music</v>
      </c>
      <c r="R2179" s="5" t="str">
        <f t="shared" ref="R2179:R2242" si="207">RIGHT(N2179,LEN(N2179) - SEARCH("/", N2179))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  <c r="U2179" s="5"/>
    </row>
    <row r="2180" spans="1:21" ht="48" x14ac:dyDescent="0.2">
      <c r="A2180">
        <v>2178</v>
      </c>
      <c r="B2180" s="7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4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s="5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  <c r="U2180" s="5"/>
    </row>
    <row r="2181" spans="1:21" ht="32" x14ac:dyDescent="0.2">
      <c r="A2181">
        <v>2179</v>
      </c>
      <c r="B2181" s="7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4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s="5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  <c r="U2181" s="5"/>
    </row>
    <row r="2182" spans="1:21" ht="32" x14ac:dyDescent="0.2">
      <c r="A2182">
        <v>2180</v>
      </c>
      <c r="B2182" s="7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4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s="5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  <c r="U2182" s="5"/>
    </row>
    <row r="2183" spans="1:21" ht="48" x14ac:dyDescent="0.2">
      <c r="A2183">
        <v>2181</v>
      </c>
      <c r="B2183" s="7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4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s="5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  <c r="U2183" s="5"/>
    </row>
    <row r="2184" spans="1:21" ht="32" x14ac:dyDescent="0.2">
      <c r="A2184">
        <v>2182</v>
      </c>
      <c r="B2184" s="7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4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s="5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  <c r="U2184" s="5"/>
    </row>
    <row r="2185" spans="1:21" ht="48" x14ac:dyDescent="0.2">
      <c r="A2185">
        <v>2183</v>
      </c>
      <c r="B2185" s="7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4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s="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  <c r="U2185" s="5"/>
    </row>
    <row r="2186" spans="1:21" ht="48" x14ac:dyDescent="0.2">
      <c r="A2186">
        <v>2184</v>
      </c>
      <c r="B2186" s="7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4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s="5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  <c r="U2186" s="5"/>
    </row>
    <row r="2187" spans="1:21" ht="48" x14ac:dyDescent="0.2">
      <c r="A2187">
        <v>2185</v>
      </c>
      <c r="B2187" s="7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4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s="5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  <c r="U2187" s="5"/>
    </row>
    <row r="2188" spans="1:21" ht="32" x14ac:dyDescent="0.2">
      <c r="A2188">
        <v>2186</v>
      </c>
      <c r="B2188" s="7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4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s="5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  <c r="U2188" s="5"/>
    </row>
    <row r="2189" spans="1:21" ht="48" x14ac:dyDescent="0.2">
      <c r="A2189">
        <v>2187</v>
      </c>
      <c r="B2189" s="7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4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s="5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  <c r="U2189" s="5"/>
    </row>
    <row r="2190" spans="1:21" ht="48" x14ac:dyDescent="0.2">
      <c r="A2190">
        <v>2188</v>
      </c>
      <c r="B2190" s="7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4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s="5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  <c r="U2190" s="5"/>
    </row>
    <row r="2191" spans="1:21" ht="48" x14ac:dyDescent="0.2">
      <c r="A2191">
        <v>2189</v>
      </c>
      <c r="B2191" s="7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4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s="5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  <c r="U2191" s="5"/>
    </row>
    <row r="2192" spans="1:21" ht="48" x14ac:dyDescent="0.2">
      <c r="A2192">
        <v>2190</v>
      </c>
      <c r="B2192" s="7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4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s="5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  <c r="U2192" s="5"/>
    </row>
    <row r="2193" spans="1:21" ht="48" x14ac:dyDescent="0.2">
      <c r="A2193">
        <v>2191</v>
      </c>
      <c r="B2193" s="7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4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s="5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  <c r="U2193" s="5"/>
    </row>
    <row r="2194" spans="1:21" ht="48" x14ac:dyDescent="0.2">
      <c r="A2194">
        <v>2192</v>
      </c>
      <c r="B2194" s="7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4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s="5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  <c r="U2194" s="5"/>
    </row>
    <row r="2195" spans="1:21" ht="48" x14ac:dyDescent="0.2">
      <c r="A2195">
        <v>2193</v>
      </c>
      <c r="B2195" s="7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4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s="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  <c r="U2195" s="5"/>
    </row>
    <row r="2196" spans="1:21" ht="48" x14ac:dyDescent="0.2">
      <c r="A2196">
        <v>2194</v>
      </c>
      <c r="B2196" s="7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4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s="5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  <c r="U2196" s="5"/>
    </row>
    <row r="2197" spans="1:21" ht="32" x14ac:dyDescent="0.2">
      <c r="A2197">
        <v>2195</v>
      </c>
      <c r="B2197" s="7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4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s="5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  <c r="U2197" s="5"/>
    </row>
    <row r="2198" spans="1:21" ht="32" x14ac:dyDescent="0.2">
      <c r="A2198">
        <v>2196</v>
      </c>
      <c r="B2198" s="7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4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s="5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  <c r="U2198" s="5"/>
    </row>
    <row r="2199" spans="1:21" ht="48" x14ac:dyDescent="0.2">
      <c r="A2199">
        <v>2197</v>
      </c>
      <c r="B2199" s="7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4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s="5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  <c r="U2199" s="5"/>
    </row>
    <row r="2200" spans="1:21" ht="48" x14ac:dyDescent="0.2">
      <c r="A2200">
        <v>2198</v>
      </c>
      <c r="B2200" s="7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4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s="5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  <c r="U2200" s="5"/>
    </row>
    <row r="2201" spans="1:21" ht="32" x14ac:dyDescent="0.2">
      <c r="A2201">
        <v>2199</v>
      </c>
      <c r="B2201" s="7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4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s="5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  <c r="U2201" s="5"/>
    </row>
    <row r="2202" spans="1:21" ht="48" x14ac:dyDescent="0.2">
      <c r="A2202">
        <v>2200</v>
      </c>
      <c r="B2202" s="7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4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s="5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  <c r="U2202" s="5"/>
    </row>
    <row r="2203" spans="1:21" ht="48" x14ac:dyDescent="0.2">
      <c r="A2203">
        <v>2201</v>
      </c>
      <c r="B2203" s="7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4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s="5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  <c r="U2203" s="5"/>
    </row>
    <row r="2204" spans="1:21" ht="32" x14ac:dyDescent="0.2">
      <c r="A2204">
        <v>2202</v>
      </c>
      <c r="B2204" s="7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4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s="5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  <c r="U2204" s="5"/>
    </row>
    <row r="2205" spans="1:21" ht="48" x14ac:dyDescent="0.2">
      <c r="A2205">
        <v>2203</v>
      </c>
      <c r="B2205" s="7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4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s="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  <c r="U2205" s="5"/>
    </row>
    <row r="2206" spans="1:21" ht="48" x14ac:dyDescent="0.2">
      <c r="A2206">
        <v>2204</v>
      </c>
      <c r="B2206" s="7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4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s="5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  <c r="U2206" s="5"/>
    </row>
    <row r="2207" spans="1:21" ht="48" x14ac:dyDescent="0.2">
      <c r="A2207">
        <v>2205</v>
      </c>
      <c r="B2207" s="7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4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s="5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  <c r="U2207" s="5"/>
    </row>
    <row r="2208" spans="1:21" ht="48" x14ac:dyDescent="0.2">
      <c r="A2208">
        <v>2206</v>
      </c>
      <c r="B2208" s="7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4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s="5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  <c r="U2208" s="5"/>
    </row>
    <row r="2209" spans="1:21" ht="48" x14ac:dyDescent="0.2">
      <c r="A2209">
        <v>2207</v>
      </c>
      <c r="B2209" s="7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4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s="5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  <c r="U2209" s="5"/>
    </row>
    <row r="2210" spans="1:21" ht="48" x14ac:dyDescent="0.2">
      <c r="A2210">
        <v>2208</v>
      </c>
      <c r="B2210" s="7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4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s="5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  <c r="U2210" s="5"/>
    </row>
    <row r="2211" spans="1:21" ht="32" x14ac:dyDescent="0.2">
      <c r="A2211">
        <v>2209</v>
      </c>
      <c r="B2211" s="7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4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s="5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  <c r="U2211" s="5"/>
    </row>
    <row r="2212" spans="1:21" ht="48" x14ac:dyDescent="0.2">
      <c r="A2212">
        <v>2210</v>
      </c>
      <c r="B2212" s="7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4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s="5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  <c r="U2212" s="5"/>
    </row>
    <row r="2213" spans="1:21" ht="48" x14ac:dyDescent="0.2">
      <c r="A2213">
        <v>2211</v>
      </c>
      <c r="B2213" s="7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4">
        <f t="shared" si="204"/>
        <v>1.956</v>
      </c>
      <c r="P2213" s="9">
        <f t="shared" si="205"/>
        <v>40.75</v>
      </c>
      <c r="Q2213" t="str">
        <f t="shared" si="206"/>
        <v>music</v>
      </c>
      <c r="R2213" s="5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  <c r="U2213" s="5"/>
    </row>
    <row r="2214" spans="1:21" ht="48" x14ac:dyDescent="0.2">
      <c r="A2214">
        <v>2212</v>
      </c>
      <c r="B2214" s="7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4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s="5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  <c r="U2214" s="5"/>
    </row>
    <row r="2215" spans="1:21" ht="48" x14ac:dyDescent="0.2">
      <c r="A2215">
        <v>2213</v>
      </c>
      <c r="B2215" s="7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4">
        <f t="shared" si="204"/>
        <v>2</v>
      </c>
      <c r="P2215" s="9">
        <f t="shared" si="205"/>
        <v>10</v>
      </c>
      <c r="Q2215" t="str">
        <f t="shared" si="206"/>
        <v>music</v>
      </c>
      <c r="R2215" s="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  <c r="U2215" s="5"/>
    </row>
    <row r="2216" spans="1:21" ht="48" x14ac:dyDescent="0.2">
      <c r="A2216">
        <v>2214</v>
      </c>
      <c r="B2216" s="7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4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s="5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  <c r="U2216" s="5"/>
    </row>
    <row r="2217" spans="1:21" ht="32" x14ac:dyDescent="0.2">
      <c r="A2217">
        <v>2215</v>
      </c>
      <c r="B2217" s="7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4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s="5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  <c r="U2217" s="5"/>
    </row>
    <row r="2218" spans="1:21" ht="48" x14ac:dyDescent="0.2">
      <c r="A2218">
        <v>2216</v>
      </c>
      <c r="B2218" s="7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4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s="5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  <c r="U2218" s="5"/>
    </row>
    <row r="2219" spans="1:21" ht="48" x14ac:dyDescent="0.2">
      <c r="A2219">
        <v>2217</v>
      </c>
      <c r="B2219" s="7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4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s="5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  <c r="U2219" s="5"/>
    </row>
    <row r="2220" spans="1:21" ht="48" x14ac:dyDescent="0.2">
      <c r="A2220">
        <v>2218</v>
      </c>
      <c r="B2220" s="7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4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s="5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  <c r="U2220" s="5"/>
    </row>
    <row r="2221" spans="1:21" ht="48" x14ac:dyDescent="0.2">
      <c r="A2221">
        <v>2219</v>
      </c>
      <c r="B2221" s="7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4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s="5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  <c r="U2221" s="5"/>
    </row>
    <row r="2222" spans="1:21" ht="48" x14ac:dyDescent="0.2">
      <c r="A2222">
        <v>2220</v>
      </c>
      <c r="B2222" s="7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4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s="5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  <c r="U2222" s="5"/>
    </row>
    <row r="2223" spans="1:21" ht="48" x14ac:dyDescent="0.2">
      <c r="A2223">
        <v>2221</v>
      </c>
      <c r="B2223" s="7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4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s="5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  <c r="U2223" s="5"/>
    </row>
    <row r="2224" spans="1:21" ht="48" x14ac:dyDescent="0.2">
      <c r="A2224">
        <v>2222</v>
      </c>
      <c r="B2224" s="7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4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s="5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  <c r="U2224" s="5"/>
    </row>
    <row r="2225" spans="1:21" ht="48" x14ac:dyDescent="0.2">
      <c r="A2225">
        <v>2223</v>
      </c>
      <c r="B2225" s="7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4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s="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  <c r="U2225" s="5"/>
    </row>
    <row r="2226" spans="1:21" ht="48" x14ac:dyDescent="0.2">
      <c r="A2226">
        <v>2224</v>
      </c>
      <c r="B2226" s="7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4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s="5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  <c r="U2226" s="5"/>
    </row>
    <row r="2227" spans="1:21" ht="48" x14ac:dyDescent="0.2">
      <c r="A2227">
        <v>2225</v>
      </c>
      <c r="B2227" s="7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4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s="5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  <c r="U2227" s="5"/>
    </row>
    <row r="2228" spans="1:21" ht="48" x14ac:dyDescent="0.2">
      <c r="A2228">
        <v>2226</v>
      </c>
      <c r="B2228" s="7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4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s="5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  <c r="U2228" s="5"/>
    </row>
    <row r="2229" spans="1:21" ht="48" x14ac:dyDescent="0.2">
      <c r="A2229">
        <v>2227</v>
      </c>
      <c r="B2229" s="7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4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s="5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  <c r="U2229" s="5"/>
    </row>
    <row r="2230" spans="1:21" ht="48" x14ac:dyDescent="0.2">
      <c r="A2230">
        <v>2228</v>
      </c>
      <c r="B2230" s="7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4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s="5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  <c r="U2230" s="5"/>
    </row>
    <row r="2231" spans="1:21" ht="48" x14ac:dyDescent="0.2">
      <c r="A2231">
        <v>2229</v>
      </c>
      <c r="B2231" s="7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4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s="5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  <c r="U2231" s="5"/>
    </row>
    <row r="2232" spans="1:21" ht="48" x14ac:dyDescent="0.2">
      <c r="A2232">
        <v>2230</v>
      </c>
      <c r="B2232" s="7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4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s="5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  <c r="U2232" s="5"/>
    </row>
    <row r="2233" spans="1:21" ht="48" x14ac:dyDescent="0.2">
      <c r="A2233">
        <v>2231</v>
      </c>
      <c r="B2233" s="7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4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s="5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  <c r="U2233" s="5"/>
    </row>
    <row r="2234" spans="1:21" ht="48" x14ac:dyDescent="0.2">
      <c r="A2234">
        <v>2232</v>
      </c>
      <c r="B2234" s="7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4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s="5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  <c r="U2234" s="5"/>
    </row>
    <row r="2235" spans="1:21" ht="48" x14ac:dyDescent="0.2">
      <c r="A2235">
        <v>2233</v>
      </c>
      <c r="B2235" s="7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4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s="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  <c r="U2235" s="5"/>
    </row>
    <row r="2236" spans="1:21" ht="48" x14ac:dyDescent="0.2">
      <c r="A2236">
        <v>2234</v>
      </c>
      <c r="B2236" s="7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4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s="5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  <c r="U2236" s="5"/>
    </row>
    <row r="2237" spans="1:21" ht="32" x14ac:dyDescent="0.2">
      <c r="A2237">
        <v>2235</v>
      </c>
      <c r="B2237" s="7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4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s="5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  <c r="U2237" s="5"/>
    </row>
    <row r="2238" spans="1:21" ht="32" x14ac:dyDescent="0.2">
      <c r="A2238">
        <v>2236</v>
      </c>
      <c r="B2238" s="7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4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s="5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  <c r="U2238" s="5"/>
    </row>
    <row r="2239" spans="1:21" ht="48" x14ac:dyDescent="0.2">
      <c r="A2239">
        <v>2237</v>
      </c>
      <c r="B2239" s="7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4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s="5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  <c r="U2239" s="5"/>
    </row>
    <row r="2240" spans="1:21" ht="32" x14ac:dyDescent="0.2">
      <c r="A2240">
        <v>2238</v>
      </c>
      <c r="B2240" s="7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4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s="5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  <c r="U2240" s="5"/>
    </row>
    <row r="2241" spans="1:21" ht="32" x14ac:dyDescent="0.2">
      <c r="A2241">
        <v>2239</v>
      </c>
      <c r="B2241" s="7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4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s="5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  <c r="U2241" s="5"/>
    </row>
    <row r="2242" spans="1:21" ht="48" x14ac:dyDescent="0.2">
      <c r="A2242">
        <v>2240</v>
      </c>
      <c r="B2242" s="7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4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s="5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  <c r="U2242" s="5"/>
    </row>
    <row r="2243" spans="1:21" ht="48" x14ac:dyDescent="0.2">
      <c r="A2243">
        <v>2241</v>
      </c>
      <c r="B2243" s="7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4">
        <f t="shared" ref="O2243:O2306" si="210">SUM(E2243/D2243)</f>
        <v>8.0640000000000001</v>
      </c>
      <c r="P2243" s="9">
        <f t="shared" ref="P2243:P2306" si="211">PRODUCT(E2243/L2243)</f>
        <v>49.472392638036808</v>
      </c>
      <c r="Q2243" t="str">
        <f t="shared" ref="Q2243:Q2306" si="212">LEFT(N2243, SEARCH("/",N2243,1)-1)</f>
        <v>games</v>
      </c>
      <c r="R2243" s="5" t="str">
        <f t="shared" ref="R2243:R2306" si="213">RIGHT(N2243,LEN(N2243) - SEARCH("/", N2243))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  <c r="U2243" s="5"/>
    </row>
    <row r="2244" spans="1:21" ht="32" x14ac:dyDescent="0.2">
      <c r="A2244">
        <v>2242</v>
      </c>
      <c r="B2244" s="7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4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s="5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  <c r="U2244" s="5"/>
    </row>
    <row r="2245" spans="1:21" ht="48" x14ac:dyDescent="0.2">
      <c r="A2245">
        <v>2243</v>
      </c>
      <c r="B2245" s="7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4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s="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  <c r="U2245" s="5"/>
    </row>
    <row r="2246" spans="1:21" ht="48" x14ac:dyDescent="0.2">
      <c r="A2246">
        <v>2244</v>
      </c>
      <c r="B2246" s="7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4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s="5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  <c r="U2246" s="5"/>
    </row>
    <row r="2247" spans="1:21" ht="48" x14ac:dyDescent="0.2">
      <c r="A2247">
        <v>2245</v>
      </c>
      <c r="B2247" s="7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4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s="5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  <c r="U2247" s="5"/>
    </row>
    <row r="2248" spans="1:21" ht="48" x14ac:dyDescent="0.2">
      <c r="A2248">
        <v>2246</v>
      </c>
      <c r="B2248" s="7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4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s="5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  <c r="U2248" s="5"/>
    </row>
    <row r="2249" spans="1:21" ht="32" x14ac:dyDescent="0.2">
      <c r="A2249">
        <v>2247</v>
      </c>
      <c r="B2249" s="7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4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s="5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  <c r="U2249" s="5"/>
    </row>
    <row r="2250" spans="1:21" ht="48" x14ac:dyDescent="0.2">
      <c r="A2250">
        <v>2248</v>
      </c>
      <c r="B2250" s="7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4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s="5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  <c r="U2250" s="5"/>
    </row>
    <row r="2251" spans="1:21" ht="48" x14ac:dyDescent="0.2">
      <c r="A2251">
        <v>2249</v>
      </c>
      <c r="B2251" s="7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4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s="5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  <c r="U2251" s="5"/>
    </row>
    <row r="2252" spans="1:21" ht="48" x14ac:dyDescent="0.2">
      <c r="A2252">
        <v>2250</v>
      </c>
      <c r="B2252" s="7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4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s="5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  <c r="U2252" s="5"/>
    </row>
    <row r="2253" spans="1:21" ht="48" x14ac:dyDescent="0.2">
      <c r="A2253">
        <v>2251</v>
      </c>
      <c r="B2253" s="7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4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s="5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  <c r="U2253" s="5"/>
    </row>
    <row r="2254" spans="1:21" ht="48" x14ac:dyDescent="0.2">
      <c r="A2254">
        <v>2252</v>
      </c>
      <c r="B2254" s="7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4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s="5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  <c r="U2254" s="5"/>
    </row>
    <row r="2255" spans="1:21" ht="48" x14ac:dyDescent="0.2">
      <c r="A2255">
        <v>2253</v>
      </c>
      <c r="B2255" s="7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4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s="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  <c r="U2255" s="5"/>
    </row>
    <row r="2256" spans="1:21" ht="32" x14ac:dyDescent="0.2">
      <c r="A2256">
        <v>2254</v>
      </c>
      <c r="B2256" s="7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4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s="5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  <c r="U2256" s="5"/>
    </row>
    <row r="2257" spans="1:21" ht="32" x14ac:dyDescent="0.2">
      <c r="A2257">
        <v>2255</v>
      </c>
      <c r="B2257" s="7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4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s="5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  <c r="U2257" s="5"/>
    </row>
    <row r="2258" spans="1:21" ht="48" x14ac:dyDescent="0.2">
      <c r="A2258">
        <v>2256</v>
      </c>
      <c r="B2258" s="7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4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s="5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  <c r="U2258" s="5"/>
    </row>
    <row r="2259" spans="1:21" ht="48" x14ac:dyDescent="0.2">
      <c r="A2259">
        <v>2257</v>
      </c>
      <c r="B2259" s="7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4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s="5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  <c r="U2259" s="5"/>
    </row>
    <row r="2260" spans="1:21" ht="32" x14ac:dyDescent="0.2">
      <c r="A2260">
        <v>2258</v>
      </c>
      <c r="B2260" s="7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4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s="5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  <c r="U2260" s="5"/>
    </row>
    <row r="2261" spans="1:21" ht="48" x14ac:dyDescent="0.2">
      <c r="A2261">
        <v>2259</v>
      </c>
      <c r="B2261" s="7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4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s="5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  <c r="U2261" s="5"/>
    </row>
    <row r="2262" spans="1:21" ht="48" x14ac:dyDescent="0.2">
      <c r="A2262">
        <v>2260</v>
      </c>
      <c r="B2262" s="7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4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s="5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  <c r="U2262" s="5"/>
    </row>
    <row r="2263" spans="1:21" ht="48" x14ac:dyDescent="0.2">
      <c r="A2263">
        <v>2261</v>
      </c>
      <c r="B2263" s="7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4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s="5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  <c r="U2263" s="5"/>
    </row>
    <row r="2264" spans="1:21" ht="32" x14ac:dyDescent="0.2">
      <c r="A2264">
        <v>2262</v>
      </c>
      <c r="B2264" s="7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4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s="5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  <c r="U2264" s="5"/>
    </row>
    <row r="2265" spans="1:21" ht="48" x14ac:dyDescent="0.2">
      <c r="A2265">
        <v>2263</v>
      </c>
      <c r="B2265" s="7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4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s="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  <c r="U2265" s="5"/>
    </row>
    <row r="2266" spans="1:21" ht="48" x14ac:dyDescent="0.2">
      <c r="A2266">
        <v>2264</v>
      </c>
      <c r="B2266" s="7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4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s="5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  <c r="U2266" s="5"/>
    </row>
    <row r="2267" spans="1:21" ht="48" x14ac:dyDescent="0.2">
      <c r="A2267">
        <v>2265</v>
      </c>
      <c r="B2267" s="7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4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s="5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  <c r="U2267" s="5"/>
    </row>
    <row r="2268" spans="1:21" ht="48" x14ac:dyDescent="0.2">
      <c r="A2268">
        <v>2266</v>
      </c>
      <c r="B2268" s="7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4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s="5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  <c r="U2268" s="5"/>
    </row>
    <row r="2269" spans="1:21" ht="48" x14ac:dyDescent="0.2">
      <c r="A2269">
        <v>2267</v>
      </c>
      <c r="B2269" s="7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4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s="5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  <c r="U2269" s="5"/>
    </row>
    <row r="2270" spans="1:21" ht="48" x14ac:dyDescent="0.2">
      <c r="A2270">
        <v>2268</v>
      </c>
      <c r="B2270" s="7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4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s="5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  <c r="U2270" s="5"/>
    </row>
    <row r="2271" spans="1:21" ht="48" x14ac:dyDescent="0.2">
      <c r="A2271">
        <v>2269</v>
      </c>
      <c r="B2271" s="7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4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s="5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  <c r="U2271" s="5"/>
    </row>
    <row r="2272" spans="1:21" ht="48" x14ac:dyDescent="0.2">
      <c r="A2272">
        <v>2270</v>
      </c>
      <c r="B2272" s="7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4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s="5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  <c r="U2272" s="5"/>
    </row>
    <row r="2273" spans="1:21" ht="48" x14ac:dyDescent="0.2">
      <c r="A2273">
        <v>2271</v>
      </c>
      <c r="B2273" s="7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4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s="5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  <c r="U2273" s="5"/>
    </row>
    <row r="2274" spans="1:21" ht="48" x14ac:dyDescent="0.2">
      <c r="A2274">
        <v>2272</v>
      </c>
      <c r="B2274" s="7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4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s="5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  <c r="U2274" s="5"/>
    </row>
    <row r="2275" spans="1:21" ht="48" x14ac:dyDescent="0.2">
      <c r="A2275">
        <v>2273</v>
      </c>
      <c r="B2275" s="7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4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s="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  <c r="U2275" s="5"/>
    </row>
    <row r="2276" spans="1:21" ht="48" x14ac:dyDescent="0.2">
      <c r="A2276">
        <v>2274</v>
      </c>
      <c r="B2276" s="7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4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s="5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  <c r="U2276" s="5"/>
    </row>
    <row r="2277" spans="1:21" ht="48" x14ac:dyDescent="0.2">
      <c r="A2277">
        <v>2275</v>
      </c>
      <c r="B2277" s="7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4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s="5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  <c r="U2277" s="5"/>
    </row>
    <row r="2278" spans="1:21" ht="48" x14ac:dyDescent="0.2">
      <c r="A2278">
        <v>2276</v>
      </c>
      <c r="B2278" s="7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4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s="5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  <c r="U2278" s="5"/>
    </row>
    <row r="2279" spans="1:21" ht="48" x14ac:dyDescent="0.2">
      <c r="A2279">
        <v>2277</v>
      </c>
      <c r="B2279" s="7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4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s="5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  <c r="U2279" s="5"/>
    </row>
    <row r="2280" spans="1:21" ht="32" x14ac:dyDescent="0.2">
      <c r="A2280">
        <v>2278</v>
      </c>
      <c r="B2280" s="7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4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s="5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  <c r="U2280" s="5"/>
    </row>
    <row r="2281" spans="1:21" ht="48" x14ac:dyDescent="0.2">
      <c r="A2281">
        <v>2279</v>
      </c>
      <c r="B2281" s="7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4">
        <f t="shared" si="210"/>
        <v>1.538</v>
      </c>
      <c r="P2281" s="9">
        <f t="shared" si="211"/>
        <v>48.0625</v>
      </c>
      <c r="Q2281" t="str">
        <f t="shared" si="212"/>
        <v>games</v>
      </c>
      <c r="R2281" s="5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  <c r="U2281" s="5"/>
    </row>
    <row r="2282" spans="1:21" ht="48" x14ac:dyDescent="0.2">
      <c r="A2282">
        <v>2280</v>
      </c>
      <c r="B2282" s="7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4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s="5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  <c r="U2282" s="5"/>
    </row>
    <row r="2283" spans="1:21" ht="48" x14ac:dyDescent="0.2">
      <c r="A2283">
        <v>2281</v>
      </c>
      <c r="B2283" s="7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4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s="5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  <c r="U2283" s="5"/>
    </row>
    <row r="2284" spans="1:21" ht="32" x14ac:dyDescent="0.2">
      <c r="A2284">
        <v>2282</v>
      </c>
      <c r="B2284" s="7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4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s="5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  <c r="U2284" s="5"/>
    </row>
    <row r="2285" spans="1:21" ht="48" x14ac:dyDescent="0.2">
      <c r="A2285">
        <v>2283</v>
      </c>
      <c r="B2285" s="7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4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s="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  <c r="U2285" s="5"/>
    </row>
    <row r="2286" spans="1:21" ht="32" x14ac:dyDescent="0.2">
      <c r="A2286">
        <v>2284</v>
      </c>
      <c r="B2286" s="7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4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s="5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  <c r="U2286" s="5"/>
    </row>
    <row r="2287" spans="1:21" ht="48" x14ac:dyDescent="0.2">
      <c r="A2287">
        <v>2285</v>
      </c>
      <c r="B2287" s="7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4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s="5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  <c r="U2287" s="5"/>
    </row>
    <row r="2288" spans="1:21" ht="48" x14ac:dyDescent="0.2">
      <c r="A2288">
        <v>2286</v>
      </c>
      <c r="B2288" s="7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4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s="5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  <c r="U2288" s="5"/>
    </row>
    <row r="2289" spans="1:21" ht="48" x14ac:dyDescent="0.2">
      <c r="A2289">
        <v>2287</v>
      </c>
      <c r="B2289" s="7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4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s="5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  <c r="U2289" s="5"/>
    </row>
    <row r="2290" spans="1:21" ht="48" x14ac:dyDescent="0.2">
      <c r="A2290">
        <v>2288</v>
      </c>
      <c r="B2290" s="7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4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s="5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  <c r="U2290" s="5"/>
    </row>
    <row r="2291" spans="1:21" ht="48" x14ac:dyDescent="0.2">
      <c r="A2291">
        <v>2289</v>
      </c>
      <c r="B2291" s="7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4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s="5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  <c r="U2291" s="5"/>
    </row>
    <row r="2292" spans="1:21" ht="48" x14ac:dyDescent="0.2">
      <c r="A2292">
        <v>2290</v>
      </c>
      <c r="B2292" s="7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4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s="5" t="str">
        <f t="shared" si="213"/>
        <v>rock</v>
      </c>
      <c r="S2292" s="13">
        <f t="shared" si="214"/>
        <v>40070.045486111107</v>
      </c>
      <c r="T2292" s="13">
        <f t="shared" si="215"/>
        <v>40148.5</v>
      </c>
      <c r="U2292" s="5"/>
    </row>
    <row r="2293" spans="1:21" ht="48" x14ac:dyDescent="0.2">
      <c r="A2293">
        <v>2291</v>
      </c>
      <c r="B2293" s="7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4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s="5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  <c r="U2293" s="5"/>
    </row>
    <row r="2294" spans="1:21" ht="48" x14ac:dyDescent="0.2">
      <c r="A2294">
        <v>2292</v>
      </c>
      <c r="B2294" s="7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4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s="5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  <c r="U2294" s="5"/>
    </row>
    <row r="2295" spans="1:21" ht="32" x14ac:dyDescent="0.2">
      <c r="A2295">
        <v>2293</v>
      </c>
      <c r="B2295" s="7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4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s="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  <c r="U2295" s="5"/>
    </row>
    <row r="2296" spans="1:21" ht="48" x14ac:dyDescent="0.2">
      <c r="A2296">
        <v>2294</v>
      </c>
      <c r="B2296" s="7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4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s="5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  <c r="U2296" s="5"/>
    </row>
    <row r="2297" spans="1:21" ht="48" x14ac:dyDescent="0.2">
      <c r="A2297">
        <v>2295</v>
      </c>
      <c r="B2297" s="7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4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s="5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  <c r="U2297" s="5"/>
    </row>
    <row r="2298" spans="1:21" ht="48" x14ac:dyDescent="0.2">
      <c r="A2298">
        <v>2296</v>
      </c>
      <c r="B2298" s="7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4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s="5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  <c r="U2298" s="5"/>
    </row>
    <row r="2299" spans="1:21" ht="32" x14ac:dyDescent="0.2">
      <c r="A2299">
        <v>2297</v>
      </c>
      <c r="B2299" s="7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4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s="5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  <c r="U2299" s="5"/>
    </row>
    <row r="2300" spans="1:21" ht="48" x14ac:dyDescent="0.2">
      <c r="A2300">
        <v>2298</v>
      </c>
      <c r="B2300" s="7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4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s="5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  <c r="U2300" s="5"/>
    </row>
    <row r="2301" spans="1:21" ht="48" x14ac:dyDescent="0.2">
      <c r="A2301">
        <v>2299</v>
      </c>
      <c r="B2301" s="7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4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s="5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  <c r="U2301" s="5"/>
    </row>
    <row r="2302" spans="1:21" ht="48" x14ac:dyDescent="0.2">
      <c r="A2302">
        <v>2300</v>
      </c>
      <c r="B2302" s="7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4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s="5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  <c r="U2302" s="5"/>
    </row>
    <row r="2303" spans="1:21" ht="32" x14ac:dyDescent="0.2">
      <c r="A2303">
        <v>2301</v>
      </c>
      <c r="B2303" s="7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4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s="5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  <c r="U2303" s="5"/>
    </row>
    <row r="2304" spans="1:21" ht="48" x14ac:dyDescent="0.2">
      <c r="A2304">
        <v>2302</v>
      </c>
      <c r="B2304" s="7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4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s="5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  <c r="U2304" s="5"/>
    </row>
    <row r="2305" spans="1:21" ht="48" x14ac:dyDescent="0.2">
      <c r="A2305">
        <v>2303</v>
      </c>
      <c r="B2305" s="7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4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s="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  <c r="U2305" s="5"/>
    </row>
    <row r="2306" spans="1:21" ht="48" x14ac:dyDescent="0.2">
      <c r="A2306">
        <v>2304</v>
      </c>
      <c r="B2306" s="7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4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s="5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  <c r="U2306" s="5"/>
    </row>
    <row r="2307" spans="1:21" ht="48" x14ac:dyDescent="0.2">
      <c r="A2307">
        <v>2305</v>
      </c>
      <c r="B2307" s="7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4">
        <f t="shared" ref="O2307:O2370" si="216">SUM(E2307/D2307)</f>
        <v>1.0122777777777778</v>
      </c>
      <c r="P2307" s="9">
        <f t="shared" ref="P2307:P2370" si="217">PRODUCT(E2307/L2307)</f>
        <v>109.10778443113773</v>
      </c>
      <c r="Q2307" t="str">
        <f t="shared" ref="Q2307:Q2370" si="218">LEFT(N2307, SEARCH("/",N2307,1)-1)</f>
        <v>music</v>
      </c>
      <c r="R2307" s="5" t="str">
        <f t="shared" ref="R2307:R2370" si="219">RIGHT(N2307,LEN(N2307) - SEARCH("/", N2307))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  <c r="U2307" s="5"/>
    </row>
    <row r="2308" spans="1:21" ht="48" x14ac:dyDescent="0.2">
      <c r="A2308">
        <v>2306</v>
      </c>
      <c r="B2308" s="7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4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s="5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  <c r="U2308" s="5"/>
    </row>
    <row r="2309" spans="1:21" ht="48" x14ac:dyDescent="0.2">
      <c r="A2309">
        <v>2307</v>
      </c>
      <c r="B2309" s="7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4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s="5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  <c r="U2309" s="5"/>
    </row>
    <row r="2310" spans="1:21" ht="48" x14ac:dyDescent="0.2">
      <c r="A2310">
        <v>2308</v>
      </c>
      <c r="B2310" s="7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4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s="5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  <c r="U2310" s="5"/>
    </row>
    <row r="2311" spans="1:21" ht="48" x14ac:dyDescent="0.2">
      <c r="A2311">
        <v>2309</v>
      </c>
      <c r="B2311" s="7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4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s="5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  <c r="U2311" s="5"/>
    </row>
    <row r="2312" spans="1:21" ht="48" x14ac:dyDescent="0.2">
      <c r="A2312">
        <v>2310</v>
      </c>
      <c r="B2312" s="7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4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s="5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  <c r="U2312" s="5"/>
    </row>
    <row r="2313" spans="1:21" ht="48" x14ac:dyDescent="0.2">
      <c r="A2313">
        <v>2311</v>
      </c>
      <c r="B2313" s="7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4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s="5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  <c r="U2313" s="5"/>
    </row>
    <row r="2314" spans="1:21" ht="48" x14ac:dyDescent="0.2">
      <c r="A2314">
        <v>2312</v>
      </c>
      <c r="B2314" s="7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4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s="5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  <c r="U2314" s="5"/>
    </row>
    <row r="2315" spans="1:21" ht="32" x14ac:dyDescent="0.2">
      <c r="A2315">
        <v>2313</v>
      </c>
      <c r="B2315" s="7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4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s="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  <c r="U2315" s="5"/>
    </row>
    <row r="2316" spans="1:21" ht="48" x14ac:dyDescent="0.2">
      <c r="A2316">
        <v>2314</v>
      </c>
      <c r="B2316" s="7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4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s="5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  <c r="U2316" s="5"/>
    </row>
    <row r="2317" spans="1:21" ht="32" x14ac:dyDescent="0.2">
      <c r="A2317">
        <v>2315</v>
      </c>
      <c r="B2317" s="7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4">
        <f t="shared" si="216"/>
        <v>1.026</v>
      </c>
      <c r="P2317" s="9">
        <f t="shared" si="217"/>
        <v>40.078125</v>
      </c>
      <c r="Q2317" t="str">
        <f t="shared" si="218"/>
        <v>music</v>
      </c>
      <c r="R2317" s="5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  <c r="U2317" s="5"/>
    </row>
    <row r="2318" spans="1:21" ht="48" x14ac:dyDescent="0.2">
      <c r="A2318">
        <v>2316</v>
      </c>
      <c r="B2318" s="7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4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s="5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  <c r="U2318" s="5"/>
    </row>
    <row r="2319" spans="1:21" ht="48" x14ac:dyDescent="0.2">
      <c r="A2319">
        <v>2317</v>
      </c>
      <c r="B2319" s="7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4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s="5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  <c r="U2319" s="5"/>
    </row>
    <row r="2320" spans="1:21" ht="64" x14ac:dyDescent="0.2">
      <c r="A2320">
        <v>2318</v>
      </c>
      <c r="B2320" s="7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4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s="5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  <c r="U2320" s="5"/>
    </row>
    <row r="2321" spans="1:21" ht="48" x14ac:dyDescent="0.2">
      <c r="A2321">
        <v>2319</v>
      </c>
      <c r="B2321" s="7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4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s="5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  <c r="U2321" s="5"/>
    </row>
    <row r="2322" spans="1:21" ht="48" x14ac:dyDescent="0.2">
      <c r="A2322">
        <v>2320</v>
      </c>
      <c r="B2322" s="7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4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s="5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  <c r="U2322" s="5"/>
    </row>
    <row r="2323" spans="1:21" ht="48" x14ac:dyDescent="0.2">
      <c r="A2323">
        <v>2321</v>
      </c>
      <c r="B2323" s="7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4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s="5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  <c r="U2323" s="5"/>
    </row>
    <row r="2324" spans="1:21" ht="48" x14ac:dyDescent="0.2">
      <c r="A2324">
        <v>2322</v>
      </c>
      <c r="B2324" s="7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4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s="5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  <c r="U2324" s="5"/>
    </row>
    <row r="2325" spans="1:21" ht="48" x14ac:dyDescent="0.2">
      <c r="A2325">
        <v>2323</v>
      </c>
      <c r="B2325" s="7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4">
        <f t="shared" si="216"/>
        <v>0.48</v>
      </c>
      <c r="P2325" s="9">
        <f t="shared" si="217"/>
        <v>30</v>
      </c>
      <c r="Q2325" t="str">
        <f t="shared" si="218"/>
        <v>food</v>
      </c>
      <c r="R2325" s="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  <c r="U2325" s="5"/>
    </row>
    <row r="2326" spans="1:21" ht="32" x14ac:dyDescent="0.2">
      <c r="A2326">
        <v>2324</v>
      </c>
      <c r="B2326" s="7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4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s="5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  <c r="U2326" s="5"/>
    </row>
    <row r="2327" spans="1:21" ht="48" x14ac:dyDescent="0.2">
      <c r="A2327">
        <v>2325</v>
      </c>
      <c r="B2327" s="7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4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s="5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  <c r="U2327" s="5"/>
    </row>
    <row r="2328" spans="1:21" ht="48" x14ac:dyDescent="0.2">
      <c r="A2328">
        <v>2326</v>
      </c>
      <c r="B2328" s="7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4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s="5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  <c r="U2328" s="5"/>
    </row>
    <row r="2329" spans="1:21" ht="32" x14ac:dyDescent="0.2">
      <c r="A2329">
        <v>2327</v>
      </c>
      <c r="B2329" s="7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4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s="5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  <c r="U2329" s="5"/>
    </row>
    <row r="2330" spans="1:21" ht="64" x14ac:dyDescent="0.2">
      <c r="A2330">
        <v>2328</v>
      </c>
      <c r="B2330" s="7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4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s="5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  <c r="U2330" s="5"/>
    </row>
    <row r="2331" spans="1:21" ht="48" x14ac:dyDescent="0.2">
      <c r="A2331">
        <v>2329</v>
      </c>
      <c r="B2331" s="7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4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s="5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  <c r="U2331" s="5"/>
    </row>
    <row r="2332" spans="1:21" ht="48" x14ac:dyDescent="0.2">
      <c r="A2332">
        <v>2330</v>
      </c>
      <c r="B2332" s="7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4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s="5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  <c r="U2332" s="5"/>
    </row>
    <row r="2333" spans="1:21" ht="48" x14ac:dyDescent="0.2">
      <c r="A2333">
        <v>2331</v>
      </c>
      <c r="B2333" s="7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4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s="5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  <c r="U2333" s="5"/>
    </row>
    <row r="2334" spans="1:21" ht="48" x14ac:dyDescent="0.2">
      <c r="A2334">
        <v>2332</v>
      </c>
      <c r="B2334" s="7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4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s="5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  <c r="U2334" s="5"/>
    </row>
    <row r="2335" spans="1:21" ht="48" x14ac:dyDescent="0.2">
      <c r="A2335">
        <v>2333</v>
      </c>
      <c r="B2335" s="7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4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s="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  <c r="U2335" s="5"/>
    </row>
    <row r="2336" spans="1:21" ht="48" x14ac:dyDescent="0.2">
      <c r="A2336">
        <v>2334</v>
      </c>
      <c r="B2336" s="7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4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s="5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  <c r="U2336" s="5"/>
    </row>
    <row r="2337" spans="1:21" ht="48" x14ac:dyDescent="0.2">
      <c r="A2337">
        <v>2335</v>
      </c>
      <c r="B2337" s="7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4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s="5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  <c r="U2337" s="5"/>
    </row>
    <row r="2338" spans="1:21" ht="48" x14ac:dyDescent="0.2">
      <c r="A2338">
        <v>2336</v>
      </c>
      <c r="B2338" s="7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4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s="5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  <c r="U2338" s="5"/>
    </row>
    <row r="2339" spans="1:21" ht="32" x14ac:dyDescent="0.2">
      <c r="A2339">
        <v>2337</v>
      </c>
      <c r="B2339" s="7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4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s="5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  <c r="U2339" s="5"/>
    </row>
    <row r="2340" spans="1:21" ht="48" x14ac:dyDescent="0.2">
      <c r="A2340">
        <v>2338</v>
      </c>
      <c r="B2340" s="7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4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s="5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  <c r="U2340" s="5"/>
    </row>
    <row r="2341" spans="1:21" ht="48" x14ac:dyDescent="0.2">
      <c r="A2341">
        <v>2339</v>
      </c>
      <c r="B2341" s="7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4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s="5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  <c r="U2341" s="5"/>
    </row>
    <row r="2342" spans="1:21" ht="48" x14ac:dyDescent="0.2">
      <c r="A2342">
        <v>2340</v>
      </c>
      <c r="B2342" s="7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4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s="5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  <c r="U2342" s="5"/>
    </row>
    <row r="2343" spans="1:21" ht="48" x14ac:dyDescent="0.2">
      <c r="A2343">
        <v>2341</v>
      </c>
      <c r="B2343" s="7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4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s="5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  <c r="U2343" s="5"/>
    </row>
    <row r="2344" spans="1:21" ht="48" x14ac:dyDescent="0.2">
      <c r="A2344">
        <v>2342</v>
      </c>
      <c r="B2344" s="7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4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s="5" t="str">
        <f t="shared" si="219"/>
        <v>web</v>
      </c>
      <c r="S2344" s="13">
        <f t="shared" si="220"/>
        <v>41897.49386574074</v>
      </c>
      <c r="T2344" s="13">
        <f t="shared" si="221"/>
        <v>41918</v>
      </c>
      <c r="U2344" s="5"/>
    </row>
    <row r="2345" spans="1:21" ht="48" x14ac:dyDescent="0.2">
      <c r="A2345">
        <v>2343</v>
      </c>
      <c r="B2345" s="7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4">
        <f t="shared" si="216"/>
        <v>0.03</v>
      </c>
      <c r="P2345" s="9">
        <f t="shared" si="217"/>
        <v>300</v>
      </c>
      <c r="Q2345" t="str">
        <f t="shared" si="218"/>
        <v>technology</v>
      </c>
      <c r="R2345" s="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  <c r="U2345" s="5"/>
    </row>
    <row r="2346" spans="1:21" ht="48" x14ac:dyDescent="0.2">
      <c r="A2346">
        <v>2344</v>
      </c>
      <c r="B2346" s="7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4">
        <f t="shared" si="216"/>
        <v>1E-3</v>
      </c>
      <c r="P2346" s="9">
        <f t="shared" si="217"/>
        <v>1</v>
      </c>
      <c r="Q2346" t="str">
        <f t="shared" si="218"/>
        <v>technology</v>
      </c>
      <c r="R2346" s="5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  <c r="U2346" s="5"/>
    </row>
    <row r="2347" spans="1:21" ht="48" x14ac:dyDescent="0.2">
      <c r="A2347">
        <v>2345</v>
      </c>
      <c r="B2347" s="7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4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s="5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  <c r="U2347" s="5"/>
    </row>
    <row r="2348" spans="1:21" ht="48" x14ac:dyDescent="0.2">
      <c r="A2348">
        <v>2346</v>
      </c>
      <c r="B2348" s="7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4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s="5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  <c r="U2348" s="5"/>
    </row>
    <row r="2349" spans="1:21" ht="48" x14ac:dyDescent="0.2">
      <c r="A2349">
        <v>2347</v>
      </c>
      <c r="B2349" s="7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4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s="5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  <c r="U2349" s="5"/>
    </row>
    <row r="2350" spans="1:21" ht="48" x14ac:dyDescent="0.2">
      <c r="A2350">
        <v>2348</v>
      </c>
      <c r="B2350" s="7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4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s="5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  <c r="U2350" s="5"/>
    </row>
    <row r="2351" spans="1:21" ht="48" x14ac:dyDescent="0.2">
      <c r="A2351">
        <v>2349</v>
      </c>
      <c r="B2351" s="7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4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s="5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  <c r="U2351" s="5"/>
    </row>
    <row r="2352" spans="1:21" ht="32" x14ac:dyDescent="0.2">
      <c r="A2352">
        <v>2350</v>
      </c>
      <c r="B2352" s="7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4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s="5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  <c r="U2352" s="5"/>
    </row>
    <row r="2353" spans="1:21" ht="32" x14ac:dyDescent="0.2">
      <c r="A2353">
        <v>2351</v>
      </c>
      <c r="B2353" s="7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4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s="5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  <c r="U2353" s="5"/>
    </row>
    <row r="2354" spans="1:21" ht="64" x14ac:dyDescent="0.2">
      <c r="A2354">
        <v>2352</v>
      </c>
      <c r="B2354" s="7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4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s="5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  <c r="U2354" s="5"/>
    </row>
    <row r="2355" spans="1:21" ht="48" x14ac:dyDescent="0.2">
      <c r="A2355">
        <v>2353</v>
      </c>
      <c r="B2355" s="7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4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s="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  <c r="U2355" s="5"/>
    </row>
    <row r="2356" spans="1:21" ht="48" x14ac:dyDescent="0.2">
      <c r="A2356">
        <v>2354</v>
      </c>
      <c r="B2356" s="7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4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s="5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  <c r="U2356" s="5"/>
    </row>
    <row r="2357" spans="1:21" ht="48" x14ac:dyDescent="0.2">
      <c r="A2357">
        <v>2355</v>
      </c>
      <c r="B2357" s="7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4">
        <f t="shared" si="216"/>
        <v>6.875E-3</v>
      </c>
      <c r="P2357" s="9">
        <f t="shared" si="217"/>
        <v>27.5</v>
      </c>
      <c r="Q2357" t="str">
        <f t="shared" si="218"/>
        <v>technology</v>
      </c>
      <c r="R2357" s="5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  <c r="U2357" s="5"/>
    </row>
    <row r="2358" spans="1:21" ht="32" x14ac:dyDescent="0.2">
      <c r="A2358">
        <v>2356</v>
      </c>
      <c r="B2358" s="7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4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s="5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  <c r="U2358" s="5"/>
    </row>
    <row r="2359" spans="1:21" ht="32" x14ac:dyDescent="0.2">
      <c r="A2359">
        <v>2357</v>
      </c>
      <c r="B2359" s="7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4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s="5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  <c r="U2359" s="5"/>
    </row>
    <row r="2360" spans="1:21" ht="48" x14ac:dyDescent="0.2">
      <c r="A2360">
        <v>2358</v>
      </c>
      <c r="B2360" s="7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4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s="5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  <c r="U2360" s="5"/>
    </row>
    <row r="2361" spans="1:21" ht="48" x14ac:dyDescent="0.2">
      <c r="A2361">
        <v>2359</v>
      </c>
      <c r="B2361" s="7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4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s="5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  <c r="U2361" s="5"/>
    </row>
    <row r="2362" spans="1:21" ht="48" x14ac:dyDescent="0.2">
      <c r="A2362">
        <v>2360</v>
      </c>
      <c r="B2362" s="7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4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s="5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  <c r="U2362" s="5"/>
    </row>
    <row r="2363" spans="1:21" ht="48" x14ac:dyDescent="0.2">
      <c r="A2363">
        <v>2361</v>
      </c>
      <c r="B2363" s="7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4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s="5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  <c r="U2363" s="5"/>
    </row>
    <row r="2364" spans="1:21" ht="32" x14ac:dyDescent="0.2">
      <c r="A2364">
        <v>2362</v>
      </c>
      <c r="B2364" s="7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4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s="5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  <c r="U2364" s="5"/>
    </row>
    <row r="2365" spans="1:21" ht="48" x14ac:dyDescent="0.2">
      <c r="A2365">
        <v>2363</v>
      </c>
      <c r="B2365" s="7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4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s="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  <c r="U2365" s="5"/>
    </row>
    <row r="2366" spans="1:21" ht="32" x14ac:dyDescent="0.2">
      <c r="A2366">
        <v>2364</v>
      </c>
      <c r="B2366" s="7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4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s="5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  <c r="U2366" s="5"/>
    </row>
    <row r="2367" spans="1:21" ht="48" x14ac:dyDescent="0.2">
      <c r="A2367">
        <v>2365</v>
      </c>
      <c r="B2367" s="7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4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s="5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  <c r="U2367" s="5"/>
    </row>
    <row r="2368" spans="1:21" ht="48" x14ac:dyDescent="0.2">
      <c r="A2368">
        <v>2366</v>
      </c>
      <c r="B2368" s="7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4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s="5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  <c r="U2368" s="5"/>
    </row>
    <row r="2369" spans="1:21" ht="48" x14ac:dyDescent="0.2">
      <c r="A2369">
        <v>2367</v>
      </c>
      <c r="B2369" s="7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4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s="5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  <c r="U2369" s="5"/>
    </row>
    <row r="2370" spans="1:21" ht="48" x14ac:dyDescent="0.2">
      <c r="A2370">
        <v>2368</v>
      </c>
      <c r="B2370" s="7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4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s="5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  <c r="U2370" s="5"/>
    </row>
    <row r="2371" spans="1:21" ht="48" x14ac:dyDescent="0.2">
      <c r="A2371">
        <v>2369</v>
      </c>
      <c r="B2371" s="7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4">
        <f t="shared" ref="O2371:O2434" si="222">SUM(E2371/D2371)</f>
        <v>0</v>
      </c>
      <c r="P2371" s="9" t="e">
        <f t="shared" ref="P2371:P2434" si="223">PRODUCT(E2371/L2371)</f>
        <v>#DIV/0!</v>
      </c>
      <c r="Q2371" t="str">
        <f t="shared" ref="Q2371:Q2434" si="224">LEFT(N2371, SEARCH("/",N2371,1)-1)</f>
        <v>technology</v>
      </c>
      <c r="R2371" s="5" t="str">
        <f t="shared" ref="R2371:R2434" si="225">RIGHT(N2371,LEN(N2371) - SEARCH("/", N2371))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  <c r="U2371" s="5"/>
    </row>
    <row r="2372" spans="1:21" ht="48" x14ac:dyDescent="0.2">
      <c r="A2372">
        <v>2370</v>
      </c>
      <c r="B2372" s="7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4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s="5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  <c r="U2372" s="5"/>
    </row>
    <row r="2373" spans="1:21" ht="48" x14ac:dyDescent="0.2">
      <c r="A2373">
        <v>2371</v>
      </c>
      <c r="B2373" s="7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4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s="5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  <c r="U2373" s="5"/>
    </row>
    <row r="2374" spans="1:21" ht="48" x14ac:dyDescent="0.2">
      <c r="A2374">
        <v>2372</v>
      </c>
      <c r="B2374" s="7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4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s="5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  <c r="U2374" s="5"/>
    </row>
    <row r="2375" spans="1:21" ht="32" x14ac:dyDescent="0.2">
      <c r="A2375">
        <v>2373</v>
      </c>
      <c r="B2375" s="7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4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s="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  <c r="U2375" s="5"/>
    </row>
    <row r="2376" spans="1:21" ht="48" x14ac:dyDescent="0.2">
      <c r="A2376">
        <v>2374</v>
      </c>
      <c r="B2376" s="7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4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s="5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  <c r="U2376" s="5"/>
    </row>
    <row r="2377" spans="1:21" ht="48" x14ac:dyDescent="0.2">
      <c r="A2377">
        <v>2375</v>
      </c>
      <c r="B2377" s="7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4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s="5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  <c r="U2377" s="5"/>
    </row>
    <row r="2378" spans="1:21" ht="48" x14ac:dyDescent="0.2">
      <c r="A2378">
        <v>2376</v>
      </c>
      <c r="B2378" s="7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4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s="5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  <c r="U2378" s="5"/>
    </row>
    <row r="2379" spans="1:21" ht="48" x14ac:dyDescent="0.2">
      <c r="A2379">
        <v>2377</v>
      </c>
      <c r="B2379" s="7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4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s="5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  <c r="U2379" s="5"/>
    </row>
    <row r="2380" spans="1:21" ht="32" x14ac:dyDescent="0.2">
      <c r="A2380">
        <v>2378</v>
      </c>
      <c r="B2380" s="7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4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s="5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  <c r="U2380" s="5"/>
    </row>
    <row r="2381" spans="1:21" ht="32" x14ac:dyDescent="0.2">
      <c r="A2381">
        <v>2379</v>
      </c>
      <c r="B2381" s="7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4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s="5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  <c r="U2381" s="5"/>
    </row>
    <row r="2382" spans="1:21" ht="48" x14ac:dyDescent="0.2">
      <c r="A2382">
        <v>2380</v>
      </c>
      <c r="B2382" s="7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4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s="5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  <c r="U2382" s="5"/>
    </row>
    <row r="2383" spans="1:21" ht="48" x14ac:dyDescent="0.2">
      <c r="A2383">
        <v>2381</v>
      </c>
      <c r="B2383" s="7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4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s="5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  <c r="U2383" s="5"/>
    </row>
    <row r="2384" spans="1:21" ht="64" x14ac:dyDescent="0.2">
      <c r="A2384">
        <v>2382</v>
      </c>
      <c r="B2384" s="7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4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s="5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  <c r="U2384" s="5"/>
    </row>
    <row r="2385" spans="1:21" ht="48" x14ac:dyDescent="0.2">
      <c r="A2385">
        <v>2383</v>
      </c>
      <c r="B2385" s="7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4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s="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  <c r="U2385" s="5"/>
    </row>
    <row r="2386" spans="1:21" ht="48" x14ac:dyDescent="0.2">
      <c r="A2386">
        <v>2384</v>
      </c>
      <c r="B2386" s="7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4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s="5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  <c r="U2386" s="5"/>
    </row>
    <row r="2387" spans="1:21" ht="48" x14ac:dyDescent="0.2">
      <c r="A2387">
        <v>2385</v>
      </c>
      <c r="B2387" s="7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4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s="5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  <c r="U2387" s="5"/>
    </row>
    <row r="2388" spans="1:21" ht="48" x14ac:dyDescent="0.2">
      <c r="A2388">
        <v>2386</v>
      </c>
      <c r="B2388" s="7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4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s="5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  <c r="U2388" s="5"/>
    </row>
    <row r="2389" spans="1:21" ht="48" x14ac:dyDescent="0.2">
      <c r="A2389">
        <v>2387</v>
      </c>
      <c r="B2389" s="7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4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s="5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  <c r="U2389" s="5"/>
    </row>
    <row r="2390" spans="1:21" ht="48" x14ac:dyDescent="0.2">
      <c r="A2390">
        <v>2388</v>
      </c>
      <c r="B2390" s="7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4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s="5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  <c r="U2390" s="5"/>
    </row>
    <row r="2391" spans="1:21" ht="64" x14ac:dyDescent="0.2">
      <c r="A2391">
        <v>2389</v>
      </c>
      <c r="B2391" s="7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4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s="5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  <c r="U2391" s="5"/>
    </row>
    <row r="2392" spans="1:21" ht="48" x14ac:dyDescent="0.2">
      <c r="A2392">
        <v>2390</v>
      </c>
      <c r="B2392" s="7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4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s="5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  <c r="U2392" s="5"/>
    </row>
    <row r="2393" spans="1:21" ht="32" x14ac:dyDescent="0.2">
      <c r="A2393">
        <v>2391</v>
      </c>
      <c r="B2393" s="7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4">
        <f t="shared" si="222"/>
        <v>1.25E-3</v>
      </c>
      <c r="P2393" s="9">
        <f t="shared" si="223"/>
        <v>25</v>
      </c>
      <c r="Q2393" t="str">
        <f t="shared" si="224"/>
        <v>technology</v>
      </c>
      <c r="R2393" s="5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  <c r="U2393" s="5"/>
    </row>
    <row r="2394" spans="1:21" ht="48" x14ac:dyDescent="0.2">
      <c r="A2394">
        <v>2392</v>
      </c>
      <c r="B2394" s="7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4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s="5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  <c r="U2394" s="5"/>
    </row>
    <row r="2395" spans="1:21" ht="48" x14ac:dyDescent="0.2">
      <c r="A2395">
        <v>2393</v>
      </c>
      <c r="B2395" s="7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4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s="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  <c r="U2395" s="5"/>
    </row>
    <row r="2396" spans="1:21" ht="48" x14ac:dyDescent="0.2">
      <c r="A2396">
        <v>2394</v>
      </c>
      <c r="B2396" s="7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4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s="5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  <c r="U2396" s="5"/>
    </row>
    <row r="2397" spans="1:21" ht="48" x14ac:dyDescent="0.2">
      <c r="A2397">
        <v>2395</v>
      </c>
      <c r="B2397" s="7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4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s="5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  <c r="U2397" s="5"/>
    </row>
    <row r="2398" spans="1:21" ht="64" x14ac:dyDescent="0.2">
      <c r="A2398">
        <v>2396</v>
      </c>
      <c r="B2398" s="7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4">
        <f t="shared" si="222"/>
        <v>2E-3</v>
      </c>
      <c r="P2398" s="9">
        <f t="shared" si="223"/>
        <v>10</v>
      </c>
      <c r="Q2398" t="str">
        <f t="shared" si="224"/>
        <v>technology</v>
      </c>
      <c r="R2398" s="5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  <c r="U2398" s="5"/>
    </row>
    <row r="2399" spans="1:21" ht="48" x14ac:dyDescent="0.2">
      <c r="A2399">
        <v>2397</v>
      </c>
      <c r="B2399" s="7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4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s="5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  <c r="U2399" s="5"/>
    </row>
    <row r="2400" spans="1:21" ht="48" x14ac:dyDescent="0.2">
      <c r="A2400">
        <v>2398</v>
      </c>
      <c r="B2400" s="7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4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s="5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  <c r="U2400" s="5"/>
    </row>
    <row r="2401" spans="1:21" ht="48" x14ac:dyDescent="0.2">
      <c r="A2401">
        <v>2399</v>
      </c>
      <c r="B2401" s="7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4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s="5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  <c r="U2401" s="5"/>
    </row>
    <row r="2402" spans="1:21" ht="48" x14ac:dyDescent="0.2">
      <c r="A2402">
        <v>2400</v>
      </c>
      <c r="B2402" s="7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4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s="5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  <c r="U2402" s="5"/>
    </row>
    <row r="2403" spans="1:21" ht="48" x14ac:dyDescent="0.2">
      <c r="A2403">
        <v>2401</v>
      </c>
      <c r="B2403" s="7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4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s="5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  <c r="U2403" s="5"/>
    </row>
    <row r="2404" spans="1:21" ht="16" x14ac:dyDescent="0.2">
      <c r="A2404">
        <v>2402</v>
      </c>
      <c r="B2404" s="7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4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s="5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  <c r="U2404" s="5"/>
    </row>
    <row r="2405" spans="1:21" ht="48" x14ac:dyDescent="0.2">
      <c r="A2405">
        <v>2403</v>
      </c>
      <c r="B2405" s="7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4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s="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  <c r="U2405" s="5"/>
    </row>
    <row r="2406" spans="1:21" ht="48" x14ac:dyDescent="0.2">
      <c r="A2406">
        <v>2404</v>
      </c>
      <c r="B2406" s="7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4">
        <f t="shared" si="222"/>
        <v>0</v>
      </c>
      <c r="P2406" s="9" t="e">
        <f t="shared" si="223"/>
        <v>#DIV/0!</v>
      </c>
      <c r="Q2406" t="str">
        <f t="shared" si="224"/>
        <v>food</v>
      </c>
      <c r="R2406" s="5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  <c r="U2406" s="5"/>
    </row>
    <row r="2407" spans="1:21" ht="32" x14ac:dyDescent="0.2">
      <c r="A2407">
        <v>2405</v>
      </c>
      <c r="B2407" s="7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4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s="5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  <c r="U2407" s="5"/>
    </row>
    <row r="2408" spans="1:21" ht="48" x14ac:dyDescent="0.2">
      <c r="A2408">
        <v>2406</v>
      </c>
      <c r="B2408" s="7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4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s="5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  <c r="U2408" s="5"/>
    </row>
    <row r="2409" spans="1:21" ht="64" x14ac:dyDescent="0.2">
      <c r="A2409">
        <v>2407</v>
      </c>
      <c r="B2409" s="7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4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s="5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  <c r="U2409" s="5"/>
    </row>
    <row r="2410" spans="1:21" ht="32" x14ac:dyDescent="0.2">
      <c r="A2410">
        <v>2408</v>
      </c>
      <c r="B2410" s="7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4">
        <f t="shared" si="222"/>
        <v>2E-3</v>
      </c>
      <c r="P2410" s="9">
        <f t="shared" si="223"/>
        <v>15</v>
      </c>
      <c r="Q2410" t="str">
        <f t="shared" si="224"/>
        <v>food</v>
      </c>
      <c r="R2410" s="5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  <c r="U2410" s="5"/>
    </row>
    <row r="2411" spans="1:21" ht="32" x14ac:dyDescent="0.2">
      <c r="A2411">
        <v>2409</v>
      </c>
      <c r="B2411" s="7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4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s="5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  <c r="U2411" s="5"/>
    </row>
    <row r="2412" spans="1:21" ht="64" x14ac:dyDescent="0.2">
      <c r="A2412">
        <v>2410</v>
      </c>
      <c r="B2412" s="7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4">
        <f t="shared" si="222"/>
        <v>0</v>
      </c>
      <c r="P2412" s="9" t="e">
        <f t="shared" si="223"/>
        <v>#DIV/0!</v>
      </c>
      <c r="Q2412" t="str">
        <f t="shared" si="224"/>
        <v>food</v>
      </c>
      <c r="R2412" s="5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  <c r="U2412" s="5"/>
    </row>
    <row r="2413" spans="1:21" ht="48" x14ac:dyDescent="0.2">
      <c r="A2413">
        <v>2411</v>
      </c>
      <c r="B2413" s="7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4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s="5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  <c r="U2413" s="5"/>
    </row>
    <row r="2414" spans="1:21" ht="64" x14ac:dyDescent="0.2">
      <c r="A2414">
        <v>2412</v>
      </c>
      <c r="B2414" s="7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4">
        <f t="shared" si="222"/>
        <v>0</v>
      </c>
      <c r="P2414" s="9" t="e">
        <f t="shared" si="223"/>
        <v>#DIV/0!</v>
      </c>
      <c r="Q2414" t="str">
        <f t="shared" si="224"/>
        <v>food</v>
      </c>
      <c r="R2414" s="5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  <c r="U2414" s="5"/>
    </row>
    <row r="2415" spans="1:21" ht="48" x14ac:dyDescent="0.2">
      <c r="A2415">
        <v>2413</v>
      </c>
      <c r="B2415" s="7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4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s="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  <c r="U2415" s="5"/>
    </row>
    <row r="2416" spans="1:21" ht="48" x14ac:dyDescent="0.2">
      <c r="A2416">
        <v>2414</v>
      </c>
      <c r="B2416" s="7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4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s="5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  <c r="U2416" s="5"/>
    </row>
    <row r="2417" spans="1:21" ht="48" x14ac:dyDescent="0.2">
      <c r="A2417">
        <v>2415</v>
      </c>
      <c r="B2417" s="7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4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s="5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  <c r="U2417" s="5"/>
    </row>
    <row r="2418" spans="1:21" ht="48" x14ac:dyDescent="0.2">
      <c r="A2418">
        <v>2416</v>
      </c>
      <c r="B2418" s="7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4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s="5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  <c r="U2418" s="5"/>
    </row>
    <row r="2419" spans="1:21" ht="48" x14ac:dyDescent="0.2">
      <c r="A2419">
        <v>2417</v>
      </c>
      <c r="B2419" s="7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4">
        <f t="shared" si="222"/>
        <v>0</v>
      </c>
      <c r="P2419" s="9" t="e">
        <f t="shared" si="223"/>
        <v>#DIV/0!</v>
      </c>
      <c r="Q2419" t="str">
        <f t="shared" si="224"/>
        <v>food</v>
      </c>
      <c r="R2419" s="5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  <c r="U2419" s="5"/>
    </row>
    <row r="2420" spans="1:21" ht="16" x14ac:dyDescent="0.2">
      <c r="A2420">
        <v>2418</v>
      </c>
      <c r="B2420" s="7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4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s="5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  <c r="U2420" s="5"/>
    </row>
    <row r="2421" spans="1:21" ht="48" x14ac:dyDescent="0.2">
      <c r="A2421">
        <v>2419</v>
      </c>
      <c r="B2421" s="7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4">
        <f t="shared" si="222"/>
        <v>0</v>
      </c>
      <c r="P2421" s="9" t="e">
        <f t="shared" si="223"/>
        <v>#DIV/0!</v>
      </c>
      <c r="Q2421" t="str">
        <f t="shared" si="224"/>
        <v>food</v>
      </c>
      <c r="R2421" s="5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  <c r="U2421" s="5"/>
    </row>
    <row r="2422" spans="1:21" ht="48" x14ac:dyDescent="0.2">
      <c r="A2422">
        <v>2420</v>
      </c>
      <c r="B2422" s="7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4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s="5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  <c r="U2422" s="5"/>
    </row>
    <row r="2423" spans="1:21" ht="32" x14ac:dyDescent="0.2">
      <c r="A2423">
        <v>2421</v>
      </c>
      <c r="B2423" s="7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4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s="5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  <c r="U2423" s="5"/>
    </row>
    <row r="2424" spans="1:21" ht="32" x14ac:dyDescent="0.2">
      <c r="A2424">
        <v>2422</v>
      </c>
      <c r="B2424" s="7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4">
        <f t="shared" si="222"/>
        <v>2E-3</v>
      </c>
      <c r="P2424" s="9">
        <f t="shared" si="223"/>
        <v>1</v>
      </c>
      <c r="Q2424" t="str">
        <f t="shared" si="224"/>
        <v>food</v>
      </c>
      <c r="R2424" s="5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  <c r="U2424" s="5"/>
    </row>
    <row r="2425" spans="1:21" ht="48" x14ac:dyDescent="0.2">
      <c r="A2425">
        <v>2423</v>
      </c>
      <c r="B2425" s="7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4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s="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  <c r="U2425" s="5"/>
    </row>
    <row r="2426" spans="1:21" ht="32" x14ac:dyDescent="0.2">
      <c r="A2426">
        <v>2424</v>
      </c>
      <c r="B2426" s="7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4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s="5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  <c r="U2426" s="5"/>
    </row>
    <row r="2427" spans="1:21" ht="48" x14ac:dyDescent="0.2">
      <c r="A2427">
        <v>2425</v>
      </c>
      <c r="B2427" s="7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4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s="5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  <c r="U2427" s="5"/>
    </row>
    <row r="2428" spans="1:21" ht="48" x14ac:dyDescent="0.2">
      <c r="A2428">
        <v>2426</v>
      </c>
      <c r="B2428" s="7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4">
        <f t="shared" si="222"/>
        <v>0</v>
      </c>
      <c r="P2428" s="9" t="e">
        <f t="shared" si="223"/>
        <v>#DIV/0!</v>
      </c>
      <c r="Q2428" t="str">
        <f t="shared" si="224"/>
        <v>food</v>
      </c>
      <c r="R2428" s="5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  <c r="U2428" s="5"/>
    </row>
    <row r="2429" spans="1:21" ht="32" x14ac:dyDescent="0.2">
      <c r="A2429">
        <v>2427</v>
      </c>
      <c r="B2429" s="7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4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s="5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  <c r="U2429" s="5"/>
    </row>
    <row r="2430" spans="1:21" ht="32" x14ac:dyDescent="0.2">
      <c r="A2430">
        <v>2428</v>
      </c>
      <c r="B2430" s="7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4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s="5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  <c r="U2430" s="5"/>
    </row>
    <row r="2431" spans="1:21" ht="48" x14ac:dyDescent="0.2">
      <c r="A2431">
        <v>2429</v>
      </c>
      <c r="B2431" s="7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4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s="5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  <c r="U2431" s="5"/>
    </row>
    <row r="2432" spans="1:21" ht="48" x14ac:dyDescent="0.2">
      <c r="A2432">
        <v>2430</v>
      </c>
      <c r="B2432" s="7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4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s="5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  <c r="U2432" s="5"/>
    </row>
    <row r="2433" spans="1:21" ht="32" x14ac:dyDescent="0.2">
      <c r="A2433">
        <v>2431</v>
      </c>
      <c r="B2433" s="7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4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s="5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  <c r="U2433" s="5"/>
    </row>
    <row r="2434" spans="1:21" ht="48" x14ac:dyDescent="0.2">
      <c r="A2434">
        <v>2432</v>
      </c>
      <c r="B2434" s="7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4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s="5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  <c r="U2434" s="5"/>
    </row>
    <row r="2435" spans="1:21" ht="48" x14ac:dyDescent="0.2">
      <c r="A2435">
        <v>2433</v>
      </c>
      <c r="B2435" s="7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4">
        <f t="shared" ref="O2435:O2498" si="228">SUM(E2435/D2435)</f>
        <v>0</v>
      </c>
      <c r="P2435" s="9" t="e">
        <f t="shared" ref="P2435:P2498" si="229">PRODUCT(E2435/L2435)</f>
        <v>#DIV/0!</v>
      </c>
      <c r="Q2435" t="str">
        <f t="shared" ref="Q2435:Q2498" si="230">LEFT(N2435, SEARCH("/",N2435,1)-1)</f>
        <v>food</v>
      </c>
      <c r="R2435" s="5" t="str">
        <f t="shared" ref="R2435:R2498" si="231">RIGHT(N2435,LEN(N2435) - SEARCH("/", N2435))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  <c r="U2435" s="5"/>
    </row>
    <row r="2436" spans="1:21" ht="48" x14ac:dyDescent="0.2">
      <c r="A2436">
        <v>2434</v>
      </c>
      <c r="B2436" s="7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4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s="5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  <c r="U2436" s="5"/>
    </row>
    <row r="2437" spans="1:21" ht="48" x14ac:dyDescent="0.2">
      <c r="A2437">
        <v>2435</v>
      </c>
      <c r="B2437" s="7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4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s="5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  <c r="U2437" s="5"/>
    </row>
    <row r="2438" spans="1:21" ht="48" x14ac:dyDescent="0.2">
      <c r="A2438">
        <v>2436</v>
      </c>
      <c r="B2438" s="7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4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s="5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  <c r="U2438" s="5"/>
    </row>
    <row r="2439" spans="1:21" ht="48" x14ac:dyDescent="0.2">
      <c r="A2439">
        <v>2437</v>
      </c>
      <c r="B2439" s="7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4">
        <f t="shared" si="228"/>
        <v>0</v>
      </c>
      <c r="P2439" s="9" t="e">
        <f t="shared" si="229"/>
        <v>#DIV/0!</v>
      </c>
      <c r="Q2439" t="str">
        <f t="shared" si="230"/>
        <v>food</v>
      </c>
      <c r="R2439" s="5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  <c r="U2439" s="5"/>
    </row>
    <row r="2440" spans="1:21" ht="48" x14ac:dyDescent="0.2">
      <c r="A2440">
        <v>2438</v>
      </c>
      <c r="B2440" s="7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4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s="5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  <c r="U2440" s="5"/>
    </row>
    <row r="2441" spans="1:21" ht="48" x14ac:dyDescent="0.2">
      <c r="A2441">
        <v>2439</v>
      </c>
      <c r="B2441" s="7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4">
        <f t="shared" si="228"/>
        <v>0</v>
      </c>
      <c r="P2441" s="9" t="e">
        <f t="shared" si="229"/>
        <v>#DIV/0!</v>
      </c>
      <c r="Q2441" t="str">
        <f t="shared" si="230"/>
        <v>food</v>
      </c>
      <c r="R2441" s="5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  <c r="U2441" s="5"/>
    </row>
    <row r="2442" spans="1:21" ht="32" x14ac:dyDescent="0.2">
      <c r="A2442">
        <v>2440</v>
      </c>
      <c r="B2442" s="7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4">
        <f t="shared" si="228"/>
        <v>2E-3</v>
      </c>
      <c r="P2442" s="9">
        <f t="shared" si="229"/>
        <v>5</v>
      </c>
      <c r="Q2442" t="str">
        <f t="shared" si="230"/>
        <v>food</v>
      </c>
      <c r="R2442" s="5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  <c r="U2442" s="5"/>
    </row>
    <row r="2443" spans="1:21" ht="32" x14ac:dyDescent="0.2">
      <c r="A2443">
        <v>2441</v>
      </c>
      <c r="B2443" s="7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4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s="5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  <c r="U2443" s="5"/>
    </row>
    <row r="2444" spans="1:21" ht="32" x14ac:dyDescent="0.2">
      <c r="A2444">
        <v>2442</v>
      </c>
      <c r="B2444" s="7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4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s="5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  <c r="U2444" s="5"/>
    </row>
    <row r="2445" spans="1:21" ht="48" x14ac:dyDescent="0.2">
      <c r="A2445">
        <v>2443</v>
      </c>
      <c r="B2445" s="7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4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s="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  <c r="U2445" s="5"/>
    </row>
    <row r="2446" spans="1:21" ht="48" x14ac:dyDescent="0.2">
      <c r="A2446">
        <v>2444</v>
      </c>
      <c r="B2446" s="7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4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s="5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  <c r="U2446" s="5"/>
    </row>
    <row r="2447" spans="1:21" ht="64" x14ac:dyDescent="0.2">
      <c r="A2447">
        <v>2445</v>
      </c>
      <c r="B2447" s="7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4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s="5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  <c r="U2447" s="5"/>
    </row>
    <row r="2448" spans="1:21" ht="48" x14ac:dyDescent="0.2">
      <c r="A2448">
        <v>2446</v>
      </c>
      <c r="B2448" s="7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4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s="5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  <c r="U2448" s="5"/>
    </row>
    <row r="2449" spans="1:21" ht="48" x14ac:dyDescent="0.2">
      <c r="A2449">
        <v>2447</v>
      </c>
      <c r="B2449" s="7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4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s="5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  <c r="U2449" s="5"/>
    </row>
    <row r="2450" spans="1:21" ht="48" x14ac:dyDescent="0.2">
      <c r="A2450">
        <v>2448</v>
      </c>
      <c r="B2450" s="7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4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s="5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  <c r="U2450" s="5"/>
    </row>
    <row r="2451" spans="1:21" ht="48" x14ac:dyDescent="0.2">
      <c r="A2451">
        <v>2449</v>
      </c>
      <c r="B2451" s="7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4">
        <f t="shared" si="228"/>
        <v>1.08</v>
      </c>
      <c r="P2451" s="9">
        <f t="shared" si="229"/>
        <v>90</v>
      </c>
      <c r="Q2451" t="str">
        <f t="shared" si="230"/>
        <v>food</v>
      </c>
      <c r="R2451" s="5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  <c r="U2451" s="5"/>
    </row>
    <row r="2452" spans="1:21" ht="48" x14ac:dyDescent="0.2">
      <c r="A2452">
        <v>2450</v>
      </c>
      <c r="B2452" s="7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4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s="5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  <c r="U2452" s="5"/>
    </row>
    <row r="2453" spans="1:21" ht="48" x14ac:dyDescent="0.2">
      <c r="A2453">
        <v>2451</v>
      </c>
      <c r="B2453" s="7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4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s="5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  <c r="U2453" s="5"/>
    </row>
    <row r="2454" spans="1:21" ht="48" x14ac:dyDescent="0.2">
      <c r="A2454">
        <v>2452</v>
      </c>
      <c r="B2454" s="7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4">
        <f t="shared" si="228"/>
        <v>1.335</v>
      </c>
      <c r="P2454" s="9">
        <f t="shared" si="229"/>
        <v>53.4</v>
      </c>
      <c r="Q2454" t="str">
        <f t="shared" si="230"/>
        <v>food</v>
      </c>
      <c r="R2454" s="5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  <c r="U2454" s="5"/>
    </row>
    <row r="2455" spans="1:21" ht="48" x14ac:dyDescent="0.2">
      <c r="A2455">
        <v>2453</v>
      </c>
      <c r="B2455" s="7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4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s="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  <c r="U2455" s="5"/>
    </row>
    <row r="2456" spans="1:21" ht="48" x14ac:dyDescent="0.2">
      <c r="A2456">
        <v>2454</v>
      </c>
      <c r="B2456" s="7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4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s="5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  <c r="U2456" s="5"/>
    </row>
    <row r="2457" spans="1:21" ht="48" x14ac:dyDescent="0.2">
      <c r="A2457">
        <v>2455</v>
      </c>
      <c r="B2457" s="7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4">
        <f t="shared" si="228"/>
        <v>1.82</v>
      </c>
      <c r="P2457" s="9">
        <f t="shared" si="229"/>
        <v>34.125</v>
      </c>
      <c r="Q2457" t="str">
        <f t="shared" si="230"/>
        <v>food</v>
      </c>
      <c r="R2457" s="5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  <c r="U2457" s="5"/>
    </row>
    <row r="2458" spans="1:21" ht="48" x14ac:dyDescent="0.2">
      <c r="A2458">
        <v>2456</v>
      </c>
      <c r="B2458" s="7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4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s="5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  <c r="U2458" s="5"/>
    </row>
    <row r="2459" spans="1:21" ht="48" x14ac:dyDescent="0.2">
      <c r="A2459">
        <v>2457</v>
      </c>
      <c r="B2459" s="7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4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s="5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  <c r="U2459" s="5"/>
    </row>
    <row r="2460" spans="1:21" ht="48" x14ac:dyDescent="0.2">
      <c r="A2460">
        <v>2458</v>
      </c>
      <c r="B2460" s="7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4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s="5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  <c r="U2460" s="5"/>
    </row>
    <row r="2461" spans="1:21" ht="48" x14ac:dyDescent="0.2">
      <c r="A2461">
        <v>2459</v>
      </c>
      <c r="B2461" s="7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4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s="5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  <c r="U2461" s="5"/>
    </row>
    <row r="2462" spans="1:21" ht="48" x14ac:dyDescent="0.2">
      <c r="A2462">
        <v>2460</v>
      </c>
      <c r="B2462" s="7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4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s="5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  <c r="U2462" s="5"/>
    </row>
    <row r="2463" spans="1:21" ht="48" x14ac:dyDescent="0.2">
      <c r="A2463">
        <v>2461</v>
      </c>
      <c r="B2463" s="7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4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s="5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  <c r="U2463" s="5"/>
    </row>
    <row r="2464" spans="1:21" ht="48" x14ac:dyDescent="0.2">
      <c r="A2464">
        <v>2462</v>
      </c>
      <c r="B2464" s="7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4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s="5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  <c r="U2464" s="5"/>
    </row>
    <row r="2465" spans="1:21" ht="16" x14ac:dyDescent="0.2">
      <c r="A2465">
        <v>2463</v>
      </c>
      <c r="B2465" s="7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4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s="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  <c r="U2465" s="5"/>
    </row>
    <row r="2466" spans="1:21" ht="48" x14ac:dyDescent="0.2">
      <c r="A2466">
        <v>2464</v>
      </c>
      <c r="B2466" s="7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4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s="5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  <c r="U2466" s="5"/>
    </row>
    <row r="2467" spans="1:21" ht="32" x14ac:dyDescent="0.2">
      <c r="A2467">
        <v>2465</v>
      </c>
      <c r="B2467" s="7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4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s="5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  <c r="U2467" s="5"/>
    </row>
    <row r="2468" spans="1:21" ht="48" x14ac:dyDescent="0.2">
      <c r="A2468">
        <v>2466</v>
      </c>
      <c r="B2468" s="7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4">
        <f t="shared" si="228"/>
        <v>1</v>
      </c>
      <c r="P2468" s="9">
        <f t="shared" si="229"/>
        <v>48.07692307692308</v>
      </c>
      <c r="Q2468" t="str">
        <f t="shared" si="230"/>
        <v>music</v>
      </c>
      <c r="R2468" s="5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  <c r="U2468" s="5"/>
    </row>
    <row r="2469" spans="1:21" ht="48" x14ac:dyDescent="0.2">
      <c r="A2469">
        <v>2467</v>
      </c>
      <c r="B2469" s="7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4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s="5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  <c r="U2469" s="5"/>
    </row>
    <row r="2470" spans="1:21" ht="32" x14ac:dyDescent="0.2">
      <c r="A2470">
        <v>2468</v>
      </c>
      <c r="B2470" s="7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4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s="5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  <c r="U2470" s="5"/>
    </row>
    <row r="2471" spans="1:21" ht="48" x14ac:dyDescent="0.2">
      <c r="A2471">
        <v>2469</v>
      </c>
      <c r="B2471" s="7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4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s="5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  <c r="U2471" s="5"/>
    </row>
    <row r="2472" spans="1:21" ht="48" x14ac:dyDescent="0.2">
      <c r="A2472">
        <v>2470</v>
      </c>
      <c r="B2472" s="7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4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s="5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  <c r="U2472" s="5"/>
    </row>
    <row r="2473" spans="1:21" ht="48" x14ac:dyDescent="0.2">
      <c r="A2473">
        <v>2471</v>
      </c>
      <c r="B2473" s="7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4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s="5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  <c r="U2473" s="5"/>
    </row>
    <row r="2474" spans="1:21" ht="48" x14ac:dyDescent="0.2">
      <c r="A2474">
        <v>2472</v>
      </c>
      <c r="B2474" s="7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4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s="5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  <c r="U2474" s="5"/>
    </row>
    <row r="2475" spans="1:21" ht="48" x14ac:dyDescent="0.2">
      <c r="A2475">
        <v>2473</v>
      </c>
      <c r="B2475" s="7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4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s="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  <c r="U2475" s="5"/>
    </row>
    <row r="2476" spans="1:21" ht="48" x14ac:dyDescent="0.2">
      <c r="A2476">
        <v>2474</v>
      </c>
      <c r="B2476" s="7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4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s="5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  <c r="U2476" s="5"/>
    </row>
    <row r="2477" spans="1:21" ht="32" x14ac:dyDescent="0.2">
      <c r="A2477">
        <v>2475</v>
      </c>
      <c r="B2477" s="7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4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s="5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  <c r="U2477" s="5"/>
    </row>
    <row r="2478" spans="1:21" ht="48" x14ac:dyDescent="0.2">
      <c r="A2478">
        <v>2476</v>
      </c>
      <c r="B2478" s="7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4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s="5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  <c r="U2478" s="5"/>
    </row>
    <row r="2479" spans="1:21" ht="32" x14ac:dyDescent="0.2">
      <c r="A2479">
        <v>2477</v>
      </c>
      <c r="B2479" s="7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4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s="5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  <c r="U2479" s="5"/>
    </row>
    <row r="2480" spans="1:21" ht="48" x14ac:dyDescent="0.2">
      <c r="A2480">
        <v>2478</v>
      </c>
      <c r="B2480" s="7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4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s="5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  <c r="U2480" s="5"/>
    </row>
    <row r="2481" spans="1:21" ht="32" x14ac:dyDescent="0.2">
      <c r="A2481">
        <v>2479</v>
      </c>
      <c r="B2481" s="7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4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s="5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  <c r="U2481" s="5"/>
    </row>
    <row r="2482" spans="1:21" ht="48" x14ac:dyDescent="0.2">
      <c r="A2482">
        <v>2480</v>
      </c>
      <c r="B2482" s="7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4">
        <f t="shared" si="228"/>
        <v>1</v>
      </c>
      <c r="P2482" s="9">
        <f t="shared" si="229"/>
        <v>250</v>
      </c>
      <c r="Q2482" t="str">
        <f t="shared" si="230"/>
        <v>music</v>
      </c>
      <c r="R2482" s="5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  <c r="U2482" s="5"/>
    </row>
    <row r="2483" spans="1:21" ht="48" x14ac:dyDescent="0.2">
      <c r="A2483">
        <v>2481</v>
      </c>
      <c r="B2483" s="7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4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s="5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  <c r="U2483" s="5"/>
    </row>
    <row r="2484" spans="1:21" ht="48" x14ac:dyDescent="0.2">
      <c r="A2484">
        <v>2482</v>
      </c>
      <c r="B2484" s="7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4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s="5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  <c r="U2484" s="5"/>
    </row>
    <row r="2485" spans="1:21" ht="32" x14ac:dyDescent="0.2">
      <c r="A2485">
        <v>2483</v>
      </c>
      <c r="B2485" s="7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4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s="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  <c r="U2485" s="5"/>
    </row>
    <row r="2486" spans="1:21" ht="48" x14ac:dyDescent="0.2">
      <c r="A2486">
        <v>2484</v>
      </c>
      <c r="B2486" s="7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4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s="5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  <c r="U2486" s="5"/>
    </row>
    <row r="2487" spans="1:21" ht="48" x14ac:dyDescent="0.2">
      <c r="A2487">
        <v>2485</v>
      </c>
      <c r="B2487" s="7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4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s="5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  <c r="U2487" s="5"/>
    </row>
    <row r="2488" spans="1:21" ht="48" x14ac:dyDescent="0.2">
      <c r="A2488">
        <v>2486</v>
      </c>
      <c r="B2488" s="7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4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s="5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  <c r="U2488" s="5"/>
    </row>
    <row r="2489" spans="1:21" ht="48" x14ac:dyDescent="0.2">
      <c r="A2489">
        <v>2487</v>
      </c>
      <c r="B2489" s="7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4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s="5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  <c r="U2489" s="5"/>
    </row>
    <row r="2490" spans="1:21" ht="48" x14ac:dyDescent="0.2">
      <c r="A2490">
        <v>2488</v>
      </c>
      <c r="B2490" s="7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4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s="5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  <c r="U2490" s="5"/>
    </row>
    <row r="2491" spans="1:21" ht="48" x14ac:dyDescent="0.2">
      <c r="A2491">
        <v>2489</v>
      </c>
      <c r="B2491" s="7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4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s="5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  <c r="U2491" s="5"/>
    </row>
    <row r="2492" spans="1:21" ht="48" x14ac:dyDescent="0.2">
      <c r="A2492">
        <v>2490</v>
      </c>
      <c r="B2492" s="7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4">
        <f t="shared" si="228"/>
        <v>1.214</v>
      </c>
      <c r="P2492" s="9">
        <f t="shared" si="229"/>
        <v>37.9375</v>
      </c>
      <c r="Q2492" t="str">
        <f t="shared" si="230"/>
        <v>music</v>
      </c>
      <c r="R2492" s="5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  <c r="U2492" s="5"/>
    </row>
    <row r="2493" spans="1:21" ht="48" x14ac:dyDescent="0.2">
      <c r="A2493">
        <v>2491</v>
      </c>
      <c r="B2493" s="7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4">
        <f t="shared" si="228"/>
        <v>1.032</v>
      </c>
      <c r="P2493" s="9">
        <f t="shared" si="229"/>
        <v>51.6</v>
      </c>
      <c r="Q2493" t="str">
        <f t="shared" si="230"/>
        <v>music</v>
      </c>
      <c r="R2493" s="5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  <c r="U2493" s="5"/>
    </row>
    <row r="2494" spans="1:21" ht="32" x14ac:dyDescent="0.2">
      <c r="A2494">
        <v>2492</v>
      </c>
      <c r="B2494" s="7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4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s="5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  <c r="U2494" s="5"/>
    </row>
    <row r="2495" spans="1:21" ht="48" x14ac:dyDescent="0.2">
      <c r="A2495">
        <v>2493</v>
      </c>
      <c r="B2495" s="7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4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s="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  <c r="U2495" s="5"/>
    </row>
    <row r="2496" spans="1:21" ht="48" x14ac:dyDescent="0.2">
      <c r="A2496">
        <v>2494</v>
      </c>
      <c r="B2496" s="7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4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s="5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  <c r="U2496" s="5"/>
    </row>
    <row r="2497" spans="1:21" ht="48" x14ac:dyDescent="0.2">
      <c r="A2497">
        <v>2495</v>
      </c>
      <c r="B2497" s="7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4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s="5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  <c r="U2497" s="5"/>
    </row>
    <row r="2498" spans="1:21" ht="32" x14ac:dyDescent="0.2">
      <c r="A2498">
        <v>2496</v>
      </c>
      <c r="B2498" s="7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4">
        <f t="shared" si="228"/>
        <v>1</v>
      </c>
      <c r="P2498" s="9">
        <f t="shared" si="229"/>
        <v>600</v>
      </c>
      <c r="Q2498" t="str">
        <f t="shared" si="230"/>
        <v>music</v>
      </c>
      <c r="R2498" s="5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  <c r="U2498" s="5"/>
    </row>
    <row r="2499" spans="1:21" ht="48" x14ac:dyDescent="0.2">
      <c r="A2499">
        <v>2497</v>
      </c>
      <c r="B2499" s="7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4">
        <f t="shared" ref="O2499:O2562" si="234">SUM(E2499/D2499)</f>
        <v>1.127715</v>
      </c>
      <c r="P2499" s="9">
        <f t="shared" ref="P2499:P2562" si="235">PRODUCT(E2499/L2499)</f>
        <v>80.551071428571419</v>
      </c>
      <c r="Q2499" t="str">
        <f t="shared" ref="Q2499:Q2562" si="236">LEFT(N2499, SEARCH("/",N2499,1)-1)</f>
        <v>music</v>
      </c>
      <c r="R2499" s="5" t="str">
        <f t="shared" ref="R2499:R2562" si="237">RIGHT(N2499,LEN(N2499) - SEARCH("/", N2499))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  <c r="U2499" s="5"/>
    </row>
    <row r="2500" spans="1:21" ht="48" x14ac:dyDescent="0.2">
      <c r="A2500">
        <v>2498</v>
      </c>
      <c r="B2500" s="7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4">
        <f t="shared" si="234"/>
        <v>1.056</v>
      </c>
      <c r="P2500" s="9">
        <f t="shared" si="235"/>
        <v>52.8</v>
      </c>
      <c r="Q2500" t="str">
        <f t="shared" si="236"/>
        <v>music</v>
      </c>
      <c r="R2500" s="5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  <c r="U2500" s="5"/>
    </row>
    <row r="2501" spans="1:21" ht="48" x14ac:dyDescent="0.2">
      <c r="A2501">
        <v>2499</v>
      </c>
      <c r="B2501" s="7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4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s="5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  <c r="U2501" s="5"/>
    </row>
    <row r="2502" spans="1:21" ht="48" x14ac:dyDescent="0.2">
      <c r="A2502">
        <v>2500</v>
      </c>
      <c r="B2502" s="7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4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s="5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  <c r="U2502" s="5"/>
    </row>
    <row r="2503" spans="1:21" ht="64" x14ac:dyDescent="0.2">
      <c r="A2503">
        <v>2501</v>
      </c>
      <c r="B2503" s="7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4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s="5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  <c r="U2503" s="5"/>
    </row>
    <row r="2504" spans="1:21" ht="48" x14ac:dyDescent="0.2">
      <c r="A2504">
        <v>2502</v>
      </c>
      <c r="B2504" s="7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4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s="5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  <c r="U2504" s="5"/>
    </row>
    <row r="2505" spans="1:21" ht="48" x14ac:dyDescent="0.2">
      <c r="A2505">
        <v>2503</v>
      </c>
      <c r="B2505" s="7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4">
        <f t="shared" si="234"/>
        <v>0</v>
      </c>
      <c r="P2505" s="9" t="e">
        <f t="shared" si="235"/>
        <v>#DIV/0!</v>
      </c>
      <c r="Q2505" t="str">
        <f t="shared" si="236"/>
        <v>food</v>
      </c>
      <c r="R2505" s="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  <c r="U2505" s="5"/>
    </row>
    <row r="2506" spans="1:21" ht="32" x14ac:dyDescent="0.2">
      <c r="A2506">
        <v>2504</v>
      </c>
      <c r="B2506" s="7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4">
        <f t="shared" si="234"/>
        <v>0</v>
      </c>
      <c r="P2506" s="9" t="e">
        <f t="shared" si="235"/>
        <v>#DIV/0!</v>
      </c>
      <c r="Q2506" t="str">
        <f t="shared" si="236"/>
        <v>food</v>
      </c>
      <c r="R2506" s="5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  <c r="U2506" s="5"/>
    </row>
    <row r="2507" spans="1:21" ht="64" x14ac:dyDescent="0.2">
      <c r="A2507">
        <v>2505</v>
      </c>
      <c r="B2507" s="7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4">
        <f t="shared" si="234"/>
        <v>0</v>
      </c>
      <c r="P2507" s="9" t="e">
        <f t="shared" si="235"/>
        <v>#DIV/0!</v>
      </c>
      <c r="Q2507" t="str">
        <f t="shared" si="236"/>
        <v>food</v>
      </c>
      <c r="R2507" s="5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  <c r="U2507" s="5"/>
    </row>
    <row r="2508" spans="1:21" ht="48" x14ac:dyDescent="0.2">
      <c r="A2508">
        <v>2506</v>
      </c>
      <c r="B2508" s="7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4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s="5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  <c r="U2508" s="5"/>
    </row>
    <row r="2509" spans="1:21" ht="16" x14ac:dyDescent="0.2">
      <c r="A2509">
        <v>2507</v>
      </c>
      <c r="B2509" s="7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4">
        <f t="shared" si="234"/>
        <v>0</v>
      </c>
      <c r="P2509" s="9" t="e">
        <f t="shared" si="235"/>
        <v>#DIV/0!</v>
      </c>
      <c r="Q2509" t="str">
        <f t="shared" si="236"/>
        <v>food</v>
      </c>
      <c r="R2509" s="5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  <c r="U2509" s="5"/>
    </row>
    <row r="2510" spans="1:21" ht="48" x14ac:dyDescent="0.2">
      <c r="A2510">
        <v>2508</v>
      </c>
      <c r="B2510" s="7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4">
        <f t="shared" si="234"/>
        <v>0</v>
      </c>
      <c r="P2510" s="9" t="e">
        <f t="shared" si="235"/>
        <v>#DIV/0!</v>
      </c>
      <c r="Q2510" t="str">
        <f t="shared" si="236"/>
        <v>food</v>
      </c>
      <c r="R2510" s="5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  <c r="U2510" s="5"/>
    </row>
    <row r="2511" spans="1:21" ht="48" x14ac:dyDescent="0.2">
      <c r="A2511">
        <v>2509</v>
      </c>
      <c r="B2511" s="7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4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s="5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  <c r="U2511" s="5"/>
    </row>
    <row r="2512" spans="1:21" ht="48" x14ac:dyDescent="0.2">
      <c r="A2512">
        <v>2510</v>
      </c>
      <c r="B2512" s="7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4">
        <f t="shared" si="234"/>
        <v>1.5E-3</v>
      </c>
      <c r="P2512" s="9">
        <f t="shared" si="235"/>
        <v>37.5</v>
      </c>
      <c r="Q2512" t="str">
        <f t="shared" si="236"/>
        <v>food</v>
      </c>
      <c r="R2512" s="5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  <c r="U2512" s="5"/>
    </row>
    <row r="2513" spans="1:21" ht="48" x14ac:dyDescent="0.2">
      <c r="A2513">
        <v>2511</v>
      </c>
      <c r="B2513" s="7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4">
        <f t="shared" si="234"/>
        <v>0</v>
      </c>
      <c r="P2513" s="9" t="e">
        <f t="shared" si="235"/>
        <v>#DIV/0!</v>
      </c>
      <c r="Q2513" t="str">
        <f t="shared" si="236"/>
        <v>food</v>
      </c>
      <c r="R2513" s="5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  <c r="U2513" s="5"/>
    </row>
    <row r="2514" spans="1:21" ht="48" x14ac:dyDescent="0.2">
      <c r="A2514">
        <v>2512</v>
      </c>
      <c r="B2514" s="7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4">
        <f t="shared" si="234"/>
        <v>0</v>
      </c>
      <c r="P2514" s="9" t="e">
        <f t="shared" si="235"/>
        <v>#DIV/0!</v>
      </c>
      <c r="Q2514" t="str">
        <f t="shared" si="236"/>
        <v>food</v>
      </c>
      <c r="R2514" s="5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  <c r="U2514" s="5"/>
    </row>
    <row r="2515" spans="1:21" ht="64" x14ac:dyDescent="0.2">
      <c r="A2515">
        <v>2513</v>
      </c>
      <c r="B2515" s="7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4">
        <f t="shared" si="234"/>
        <v>0</v>
      </c>
      <c r="P2515" s="9" t="e">
        <f t="shared" si="235"/>
        <v>#DIV/0!</v>
      </c>
      <c r="Q2515" t="str">
        <f t="shared" si="236"/>
        <v>food</v>
      </c>
      <c r="R2515" s="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  <c r="U2515" s="5"/>
    </row>
    <row r="2516" spans="1:21" ht="48" x14ac:dyDescent="0.2">
      <c r="A2516">
        <v>2514</v>
      </c>
      <c r="B2516" s="7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4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s="5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  <c r="U2516" s="5"/>
    </row>
    <row r="2517" spans="1:21" ht="48" x14ac:dyDescent="0.2">
      <c r="A2517">
        <v>2515</v>
      </c>
      <c r="B2517" s="7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4">
        <f t="shared" si="234"/>
        <v>0.186</v>
      </c>
      <c r="P2517" s="9">
        <f t="shared" si="235"/>
        <v>77.5</v>
      </c>
      <c r="Q2517" t="str">
        <f t="shared" si="236"/>
        <v>food</v>
      </c>
      <c r="R2517" s="5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  <c r="U2517" s="5"/>
    </row>
    <row r="2518" spans="1:21" ht="48" x14ac:dyDescent="0.2">
      <c r="A2518">
        <v>2516</v>
      </c>
      <c r="B2518" s="7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4">
        <f t="shared" si="234"/>
        <v>0</v>
      </c>
      <c r="P2518" s="9" t="e">
        <f t="shared" si="235"/>
        <v>#DIV/0!</v>
      </c>
      <c r="Q2518" t="str">
        <f t="shared" si="236"/>
        <v>food</v>
      </c>
      <c r="R2518" s="5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  <c r="U2518" s="5"/>
    </row>
    <row r="2519" spans="1:21" ht="48" x14ac:dyDescent="0.2">
      <c r="A2519">
        <v>2517</v>
      </c>
      <c r="B2519" s="7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4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s="5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  <c r="U2519" s="5"/>
    </row>
    <row r="2520" spans="1:21" ht="48" x14ac:dyDescent="0.2">
      <c r="A2520">
        <v>2518</v>
      </c>
      <c r="B2520" s="7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4">
        <f t="shared" si="234"/>
        <v>0</v>
      </c>
      <c r="P2520" s="9" t="e">
        <f t="shared" si="235"/>
        <v>#DIV/0!</v>
      </c>
      <c r="Q2520" t="str">
        <f t="shared" si="236"/>
        <v>food</v>
      </c>
      <c r="R2520" s="5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  <c r="U2520" s="5"/>
    </row>
    <row r="2521" spans="1:21" ht="32" x14ac:dyDescent="0.2">
      <c r="A2521">
        <v>2519</v>
      </c>
      <c r="B2521" s="7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4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s="5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  <c r="U2521" s="5"/>
    </row>
    <row r="2522" spans="1:21" ht="48" x14ac:dyDescent="0.2">
      <c r="A2522">
        <v>2520</v>
      </c>
      <c r="B2522" s="7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4">
        <f t="shared" si="234"/>
        <v>0</v>
      </c>
      <c r="P2522" s="9" t="e">
        <f t="shared" si="235"/>
        <v>#DIV/0!</v>
      </c>
      <c r="Q2522" t="str">
        <f t="shared" si="236"/>
        <v>food</v>
      </c>
      <c r="R2522" s="5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  <c r="U2522" s="5"/>
    </row>
    <row r="2523" spans="1:21" ht="48" x14ac:dyDescent="0.2">
      <c r="A2523">
        <v>2521</v>
      </c>
      <c r="B2523" s="7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4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s="5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  <c r="U2523" s="5"/>
    </row>
    <row r="2524" spans="1:21" ht="64" x14ac:dyDescent="0.2">
      <c r="A2524">
        <v>2522</v>
      </c>
      <c r="B2524" s="7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4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s="5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  <c r="U2524" s="5"/>
    </row>
    <row r="2525" spans="1:21" ht="48" x14ac:dyDescent="0.2">
      <c r="A2525">
        <v>2523</v>
      </c>
      <c r="B2525" s="7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4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s="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  <c r="U2525" s="5"/>
    </row>
    <row r="2526" spans="1:21" ht="32" x14ac:dyDescent="0.2">
      <c r="A2526">
        <v>2524</v>
      </c>
      <c r="B2526" s="7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4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s="5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  <c r="U2526" s="5"/>
    </row>
    <row r="2527" spans="1:21" ht="48" x14ac:dyDescent="0.2">
      <c r="A2527">
        <v>2525</v>
      </c>
      <c r="B2527" s="7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4">
        <f t="shared" si="234"/>
        <v>1.00325</v>
      </c>
      <c r="P2527" s="9">
        <f t="shared" si="235"/>
        <v>100.325</v>
      </c>
      <c r="Q2527" t="str">
        <f t="shared" si="236"/>
        <v>music</v>
      </c>
      <c r="R2527" s="5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  <c r="U2527" s="5"/>
    </row>
    <row r="2528" spans="1:21" ht="48" x14ac:dyDescent="0.2">
      <c r="A2528">
        <v>2526</v>
      </c>
      <c r="B2528" s="7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4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s="5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  <c r="U2528" s="5"/>
    </row>
    <row r="2529" spans="1:21" ht="48" x14ac:dyDescent="0.2">
      <c r="A2529">
        <v>2527</v>
      </c>
      <c r="B2529" s="7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4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s="5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  <c r="U2529" s="5"/>
    </row>
    <row r="2530" spans="1:21" ht="48" x14ac:dyDescent="0.2">
      <c r="A2530">
        <v>2528</v>
      </c>
      <c r="B2530" s="7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4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s="5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  <c r="U2530" s="5"/>
    </row>
    <row r="2531" spans="1:21" ht="32" x14ac:dyDescent="0.2">
      <c r="A2531">
        <v>2529</v>
      </c>
      <c r="B2531" s="7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4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s="5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  <c r="U2531" s="5"/>
    </row>
    <row r="2532" spans="1:21" ht="48" x14ac:dyDescent="0.2">
      <c r="A2532">
        <v>2530</v>
      </c>
      <c r="B2532" s="7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4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s="5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  <c r="U2532" s="5"/>
    </row>
    <row r="2533" spans="1:21" ht="48" x14ac:dyDescent="0.2">
      <c r="A2533">
        <v>2531</v>
      </c>
      <c r="B2533" s="7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4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s="5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  <c r="U2533" s="5"/>
    </row>
    <row r="2534" spans="1:21" ht="48" x14ac:dyDescent="0.2">
      <c r="A2534">
        <v>2532</v>
      </c>
      <c r="B2534" s="7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4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s="5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  <c r="U2534" s="5"/>
    </row>
    <row r="2535" spans="1:21" ht="48" x14ac:dyDescent="0.2">
      <c r="A2535">
        <v>2533</v>
      </c>
      <c r="B2535" s="7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4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s="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  <c r="U2535" s="5"/>
    </row>
    <row r="2536" spans="1:21" ht="64" x14ac:dyDescent="0.2">
      <c r="A2536">
        <v>2534</v>
      </c>
      <c r="B2536" s="7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4">
        <f t="shared" si="234"/>
        <v>1.05</v>
      </c>
      <c r="P2536" s="9">
        <f t="shared" si="235"/>
        <v>150</v>
      </c>
      <c r="Q2536" t="str">
        <f t="shared" si="236"/>
        <v>music</v>
      </c>
      <c r="R2536" s="5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  <c r="U2536" s="5"/>
    </row>
    <row r="2537" spans="1:21" ht="16" x14ac:dyDescent="0.2">
      <c r="A2537">
        <v>2535</v>
      </c>
      <c r="B2537" s="7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4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s="5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  <c r="U2537" s="5"/>
    </row>
    <row r="2538" spans="1:21" ht="48" x14ac:dyDescent="0.2">
      <c r="A2538">
        <v>2536</v>
      </c>
      <c r="B2538" s="7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4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s="5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  <c r="U2538" s="5"/>
    </row>
    <row r="2539" spans="1:21" ht="48" x14ac:dyDescent="0.2">
      <c r="A2539">
        <v>2537</v>
      </c>
      <c r="B2539" s="7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4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s="5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  <c r="U2539" s="5"/>
    </row>
    <row r="2540" spans="1:21" ht="32" x14ac:dyDescent="0.2">
      <c r="A2540">
        <v>2538</v>
      </c>
      <c r="B2540" s="7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4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s="5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  <c r="U2540" s="5"/>
    </row>
    <row r="2541" spans="1:21" ht="48" x14ac:dyDescent="0.2">
      <c r="A2541">
        <v>2539</v>
      </c>
      <c r="B2541" s="7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4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s="5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  <c r="U2541" s="5"/>
    </row>
    <row r="2542" spans="1:21" ht="48" x14ac:dyDescent="0.2">
      <c r="A2542">
        <v>2540</v>
      </c>
      <c r="B2542" s="7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4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s="5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  <c r="U2542" s="5"/>
    </row>
    <row r="2543" spans="1:21" ht="48" x14ac:dyDescent="0.2">
      <c r="A2543">
        <v>2541</v>
      </c>
      <c r="B2543" s="7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4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s="5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  <c r="U2543" s="5"/>
    </row>
    <row r="2544" spans="1:21" ht="48" x14ac:dyDescent="0.2">
      <c r="A2544">
        <v>2542</v>
      </c>
      <c r="B2544" s="7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4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s="5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  <c r="U2544" s="5"/>
    </row>
    <row r="2545" spans="1:21" ht="48" x14ac:dyDescent="0.2">
      <c r="A2545">
        <v>2543</v>
      </c>
      <c r="B2545" s="7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4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s="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  <c r="U2545" s="5"/>
    </row>
    <row r="2546" spans="1:21" ht="48" x14ac:dyDescent="0.2">
      <c r="A2546">
        <v>2544</v>
      </c>
      <c r="B2546" s="7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4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s="5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  <c r="U2546" s="5"/>
    </row>
    <row r="2547" spans="1:21" ht="48" x14ac:dyDescent="0.2">
      <c r="A2547">
        <v>2545</v>
      </c>
      <c r="B2547" s="7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4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s="5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  <c r="U2547" s="5"/>
    </row>
    <row r="2548" spans="1:21" ht="48" x14ac:dyDescent="0.2">
      <c r="A2548">
        <v>2546</v>
      </c>
      <c r="B2548" s="7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4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s="5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  <c r="U2548" s="5"/>
    </row>
    <row r="2549" spans="1:21" ht="48" x14ac:dyDescent="0.2">
      <c r="A2549">
        <v>2547</v>
      </c>
      <c r="B2549" s="7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4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s="5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  <c r="U2549" s="5"/>
    </row>
    <row r="2550" spans="1:21" ht="48" x14ac:dyDescent="0.2">
      <c r="A2550">
        <v>2548</v>
      </c>
      <c r="B2550" s="7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4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s="5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  <c r="U2550" s="5"/>
    </row>
    <row r="2551" spans="1:21" ht="48" x14ac:dyDescent="0.2">
      <c r="A2551">
        <v>2549</v>
      </c>
      <c r="B2551" s="7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4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s="5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  <c r="U2551" s="5"/>
    </row>
    <row r="2552" spans="1:21" ht="48" x14ac:dyDescent="0.2">
      <c r="A2552">
        <v>2550</v>
      </c>
      <c r="B2552" s="7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4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s="5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  <c r="U2552" s="5"/>
    </row>
    <row r="2553" spans="1:21" ht="48" x14ac:dyDescent="0.2">
      <c r="A2553">
        <v>2551</v>
      </c>
      <c r="B2553" s="7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4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s="5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  <c r="U2553" s="5"/>
    </row>
    <row r="2554" spans="1:21" ht="48" x14ac:dyDescent="0.2">
      <c r="A2554">
        <v>2552</v>
      </c>
      <c r="B2554" s="7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4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s="5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  <c r="U2554" s="5"/>
    </row>
    <row r="2555" spans="1:21" ht="48" x14ac:dyDescent="0.2">
      <c r="A2555">
        <v>2553</v>
      </c>
      <c r="B2555" s="7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4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s="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  <c r="U2555" s="5"/>
    </row>
    <row r="2556" spans="1:21" ht="48" x14ac:dyDescent="0.2">
      <c r="A2556">
        <v>2554</v>
      </c>
      <c r="B2556" s="7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4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s="5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  <c r="U2556" s="5"/>
    </row>
    <row r="2557" spans="1:21" ht="48" x14ac:dyDescent="0.2">
      <c r="A2557">
        <v>2555</v>
      </c>
      <c r="B2557" s="7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4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s="5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  <c r="U2557" s="5"/>
    </row>
    <row r="2558" spans="1:21" ht="48" x14ac:dyDescent="0.2">
      <c r="A2558">
        <v>2556</v>
      </c>
      <c r="B2558" s="7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4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s="5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  <c r="U2558" s="5"/>
    </row>
    <row r="2559" spans="1:21" ht="32" x14ac:dyDescent="0.2">
      <c r="A2559">
        <v>2557</v>
      </c>
      <c r="B2559" s="7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4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s="5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  <c r="U2559" s="5"/>
    </row>
    <row r="2560" spans="1:21" ht="32" x14ac:dyDescent="0.2">
      <c r="A2560">
        <v>2558</v>
      </c>
      <c r="B2560" s="7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4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s="5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  <c r="U2560" s="5"/>
    </row>
    <row r="2561" spans="1:21" ht="48" x14ac:dyDescent="0.2">
      <c r="A2561">
        <v>2559</v>
      </c>
      <c r="B2561" s="7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4">
        <f t="shared" si="234"/>
        <v>1.1125</v>
      </c>
      <c r="P2561" s="9">
        <f t="shared" si="235"/>
        <v>35.6</v>
      </c>
      <c r="Q2561" t="str">
        <f t="shared" si="236"/>
        <v>music</v>
      </c>
      <c r="R2561" s="5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  <c r="U2561" s="5"/>
    </row>
    <row r="2562" spans="1:21" ht="48" x14ac:dyDescent="0.2">
      <c r="A2562">
        <v>2560</v>
      </c>
      <c r="B2562" s="7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4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s="5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  <c r="U2562" s="5"/>
    </row>
    <row r="2563" spans="1:21" ht="48" x14ac:dyDescent="0.2">
      <c r="A2563">
        <v>2561</v>
      </c>
      <c r="B2563" s="7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4">
        <f t="shared" ref="O2563:O2626" si="240">SUM(E2563/D2563)</f>
        <v>0</v>
      </c>
      <c r="P2563" s="9" t="e">
        <f t="shared" ref="P2563:P2626" si="241">PRODUCT(E2563/L2563)</f>
        <v>#DIV/0!</v>
      </c>
      <c r="Q2563" t="str">
        <f t="shared" ref="Q2563:Q2626" si="242">LEFT(N2563, SEARCH("/",N2563,1)-1)</f>
        <v>food</v>
      </c>
      <c r="R2563" s="5" t="str">
        <f t="shared" ref="R2563:R2626" si="243">RIGHT(N2563,LEN(N2563) - SEARCH("/", N2563))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  <c r="U2563" s="5"/>
    </row>
    <row r="2564" spans="1:21" ht="48" x14ac:dyDescent="0.2">
      <c r="A2564">
        <v>2562</v>
      </c>
      <c r="B2564" s="7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4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s="5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  <c r="U2564" s="5"/>
    </row>
    <row r="2565" spans="1:21" ht="32" x14ac:dyDescent="0.2">
      <c r="A2565">
        <v>2563</v>
      </c>
      <c r="B2565" s="7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4">
        <f t="shared" si="240"/>
        <v>0</v>
      </c>
      <c r="P2565" s="9" t="e">
        <f t="shared" si="241"/>
        <v>#DIV/0!</v>
      </c>
      <c r="Q2565" t="str">
        <f t="shared" si="242"/>
        <v>food</v>
      </c>
      <c r="R2565" s="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  <c r="U2565" s="5"/>
    </row>
    <row r="2566" spans="1:21" ht="48" x14ac:dyDescent="0.2">
      <c r="A2566">
        <v>2564</v>
      </c>
      <c r="B2566" s="7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4">
        <f t="shared" si="240"/>
        <v>0</v>
      </c>
      <c r="P2566" s="9" t="e">
        <f t="shared" si="241"/>
        <v>#DIV/0!</v>
      </c>
      <c r="Q2566" t="str">
        <f t="shared" si="242"/>
        <v>food</v>
      </c>
      <c r="R2566" s="5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  <c r="U2566" s="5"/>
    </row>
    <row r="2567" spans="1:21" ht="48" x14ac:dyDescent="0.2">
      <c r="A2567">
        <v>2565</v>
      </c>
      <c r="B2567" s="7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4">
        <f t="shared" si="240"/>
        <v>0.01</v>
      </c>
      <c r="P2567" s="9">
        <f t="shared" si="241"/>
        <v>100</v>
      </c>
      <c r="Q2567" t="str">
        <f t="shared" si="242"/>
        <v>food</v>
      </c>
      <c r="R2567" s="5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  <c r="U2567" s="5"/>
    </row>
    <row r="2568" spans="1:21" ht="48" x14ac:dyDescent="0.2">
      <c r="A2568">
        <v>2566</v>
      </c>
      <c r="B2568" s="7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4">
        <f t="shared" si="240"/>
        <v>0</v>
      </c>
      <c r="P2568" s="9" t="e">
        <f t="shared" si="241"/>
        <v>#DIV/0!</v>
      </c>
      <c r="Q2568" t="str">
        <f t="shared" si="242"/>
        <v>food</v>
      </c>
      <c r="R2568" s="5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  <c r="U2568" s="5"/>
    </row>
    <row r="2569" spans="1:21" ht="48" x14ac:dyDescent="0.2">
      <c r="A2569">
        <v>2567</v>
      </c>
      <c r="B2569" s="7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4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s="5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  <c r="U2569" s="5"/>
    </row>
    <row r="2570" spans="1:21" ht="48" x14ac:dyDescent="0.2">
      <c r="A2570">
        <v>2568</v>
      </c>
      <c r="B2570" s="7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4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s="5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  <c r="U2570" s="5"/>
    </row>
    <row r="2571" spans="1:21" ht="48" x14ac:dyDescent="0.2">
      <c r="A2571">
        <v>2569</v>
      </c>
      <c r="B2571" s="7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4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s="5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  <c r="U2571" s="5"/>
    </row>
    <row r="2572" spans="1:21" ht="48" x14ac:dyDescent="0.2">
      <c r="A2572">
        <v>2570</v>
      </c>
      <c r="B2572" s="7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4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s="5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  <c r="U2572" s="5"/>
    </row>
    <row r="2573" spans="1:21" ht="48" x14ac:dyDescent="0.2">
      <c r="A2573">
        <v>2571</v>
      </c>
      <c r="B2573" s="7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4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s="5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  <c r="U2573" s="5"/>
    </row>
    <row r="2574" spans="1:21" ht="48" x14ac:dyDescent="0.2">
      <c r="A2574">
        <v>2572</v>
      </c>
      <c r="B2574" s="7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4">
        <f t="shared" si="240"/>
        <v>0</v>
      </c>
      <c r="P2574" s="9" t="e">
        <f t="shared" si="241"/>
        <v>#DIV/0!</v>
      </c>
      <c r="Q2574" t="str">
        <f t="shared" si="242"/>
        <v>food</v>
      </c>
      <c r="R2574" s="5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  <c r="U2574" s="5"/>
    </row>
    <row r="2575" spans="1:21" ht="48" x14ac:dyDescent="0.2">
      <c r="A2575">
        <v>2573</v>
      </c>
      <c r="B2575" s="7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4">
        <f t="shared" si="240"/>
        <v>0</v>
      </c>
      <c r="P2575" s="9" t="e">
        <f t="shared" si="241"/>
        <v>#DIV/0!</v>
      </c>
      <c r="Q2575" t="str">
        <f t="shared" si="242"/>
        <v>food</v>
      </c>
      <c r="R2575" s="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  <c r="U2575" s="5"/>
    </row>
    <row r="2576" spans="1:21" ht="48" x14ac:dyDescent="0.2">
      <c r="A2576">
        <v>2574</v>
      </c>
      <c r="B2576" s="7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4">
        <f t="shared" si="240"/>
        <v>0</v>
      </c>
      <c r="P2576" s="9" t="e">
        <f t="shared" si="241"/>
        <v>#DIV/0!</v>
      </c>
      <c r="Q2576" t="str">
        <f t="shared" si="242"/>
        <v>food</v>
      </c>
      <c r="R2576" s="5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  <c r="U2576" s="5"/>
    </row>
    <row r="2577" spans="1:21" ht="48" x14ac:dyDescent="0.2">
      <c r="A2577">
        <v>2575</v>
      </c>
      <c r="B2577" s="7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4">
        <f t="shared" si="240"/>
        <v>0</v>
      </c>
      <c r="P2577" s="9" t="e">
        <f t="shared" si="241"/>
        <v>#DIV/0!</v>
      </c>
      <c r="Q2577" t="str">
        <f t="shared" si="242"/>
        <v>food</v>
      </c>
      <c r="R2577" s="5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  <c r="U2577" s="5"/>
    </row>
    <row r="2578" spans="1:21" ht="32" x14ac:dyDescent="0.2">
      <c r="A2578">
        <v>2576</v>
      </c>
      <c r="B2578" s="7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4">
        <f t="shared" si="240"/>
        <v>0</v>
      </c>
      <c r="P2578" s="9" t="e">
        <f t="shared" si="241"/>
        <v>#DIV/0!</v>
      </c>
      <c r="Q2578" t="str">
        <f t="shared" si="242"/>
        <v>food</v>
      </c>
      <c r="R2578" s="5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  <c r="U2578" s="5"/>
    </row>
    <row r="2579" spans="1:21" ht="48" x14ac:dyDescent="0.2">
      <c r="A2579">
        <v>2577</v>
      </c>
      <c r="B2579" s="7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4">
        <f t="shared" si="240"/>
        <v>0</v>
      </c>
      <c r="P2579" s="9" t="e">
        <f t="shared" si="241"/>
        <v>#DIV/0!</v>
      </c>
      <c r="Q2579" t="str">
        <f t="shared" si="242"/>
        <v>food</v>
      </c>
      <c r="R2579" s="5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  <c r="U2579" s="5"/>
    </row>
    <row r="2580" spans="1:21" ht="48" x14ac:dyDescent="0.2">
      <c r="A2580">
        <v>2578</v>
      </c>
      <c r="B2580" s="7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4">
        <f t="shared" si="240"/>
        <v>0</v>
      </c>
      <c r="P2580" s="9" t="e">
        <f t="shared" si="241"/>
        <v>#DIV/0!</v>
      </c>
      <c r="Q2580" t="str">
        <f t="shared" si="242"/>
        <v>food</v>
      </c>
      <c r="R2580" s="5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  <c r="U2580" s="5"/>
    </row>
    <row r="2581" spans="1:21" ht="48" x14ac:dyDescent="0.2">
      <c r="A2581">
        <v>2579</v>
      </c>
      <c r="B2581" s="7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4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s="5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  <c r="U2581" s="5"/>
    </row>
    <row r="2582" spans="1:21" ht="48" x14ac:dyDescent="0.2">
      <c r="A2582">
        <v>2580</v>
      </c>
      <c r="B2582" s="7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4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s="5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  <c r="U2582" s="5"/>
    </row>
    <row r="2583" spans="1:21" ht="48" x14ac:dyDescent="0.2">
      <c r="A2583">
        <v>2581</v>
      </c>
      <c r="B2583" s="7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4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s="5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  <c r="U2583" s="5"/>
    </row>
    <row r="2584" spans="1:21" ht="32" x14ac:dyDescent="0.2">
      <c r="A2584">
        <v>2582</v>
      </c>
      <c r="B2584" s="7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4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s="5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  <c r="U2584" s="5"/>
    </row>
    <row r="2585" spans="1:21" ht="32" x14ac:dyDescent="0.2">
      <c r="A2585">
        <v>2583</v>
      </c>
      <c r="B2585" s="7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4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s="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  <c r="U2585" s="5"/>
    </row>
    <row r="2586" spans="1:21" ht="32" x14ac:dyDescent="0.2">
      <c r="A2586">
        <v>2584</v>
      </c>
      <c r="B2586" s="7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4">
        <f t="shared" si="240"/>
        <v>0</v>
      </c>
      <c r="P2586" s="9" t="e">
        <f t="shared" si="241"/>
        <v>#DIV/0!</v>
      </c>
      <c r="Q2586" t="str">
        <f t="shared" si="242"/>
        <v>food</v>
      </c>
      <c r="R2586" s="5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  <c r="U2586" s="5"/>
    </row>
    <row r="2587" spans="1:21" ht="48" x14ac:dyDescent="0.2">
      <c r="A2587">
        <v>2585</v>
      </c>
      <c r="B2587" s="7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4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s="5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  <c r="U2587" s="5"/>
    </row>
    <row r="2588" spans="1:21" ht="32" x14ac:dyDescent="0.2">
      <c r="A2588">
        <v>2586</v>
      </c>
      <c r="B2588" s="7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4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s="5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  <c r="U2588" s="5"/>
    </row>
    <row r="2589" spans="1:21" ht="48" x14ac:dyDescent="0.2">
      <c r="A2589">
        <v>2587</v>
      </c>
      <c r="B2589" s="7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4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s="5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  <c r="U2589" s="5"/>
    </row>
    <row r="2590" spans="1:21" ht="48" x14ac:dyDescent="0.2">
      <c r="A2590">
        <v>2588</v>
      </c>
      <c r="B2590" s="7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4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s="5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  <c r="U2590" s="5"/>
    </row>
    <row r="2591" spans="1:21" ht="48" x14ac:dyDescent="0.2">
      <c r="A2591">
        <v>2589</v>
      </c>
      <c r="B2591" s="7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4">
        <f t="shared" si="240"/>
        <v>1E-4</v>
      </c>
      <c r="P2591" s="9">
        <f t="shared" si="241"/>
        <v>5</v>
      </c>
      <c r="Q2591" t="str">
        <f t="shared" si="242"/>
        <v>food</v>
      </c>
      <c r="R2591" s="5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  <c r="U2591" s="5"/>
    </row>
    <row r="2592" spans="1:21" ht="48" x14ac:dyDescent="0.2">
      <c r="A2592">
        <v>2590</v>
      </c>
      <c r="B2592" s="7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4">
        <f t="shared" si="240"/>
        <v>0</v>
      </c>
      <c r="P2592" s="9" t="e">
        <f t="shared" si="241"/>
        <v>#DIV/0!</v>
      </c>
      <c r="Q2592" t="str">
        <f t="shared" si="242"/>
        <v>food</v>
      </c>
      <c r="R2592" s="5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  <c r="U2592" s="5"/>
    </row>
    <row r="2593" spans="1:21" ht="48" x14ac:dyDescent="0.2">
      <c r="A2593">
        <v>2591</v>
      </c>
      <c r="B2593" s="7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4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s="5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  <c r="U2593" s="5"/>
    </row>
    <row r="2594" spans="1:21" ht="48" x14ac:dyDescent="0.2">
      <c r="A2594">
        <v>2592</v>
      </c>
      <c r="B2594" s="7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4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s="5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  <c r="U2594" s="5"/>
    </row>
    <row r="2595" spans="1:21" ht="48" x14ac:dyDescent="0.2">
      <c r="A2595">
        <v>2593</v>
      </c>
      <c r="B2595" s="7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4">
        <f t="shared" si="240"/>
        <v>0</v>
      </c>
      <c r="P2595" s="9" t="e">
        <f t="shared" si="241"/>
        <v>#DIV/0!</v>
      </c>
      <c r="Q2595" t="str">
        <f t="shared" si="242"/>
        <v>food</v>
      </c>
      <c r="R2595" s="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  <c r="U2595" s="5"/>
    </row>
    <row r="2596" spans="1:21" ht="48" x14ac:dyDescent="0.2">
      <c r="A2596">
        <v>2594</v>
      </c>
      <c r="B2596" s="7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4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s="5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  <c r="U2596" s="5"/>
    </row>
    <row r="2597" spans="1:21" ht="32" x14ac:dyDescent="0.2">
      <c r="A2597">
        <v>2595</v>
      </c>
      <c r="B2597" s="7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4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s="5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  <c r="U2597" s="5"/>
    </row>
    <row r="2598" spans="1:21" ht="48" x14ac:dyDescent="0.2">
      <c r="A2598">
        <v>2596</v>
      </c>
      <c r="B2598" s="7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4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s="5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  <c r="U2598" s="5"/>
    </row>
    <row r="2599" spans="1:21" ht="48" x14ac:dyDescent="0.2">
      <c r="A2599">
        <v>2597</v>
      </c>
      <c r="B2599" s="7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4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s="5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  <c r="U2599" s="5"/>
    </row>
    <row r="2600" spans="1:21" ht="32" x14ac:dyDescent="0.2">
      <c r="A2600">
        <v>2598</v>
      </c>
      <c r="B2600" s="7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4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s="5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  <c r="U2600" s="5"/>
    </row>
    <row r="2601" spans="1:21" ht="32" x14ac:dyDescent="0.2">
      <c r="A2601">
        <v>2599</v>
      </c>
      <c r="B2601" s="7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4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s="5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  <c r="U2601" s="5"/>
    </row>
    <row r="2602" spans="1:21" ht="32" x14ac:dyDescent="0.2">
      <c r="A2602">
        <v>2600</v>
      </c>
      <c r="B2602" s="7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4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s="5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  <c r="U2602" s="5"/>
    </row>
    <row r="2603" spans="1:21" ht="48" x14ac:dyDescent="0.2">
      <c r="A2603">
        <v>2601</v>
      </c>
      <c r="B2603" s="7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4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s="5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  <c r="U2603" s="5"/>
    </row>
    <row r="2604" spans="1:21" ht="48" x14ac:dyDescent="0.2">
      <c r="A2604">
        <v>2602</v>
      </c>
      <c r="B2604" s="7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4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s="5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  <c r="U2604" s="5"/>
    </row>
    <row r="2605" spans="1:21" ht="32" x14ac:dyDescent="0.2">
      <c r="A2605">
        <v>2603</v>
      </c>
      <c r="B2605" s="7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4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s="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  <c r="U2605" s="5"/>
    </row>
    <row r="2606" spans="1:21" ht="48" x14ac:dyDescent="0.2">
      <c r="A2606">
        <v>2604</v>
      </c>
      <c r="B2606" s="7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4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s="5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  <c r="U2606" s="5"/>
    </row>
    <row r="2607" spans="1:21" ht="64" x14ac:dyDescent="0.2">
      <c r="A2607">
        <v>2605</v>
      </c>
      <c r="B2607" s="7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4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s="5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  <c r="U2607" s="5"/>
    </row>
    <row r="2608" spans="1:21" ht="64" x14ac:dyDescent="0.2">
      <c r="A2608">
        <v>2606</v>
      </c>
      <c r="B2608" s="7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4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s="5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  <c r="U2608" s="5"/>
    </row>
    <row r="2609" spans="1:21" ht="48" x14ac:dyDescent="0.2">
      <c r="A2609">
        <v>2607</v>
      </c>
      <c r="B2609" s="7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4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s="5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  <c r="U2609" s="5"/>
    </row>
    <row r="2610" spans="1:21" ht="48" x14ac:dyDescent="0.2">
      <c r="A2610">
        <v>2608</v>
      </c>
      <c r="B2610" s="7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4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s="5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  <c r="U2610" s="5"/>
    </row>
    <row r="2611" spans="1:21" ht="48" x14ac:dyDescent="0.2">
      <c r="A2611">
        <v>2609</v>
      </c>
      <c r="B2611" s="7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4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s="5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  <c r="U2611" s="5"/>
    </row>
    <row r="2612" spans="1:21" ht="32" x14ac:dyDescent="0.2">
      <c r="A2612">
        <v>2610</v>
      </c>
      <c r="B2612" s="7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4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s="5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  <c r="U2612" s="5"/>
    </row>
    <row r="2613" spans="1:21" ht="64" x14ac:dyDescent="0.2">
      <c r="A2613">
        <v>2611</v>
      </c>
      <c r="B2613" s="7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4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s="5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  <c r="U2613" s="5"/>
    </row>
    <row r="2614" spans="1:21" ht="48" x14ac:dyDescent="0.2">
      <c r="A2614">
        <v>2612</v>
      </c>
      <c r="B2614" s="7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4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s="5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  <c r="U2614" s="5"/>
    </row>
    <row r="2615" spans="1:21" ht="48" x14ac:dyDescent="0.2">
      <c r="A2615">
        <v>2613</v>
      </c>
      <c r="B2615" s="7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4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s="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  <c r="U2615" s="5"/>
    </row>
    <row r="2616" spans="1:21" ht="48" x14ac:dyDescent="0.2">
      <c r="A2616">
        <v>2614</v>
      </c>
      <c r="B2616" s="7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4">
        <f t="shared" si="240"/>
        <v>1.02</v>
      </c>
      <c r="P2616" s="9">
        <f t="shared" si="241"/>
        <v>107.1</v>
      </c>
      <c r="Q2616" t="str">
        <f t="shared" si="242"/>
        <v>technology</v>
      </c>
      <c r="R2616" s="5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  <c r="U2616" s="5"/>
    </row>
    <row r="2617" spans="1:21" ht="48" x14ac:dyDescent="0.2">
      <c r="A2617">
        <v>2615</v>
      </c>
      <c r="B2617" s="7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4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s="5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  <c r="U2617" s="5"/>
    </row>
    <row r="2618" spans="1:21" ht="48" x14ac:dyDescent="0.2">
      <c r="A2618">
        <v>2616</v>
      </c>
      <c r="B2618" s="7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4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s="5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  <c r="U2618" s="5"/>
    </row>
    <row r="2619" spans="1:21" ht="48" x14ac:dyDescent="0.2">
      <c r="A2619">
        <v>2617</v>
      </c>
      <c r="B2619" s="7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4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s="5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  <c r="U2619" s="5"/>
    </row>
    <row r="2620" spans="1:21" ht="32" x14ac:dyDescent="0.2">
      <c r="A2620">
        <v>2618</v>
      </c>
      <c r="B2620" s="7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4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s="5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  <c r="U2620" s="5"/>
    </row>
    <row r="2621" spans="1:21" ht="48" x14ac:dyDescent="0.2">
      <c r="A2621">
        <v>2619</v>
      </c>
      <c r="B2621" s="7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4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s="5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  <c r="U2621" s="5"/>
    </row>
    <row r="2622" spans="1:21" ht="48" x14ac:dyDescent="0.2">
      <c r="A2622">
        <v>2620</v>
      </c>
      <c r="B2622" s="7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4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s="5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  <c r="U2622" s="5"/>
    </row>
    <row r="2623" spans="1:21" ht="48" x14ac:dyDescent="0.2">
      <c r="A2623">
        <v>2621</v>
      </c>
      <c r="B2623" s="7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4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s="5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  <c r="U2623" s="5"/>
    </row>
    <row r="2624" spans="1:21" ht="48" x14ac:dyDescent="0.2">
      <c r="A2624">
        <v>2622</v>
      </c>
      <c r="B2624" s="7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4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s="5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  <c r="U2624" s="5"/>
    </row>
    <row r="2625" spans="1:21" ht="48" x14ac:dyDescent="0.2">
      <c r="A2625">
        <v>2623</v>
      </c>
      <c r="B2625" s="7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4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s="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  <c r="U2625" s="5"/>
    </row>
    <row r="2626" spans="1:21" ht="48" x14ac:dyDescent="0.2">
      <c r="A2626">
        <v>2624</v>
      </c>
      <c r="B2626" s="7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4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s="5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  <c r="U2626" s="5"/>
    </row>
    <row r="2627" spans="1:21" ht="48" x14ac:dyDescent="0.2">
      <c r="A2627">
        <v>2625</v>
      </c>
      <c r="B2627" s="7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4">
        <f t="shared" ref="O2627:O2690" si="246">SUM(E2627/D2627)</f>
        <v>9.56</v>
      </c>
      <c r="P2627" s="9">
        <f t="shared" ref="P2627:P2690" si="247">PRODUCT(E2627/L2627)</f>
        <v>27.576923076923077</v>
      </c>
      <c r="Q2627" t="str">
        <f t="shared" ref="Q2627:Q2690" si="248">LEFT(N2627, SEARCH("/",N2627,1)-1)</f>
        <v>technology</v>
      </c>
      <c r="R2627" s="5" t="str">
        <f t="shared" ref="R2627:R2690" si="249">RIGHT(N2627,LEN(N2627) - SEARCH("/", N2627))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  <c r="U2627" s="5"/>
    </row>
    <row r="2628" spans="1:21" ht="48" x14ac:dyDescent="0.2">
      <c r="A2628">
        <v>2626</v>
      </c>
      <c r="B2628" s="7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4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s="5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  <c r="U2628" s="5"/>
    </row>
    <row r="2629" spans="1:21" ht="48" x14ac:dyDescent="0.2">
      <c r="A2629">
        <v>2627</v>
      </c>
      <c r="B2629" s="7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4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s="5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  <c r="U2629" s="5"/>
    </row>
    <row r="2630" spans="1:21" ht="32" x14ac:dyDescent="0.2">
      <c r="A2630">
        <v>2628</v>
      </c>
      <c r="B2630" s="7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4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s="5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  <c r="U2630" s="5"/>
    </row>
    <row r="2631" spans="1:21" ht="32" x14ac:dyDescent="0.2">
      <c r="A2631">
        <v>2629</v>
      </c>
      <c r="B2631" s="7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4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s="5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  <c r="U2631" s="5"/>
    </row>
    <row r="2632" spans="1:21" ht="48" x14ac:dyDescent="0.2">
      <c r="A2632">
        <v>2630</v>
      </c>
      <c r="B2632" s="7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4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s="5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  <c r="U2632" s="5"/>
    </row>
    <row r="2633" spans="1:21" ht="48" x14ac:dyDescent="0.2">
      <c r="A2633">
        <v>2631</v>
      </c>
      <c r="B2633" s="7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4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s="5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  <c r="U2633" s="5"/>
    </row>
    <row r="2634" spans="1:21" ht="48" x14ac:dyDescent="0.2">
      <c r="A2634">
        <v>2632</v>
      </c>
      <c r="B2634" s="7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4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s="5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  <c r="U2634" s="5"/>
    </row>
    <row r="2635" spans="1:21" ht="48" x14ac:dyDescent="0.2">
      <c r="A2635">
        <v>2633</v>
      </c>
      <c r="B2635" s="7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4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s="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  <c r="U2635" s="5"/>
    </row>
    <row r="2636" spans="1:21" ht="48" x14ac:dyDescent="0.2">
      <c r="A2636">
        <v>2634</v>
      </c>
      <c r="B2636" s="7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4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s="5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  <c r="U2636" s="5"/>
    </row>
    <row r="2637" spans="1:21" ht="48" x14ac:dyDescent="0.2">
      <c r="A2637">
        <v>2635</v>
      </c>
      <c r="B2637" s="7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4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s="5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  <c r="U2637" s="5"/>
    </row>
    <row r="2638" spans="1:21" ht="48" x14ac:dyDescent="0.2">
      <c r="A2638">
        <v>2636</v>
      </c>
      <c r="B2638" s="7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4">
        <f t="shared" si="246"/>
        <v>1.873</v>
      </c>
      <c r="P2638" s="9">
        <f t="shared" si="247"/>
        <v>37.46</v>
      </c>
      <c r="Q2638" t="str">
        <f t="shared" si="248"/>
        <v>technology</v>
      </c>
      <c r="R2638" s="5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  <c r="U2638" s="5"/>
    </row>
    <row r="2639" spans="1:21" ht="32" x14ac:dyDescent="0.2">
      <c r="A2639">
        <v>2637</v>
      </c>
      <c r="B2639" s="7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4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s="5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  <c r="U2639" s="5"/>
    </row>
    <row r="2640" spans="1:21" ht="48" x14ac:dyDescent="0.2">
      <c r="A2640">
        <v>2638</v>
      </c>
      <c r="B2640" s="7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4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s="5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  <c r="U2640" s="5"/>
    </row>
    <row r="2641" spans="1:21" ht="48" x14ac:dyDescent="0.2">
      <c r="A2641">
        <v>2639</v>
      </c>
      <c r="B2641" s="7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4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s="5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  <c r="U2641" s="5"/>
    </row>
    <row r="2642" spans="1:21" ht="64" x14ac:dyDescent="0.2">
      <c r="A2642">
        <v>2640</v>
      </c>
      <c r="B2642" s="7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4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s="5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  <c r="U2642" s="5"/>
    </row>
    <row r="2643" spans="1:21" ht="32" x14ac:dyDescent="0.2">
      <c r="A2643">
        <v>2641</v>
      </c>
      <c r="B2643" s="7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4">
        <f t="shared" si="246"/>
        <v>0.01</v>
      </c>
      <c r="P2643" s="9">
        <f t="shared" si="247"/>
        <v>15</v>
      </c>
      <c r="Q2643" t="str">
        <f t="shared" si="248"/>
        <v>technology</v>
      </c>
      <c r="R2643" s="5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  <c r="U2643" s="5"/>
    </row>
    <row r="2644" spans="1:21" ht="64" x14ac:dyDescent="0.2">
      <c r="A2644">
        <v>2642</v>
      </c>
      <c r="B2644" s="7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4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s="5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  <c r="U2644" s="5"/>
    </row>
    <row r="2645" spans="1:21" ht="48" x14ac:dyDescent="0.2">
      <c r="A2645">
        <v>2643</v>
      </c>
      <c r="B2645" s="7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4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s="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  <c r="U2645" s="5"/>
    </row>
    <row r="2646" spans="1:21" ht="48" x14ac:dyDescent="0.2">
      <c r="A2646">
        <v>2644</v>
      </c>
      <c r="B2646" s="7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4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s="5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  <c r="U2646" s="5"/>
    </row>
    <row r="2647" spans="1:21" ht="48" x14ac:dyDescent="0.2">
      <c r="A2647">
        <v>2645</v>
      </c>
      <c r="B2647" s="7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4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s="5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  <c r="U2647" s="5"/>
    </row>
    <row r="2648" spans="1:21" ht="48" x14ac:dyDescent="0.2">
      <c r="A2648">
        <v>2646</v>
      </c>
      <c r="B2648" s="7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4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s="5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  <c r="U2648" s="5"/>
    </row>
    <row r="2649" spans="1:21" ht="48" x14ac:dyDescent="0.2">
      <c r="A2649">
        <v>2647</v>
      </c>
      <c r="B2649" s="7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4">
        <f t="shared" si="246"/>
        <v>1.44E-2</v>
      </c>
      <c r="P2649" s="9">
        <f t="shared" si="247"/>
        <v>12</v>
      </c>
      <c r="Q2649" t="str">
        <f t="shared" si="248"/>
        <v>technology</v>
      </c>
      <c r="R2649" s="5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  <c r="U2649" s="5"/>
    </row>
    <row r="2650" spans="1:21" ht="48" x14ac:dyDescent="0.2">
      <c r="A2650">
        <v>2648</v>
      </c>
      <c r="B2650" s="7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4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s="5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  <c r="U2650" s="5"/>
    </row>
    <row r="2651" spans="1:21" ht="16" x14ac:dyDescent="0.2">
      <c r="A2651">
        <v>2649</v>
      </c>
      <c r="B2651" s="7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4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s="5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  <c r="U2651" s="5"/>
    </row>
    <row r="2652" spans="1:21" ht="48" x14ac:dyDescent="0.2">
      <c r="A2652">
        <v>2650</v>
      </c>
      <c r="B2652" s="7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4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s="5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  <c r="U2652" s="5"/>
    </row>
    <row r="2653" spans="1:21" ht="48" x14ac:dyDescent="0.2">
      <c r="A2653">
        <v>2651</v>
      </c>
      <c r="B2653" s="7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4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s="5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  <c r="U2653" s="5"/>
    </row>
    <row r="2654" spans="1:21" ht="48" x14ac:dyDescent="0.2">
      <c r="A2654">
        <v>2652</v>
      </c>
      <c r="B2654" s="7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4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s="5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  <c r="U2654" s="5"/>
    </row>
    <row r="2655" spans="1:21" ht="48" x14ac:dyDescent="0.2">
      <c r="A2655">
        <v>2653</v>
      </c>
      <c r="B2655" s="7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4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s="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  <c r="U2655" s="5"/>
    </row>
    <row r="2656" spans="1:21" ht="48" x14ac:dyDescent="0.2">
      <c r="A2656">
        <v>2654</v>
      </c>
      <c r="B2656" s="7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4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s="5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  <c r="U2656" s="5"/>
    </row>
    <row r="2657" spans="1:21" ht="16" x14ac:dyDescent="0.2">
      <c r="A2657">
        <v>2655</v>
      </c>
      <c r="B2657" s="7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4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s="5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  <c r="U2657" s="5"/>
    </row>
    <row r="2658" spans="1:21" ht="32" x14ac:dyDescent="0.2">
      <c r="A2658">
        <v>2656</v>
      </c>
      <c r="B2658" s="7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4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s="5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  <c r="U2658" s="5"/>
    </row>
    <row r="2659" spans="1:21" ht="48" x14ac:dyDescent="0.2">
      <c r="A2659">
        <v>2657</v>
      </c>
      <c r="B2659" s="7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4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s="5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  <c r="U2659" s="5"/>
    </row>
    <row r="2660" spans="1:21" ht="48" x14ac:dyDescent="0.2">
      <c r="A2660">
        <v>2658</v>
      </c>
      <c r="B2660" s="7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4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s="5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  <c r="U2660" s="5"/>
    </row>
    <row r="2661" spans="1:21" ht="16" x14ac:dyDescent="0.2">
      <c r="A2661">
        <v>2659</v>
      </c>
      <c r="B2661" s="7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4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s="5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  <c r="U2661" s="5"/>
    </row>
    <row r="2662" spans="1:21" ht="48" x14ac:dyDescent="0.2">
      <c r="A2662">
        <v>2660</v>
      </c>
      <c r="B2662" s="7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4">
        <f t="shared" si="246"/>
        <v>9.5E-4</v>
      </c>
      <c r="P2662" s="9">
        <f t="shared" si="247"/>
        <v>3.8</v>
      </c>
      <c r="Q2662" t="str">
        <f t="shared" si="248"/>
        <v>technology</v>
      </c>
      <c r="R2662" s="5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  <c r="U2662" s="5"/>
    </row>
    <row r="2663" spans="1:21" ht="48" x14ac:dyDescent="0.2">
      <c r="A2663">
        <v>2661</v>
      </c>
      <c r="B2663" s="7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4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s="5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  <c r="U2663" s="5"/>
    </row>
    <row r="2664" spans="1:21" ht="48" x14ac:dyDescent="0.2">
      <c r="A2664">
        <v>2662</v>
      </c>
      <c r="B2664" s="7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4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s="5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  <c r="U2664" s="5"/>
    </row>
    <row r="2665" spans="1:21" ht="48" x14ac:dyDescent="0.2">
      <c r="A2665">
        <v>2663</v>
      </c>
      <c r="B2665" s="7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4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s="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  <c r="U2665" s="5"/>
    </row>
    <row r="2666" spans="1:21" ht="48" x14ac:dyDescent="0.2">
      <c r="A2666">
        <v>2664</v>
      </c>
      <c r="B2666" s="7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4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s="5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  <c r="U2666" s="5"/>
    </row>
    <row r="2667" spans="1:21" ht="48" x14ac:dyDescent="0.2">
      <c r="A2667">
        <v>2665</v>
      </c>
      <c r="B2667" s="7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4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s="5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  <c r="U2667" s="5"/>
    </row>
    <row r="2668" spans="1:21" ht="48" x14ac:dyDescent="0.2">
      <c r="A2668">
        <v>2666</v>
      </c>
      <c r="B2668" s="7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4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s="5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  <c r="U2668" s="5"/>
    </row>
    <row r="2669" spans="1:21" ht="48" x14ac:dyDescent="0.2">
      <c r="A2669">
        <v>2667</v>
      </c>
      <c r="B2669" s="7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4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s="5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  <c r="U2669" s="5"/>
    </row>
    <row r="2670" spans="1:21" ht="32" x14ac:dyDescent="0.2">
      <c r="A2670">
        <v>2668</v>
      </c>
      <c r="B2670" s="7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4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s="5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  <c r="U2670" s="5"/>
    </row>
    <row r="2671" spans="1:21" ht="48" x14ac:dyDescent="0.2">
      <c r="A2671">
        <v>2669</v>
      </c>
      <c r="B2671" s="7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4">
        <f t="shared" si="246"/>
        <v>1.25125</v>
      </c>
      <c r="P2671" s="9">
        <f t="shared" si="247"/>
        <v>91</v>
      </c>
      <c r="Q2671" t="str">
        <f t="shared" si="248"/>
        <v>technology</v>
      </c>
      <c r="R2671" s="5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  <c r="U2671" s="5"/>
    </row>
    <row r="2672" spans="1:21" ht="48" x14ac:dyDescent="0.2">
      <c r="A2672">
        <v>2670</v>
      </c>
      <c r="B2672" s="7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4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s="5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  <c r="U2672" s="5"/>
    </row>
    <row r="2673" spans="1:21" ht="48" x14ac:dyDescent="0.2">
      <c r="A2673">
        <v>2671</v>
      </c>
      <c r="B2673" s="7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4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s="5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  <c r="U2673" s="5"/>
    </row>
    <row r="2674" spans="1:21" ht="48" x14ac:dyDescent="0.2">
      <c r="A2674">
        <v>2672</v>
      </c>
      <c r="B2674" s="7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4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s="5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  <c r="U2674" s="5"/>
    </row>
    <row r="2675" spans="1:21" ht="48" x14ac:dyDescent="0.2">
      <c r="A2675">
        <v>2673</v>
      </c>
      <c r="B2675" s="7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4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s="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  <c r="U2675" s="5"/>
    </row>
    <row r="2676" spans="1:21" ht="64" x14ac:dyDescent="0.2">
      <c r="A2676">
        <v>2674</v>
      </c>
      <c r="B2676" s="7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4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s="5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  <c r="U2676" s="5"/>
    </row>
    <row r="2677" spans="1:21" ht="48" x14ac:dyDescent="0.2">
      <c r="A2677">
        <v>2675</v>
      </c>
      <c r="B2677" s="7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4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s="5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  <c r="U2677" s="5"/>
    </row>
    <row r="2678" spans="1:21" ht="48" x14ac:dyDescent="0.2">
      <c r="A2678">
        <v>2676</v>
      </c>
      <c r="B2678" s="7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4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s="5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  <c r="U2678" s="5"/>
    </row>
    <row r="2679" spans="1:21" ht="48" x14ac:dyDescent="0.2">
      <c r="A2679">
        <v>2677</v>
      </c>
      <c r="B2679" s="7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4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s="5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  <c r="U2679" s="5"/>
    </row>
    <row r="2680" spans="1:21" ht="64" x14ac:dyDescent="0.2">
      <c r="A2680">
        <v>2678</v>
      </c>
      <c r="B2680" s="7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4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s="5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  <c r="U2680" s="5"/>
    </row>
    <row r="2681" spans="1:21" ht="48" x14ac:dyDescent="0.2">
      <c r="A2681">
        <v>2679</v>
      </c>
      <c r="B2681" s="7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4">
        <f t="shared" si="246"/>
        <v>3.3E-3</v>
      </c>
      <c r="P2681" s="9">
        <f t="shared" si="247"/>
        <v>44</v>
      </c>
      <c r="Q2681" t="str">
        <f t="shared" si="248"/>
        <v>technology</v>
      </c>
      <c r="R2681" s="5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  <c r="U2681" s="5"/>
    </row>
    <row r="2682" spans="1:21" ht="16" x14ac:dyDescent="0.2">
      <c r="A2682">
        <v>2680</v>
      </c>
      <c r="B2682" s="7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4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s="5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  <c r="U2682" s="5"/>
    </row>
    <row r="2683" spans="1:21" ht="48" x14ac:dyDescent="0.2">
      <c r="A2683">
        <v>2681</v>
      </c>
      <c r="B2683" s="7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4">
        <f t="shared" si="246"/>
        <v>6.875E-3</v>
      </c>
      <c r="P2683" s="9">
        <f t="shared" si="247"/>
        <v>27.5</v>
      </c>
      <c r="Q2683" t="str">
        <f t="shared" si="248"/>
        <v>food</v>
      </c>
      <c r="R2683" s="5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  <c r="U2683" s="5"/>
    </row>
    <row r="2684" spans="1:21" ht="48" x14ac:dyDescent="0.2">
      <c r="A2684">
        <v>2682</v>
      </c>
      <c r="B2684" s="7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4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s="5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  <c r="U2684" s="5"/>
    </row>
    <row r="2685" spans="1:21" ht="48" x14ac:dyDescent="0.2">
      <c r="A2685">
        <v>2683</v>
      </c>
      <c r="B2685" s="7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4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s="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  <c r="U2685" s="5"/>
    </row>
    <row r="2686" spans="1:21" ht="48" x14ac:dyDescent="0.2">
      <c r="A2686">
        <v>2684</v>
      </c>
      <c r="B2686" s="7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4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s="5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  <c r="U2686" s="5"/>
    </row>
    <row r="2687" spans="1:21" ht="48" x14ac:dyDescent="0.2">
      <c r="A2687">
        <v>2685</v>
      </c>
      <c r="B2687" s="7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4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s="5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  <c r="U2687" s="5"/>
    </row>
    <row r="2688" spans="1:21" ht="48" x14ac:dyDescent="0.2">
      <c r="A2688">
        <v>2686</v>
      </c>
      <c r="B2688" s="7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4">
        <f t="shared" si="246"/>
        <v>0</v>
      </c>
      <c r="P2688" s="9" t="e">
        <f t="shared" si="247"/>
        <v>#DIV/0!</v>
      </c>
      <c r="Q2688" t="str">
        <f t="shared" si="248"/>
        <v>food</v>
      </c>
      <c r="R2688" s="5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  <c r="U2688" s="5"/>
    </row>
    <row r="2689" spans="1:21" ht="48" x14ac:dyDescent="0.2">
      <c r="A2689">
        <v>2687</v>
      </c>
      <c r="B2689" s="7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4">
        <f t="shared" si="246"/>
        <v>0</v>
      </c>
      <c r="P2689" s="9" t="e">
        <f t="shared" si="247"/>
        <v>#DIV/0!</v>
      </c>
      <c r="Q2689" t="str">
        <f t="shared" si="248"/>
        <v>food</v>
      </c>
      <c r="R2689" s="5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  <c r="U2689" s="5"/>
    </row>
    <row r="2690" spans="1:21" ht="32" x14ac:dyDescent="0.2">
      <c r="A2690">
        <v>2688</v>
      </c>
      <c r="B2690" s="7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4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s="5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  <c r="U2690" s="5"/>
    </row>
    <row r="2691" spans="1:21" ht="48" x14ac:dyDescent="0.2">
      <c r="A2691">
        <v>2689</v>
      </c>
      <c r="B2691" s="7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4">
        <f t="shared" ref="O2691:O2754" si="252">SUM(E2691/D2691)</f>
        <v>2.8571428571428571E-5</v>
      </c>
      <c r="P2691" s="9">
        <f t="shared" ref="P2691:P2754" si="253">PRODUCT(E2691/L2691)</f>
        <v>1</v>
      </c>
      <c r="Q2691" t="str">
        <f t="shared" ref="Q2691:Q2754" si="254">LEFT(N2691, SEARCH("/",N2691,1)-1)</f>
        <v>food</v>
      </c>
      <c r="R2691" s="5" t="str">
        <f t="shared" ref="R2691:R2754" si="255">RIGHT(N2691,LEN(N2691) - SEARCH("/", N2691))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  <c r="U2691" s="5"/>
    </row>
    <row r="2692" spans="1:21" ht="48" x14ac:dyDescent="0.2">
      <c r="A2692">
        <v>2690</v>
      </c>
      <c r="B2692" s="7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4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s="5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  <c r="U2692" s="5"/>
    </row>
    <row r="2693" spans="1:21" ht="32" x14ac:dyDescent="0.2">
      <c r="A2693">
        <v>2691</v>
      </c>
      <c r="B2693" s="7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4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s="5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  <c r="U2693" s="5"/>
    </row>
    <row r="2694" spans="1:21" ht="48" x14ac:dyDescent="0.2">
      <c r="A2694">
        <v>2692</v>
      </c>
      <c r="B2694" s="7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4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s="5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  <c r="U2694" s="5"/>
    </row>
    <row r="2695" spans="1:21" ht="48" x14ac:dyDescent="0.2">
      <c r="A2695">
        <v>2693</v>
      </c>
      <c r="B2695" s="7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4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s="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  <c r="U2695" s="5"/>
    </row>
    <row r="2696" spans="1:21" ht="48" x14ac:dyDescent="0.2">
      <c r="A2696">
        <v>2694</v>
      </c>
      <c r="B2696" s="7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4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s="5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  <c r="U2696" s="5"/>
    </row>
    <row r="2697" spans="1:21" ht="32" x14ac:dyDescent="0.2">
      <c r="A2697">
        <v>2695</v>
      </c>
      <c r="B2697" s="7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4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s="5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  <c r="U2697" s="5"/>
    </row>
    <row r="2698" spans="1:21" ht="48" x14ac:dyDescent="0.2">
      <c r="A2698">
        <v>2696</v>
      </c>
      <c r="B2698" s="7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4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s="5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  <c r="U2698" s="5"/>
    </row>
    <row r="2699" spans="1:21" ht="48" x14ac:dyDescent="0.2">
      <c r="A2699">
        <v>2697</v>
      </c>
      <c r="B2699" s="7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4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s="5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  <c r="U2699" s="5"/>
    </row>
    <row r="2700" spans="1:21" ht="48" x14ac:dyDescent="0.2">
      <c r="A2700">
        <v>2698</v>
      </c>
      <c r="B2700" s="7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4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s="5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  <c r="U2700" s="5"/>
    </row>
    <row r="2701" spans="1:21" ht="48" x14ac:dyDescent="0.2">
      <c r="A2701">
        <v>2699</v>
      </c>
      <c r="B2701" s="7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4">
        <f t="shared" si="252"/>
        <v>0</v>
      </c>
      <c r="P2701" s="9" t="e">
        <f t="shared" si="253"/>
        <v>#DIV/0!</v>
      </c>
      <c r="Q2701" t="str">
        <f t="shared" si="254"/>
        <v>food</v>
      </c>
      <c r="R2701" s="5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  <c r="U2701" s="5"/>
    </row>
    <row r="2702" spans="1:21" ht="48" x14ac:dyDescent="0.2">
      <c r="A2702">
        <v>2700</v>
      </c>
      <c r="B2702" s="7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4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s="5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  <c r="U2702" s="5"/>
    </row>
    <row r="2703" spans="1:21" ht="48" x14ac:dyDescent="0.2">
      <c r="A2703">
        <v>2701</v>
      </c>
      <c r="B2703" s="7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4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s="5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  <c r="U2703" s="5"/>
    </row>
    <row r="2704" spans="1:21" ht="48" x14ac:dyDescent="0.2">
      <c r="A2704">
        <v>2702</v>
      </c>
      <c r="B2704" s="7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4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s="5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  <c r="U2704" s="5"/>
    </row>
    <row r="2705" spans="1:21" ht="32" x14ac:dyDescent="0.2">
      <c r="A2705">
        <v>2703</v>
      </c>
      <c r="B2705" s="7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4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s="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  <c r="U2705" s="5"/>
    </row>
    <row r="2706" spans="1:21" ht="48" x14ac:dyDescent="0.2">
      <c r="A2706">
        <v>2704</v>
      </c>
      <c r="B2706" s="7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4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s="5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  <c r="U2706" s="5"/>
    </row>
    <row r="2707" spans="1:21" ht="32" x14ac:dyDescent="0.2">
      <c r="A2707">
        <v>2705</v>
      </c>
      <c r="B2707" s="7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4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s="5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  <c r="U2707" s="5"/>
    </row>
    <row r="2708" spans="1:21" ht="48" x14ac:dyDescent="0.2">
      <c r="A2708">
        <v>2706</v>
      </c>
      <c r="B2708" s="7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4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s="5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  <c r="U2708" s="5"/>
    </row>
    <row r="2709" spans="1:21" ht="48" x14ac:dyDescent="0.2">
      <c r="A2709">
        <v>2707</v>
      </c>
      <c r="B2709" s="7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4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s="5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  <c r="U2709" s="5"/>
    </row>
    <row r="2710" spans="1:21" ht="48" x14ac:dyDescent="0.2">
      <c r="A2710">
        <v>2708</v>
      </c>
      <c r="B2710" s="7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4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s="5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  <c r="U2710" s="5"/>
    </row>
    <row r="2711" spans="1:21" ht="64" x14ac:dyDescent="0.2">
      <c r="A2711">
        <v>2709</v>
      </c>
      <c r="B2711" s="7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4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s="5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  <c r="U2711" s="5"/>
    </row>
    <row r="2712" spans="1:21" ht="32" x14ac:dyDescent="0.2">
      <c r="A2712">
        <v>2710</v>
      </c>
      <c r="B2712" s="7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4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s="5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  <c r="U2712" s="5"/>
    </row>
    <row r="2713" spans="1:21" ht="48" x14ac:dyDescent="0.2">
      <c r="A2713">
        <v>2711</v>
      </c>
      <c r="B2713" s="7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4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s="5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  <c r="U2713" s="5"/>
    </row>
    <row r="2714" spans="1:21" ht="48" x14ac:dyDescent="0.2">
      <c r="A2714">
        <v>2712</v>
      </c>
      <c r="B2714" s="7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4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s="5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  <c r="U2714" s="5"/>
    </row>
    <row r="2715" spans="1:21" ht="48" x14ac:dyDescent="0.2">
      <c r="A2715">
        <v>2713</v>
      </c>
      <c r="B2715" s="7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4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s="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  <c r="U2715" s="5"/>
    </row>
    <row r="2716" spans="1:21" ht="32" x14ac:dyDescent="0.2">
      <c r="A2716">
        <v>2714</v>
      </c>
      <c r="B2716" s="7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4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s="5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  <c r="U2716" s="5"/>
    </row>
    <row r="2717" spans="1:21" ht="48" x14ac:dyDescent="0.2">
      <c r="A2717">
        <v>2715</v>
      </c>
      <c r="B2717" s="7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4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s="5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  <c r="U2717" s="5"/>
    </row>
    <row r="2718" spans="1:21" ht="64" x14ac:dyDescent="0.2">
      <c r="A2718">
        <v>2716</v>
      </c>
      <c r="B2718" s="7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4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s="5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  <c r="U2718" s="5"/>
    </row>
    <row r="2719" spans="1:21" ht="48" x14ac:dyDescent="0.2">
      <c r="A2719">
        <v>2717</v>
      </c>
      <c r="B2719" s="7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4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s="5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  <c r="U2719" s="5"/>
    </row>
    <row r="2720" spans="1:21" ht="48" x14ac:dyDescent="0.2">
      <c r="A2720">
        <v>2718</v>
      </c>
      <c r="B2720" s="7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4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s="5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  <c r="U2720" s="5"/>
    </row>
    <row r="2721" spans="1:21" ht="48" x14ac:dyDescent="0.2">
      <c r="A2721">
        <v>2719</v>
      </c>
      <c r="B2721" s="7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4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s="5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  <c r="U2721" s="5"/>
    </row>
    <row r="2722" spans="1:21" ht="48" x14ac:dyDescent="0.2">
      <c r="A2722">
        <v>2720</v>
      </c>
      <c r="B2722" s="7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4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s="5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  <c r="U2722" s="5"/>
    </row>
    <row r="2723" spans="1:21" ht="48" x14ac:dyDescent="0.2">
      <c r="A2723">
        <v>2721</v>
      </c>
      <c r="B2723" s="7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4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s="5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  <c r="U2723" s="5"/>
    </row>
    <row r="2724" spans="1:21" ht="48" x14ac:dyDescent="0.2">
      <c r="A2724">
        <v>2722</v>
      </c>
      <c r="B2724" s="7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4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s="5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  <c r="U2724" s="5"/>
    </row>
    <row r="2725" spans="1:21" ht="48" x14ac:dyDescent="0.2">
      <c r="A2725">
        <v>2723</v>
      </c>
      <c r="B2725" s="7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4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s="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  <c r="U2725" s="5"/>
    </row>
    <row r="2726" spans="1:21" ht="48" x14ac:dyDescent="0.2">
      <c r="A2726">
        <v>2724</v>
      </c>
      <c r="B2726" s="7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4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s="5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  <c r="U2726" s="5"/>
    </row>
    <row r="2727" spans="1:21" ht="32" x14ac:dyDescent="0.2">
      <c r="A2727">
        <v>2725</v>
      </c>
      <c r="B2727" s="7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4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s="5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  <c r="U2727" s="5"/>
    </row>
    <row r="2728" spans="1:21" ht="16" x14ac:dyDescent="0.2">
      <c r="A2728">
        <v>2726</v>
      </c>
      <c r="B2728" s="7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4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s="5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  <c r="U2728" s="5"/>
    </row>
    <row r="2729" spans="1:21" ht="48" x14ac:dyDescent="0.2">
      <c r="A2729">
        <v>2727</v>
      </c>
      <c r="B2729" s="7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4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s="5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  <c r="U2729" s="5"/>
    </row>
    <row r="2730" spans="1:21" ht="32" x14ac:dyDescent="0.2">
      <c r="A2730">
        <v>2728</v>
      </c>
      <c r="B2730" s="7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4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s="5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  <c r="U2730" s="5"/>
    </row>
    <row r="2731" spans="1:21" ht="32" x14ac:dyDescent="0.2">
      <c r="A2731">
        <v>2729</v>
      </c>
      <c r="B2731" s="7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4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s="5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  <c r="U2731" s="5"/>
    </row>
    <row r="2732" spans="1:21" ht="32" x14ac:dyDescent="0.2">
      <c r="A2732">
        <v>2730</v>
      </c>
      <c r="B2732" s="7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4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s="5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  <c r="U2732" s="5"/>
    </row>
    <row r="2733" spans="1:21" ht="48" x14ac:dyDescent="0.2">
      <c r="A2733">
        <v>2731</v>
      </c>
      <c r="B2733" s="7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4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s="5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  <c r="U2733" s="5"/>
    </row>
    <row r="2734" spans="1:21" ht="48" x14ac:dyDescent="0.2">
      <c r="A2734">
        <v>2732</v>
      </c>
      <c r="B2734" s="7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4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s="5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  <c r="U2734" s="5"/>
    </row>
    <row r="2735" spans="1:21" ht="48" x14ac:dyDescent="0.2">
      <c r="A2735">
        <v>2733</v>
      </c>
      <c r="B2735" s="7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4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s="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  <c r="U2735" s="5"/>
    </row>
    <row r="2736" spans="1:21" ht="48" x14ac:dyDescent="0.2">
      <c r="A2736">
        <v>2734</v>
      </c>
      <c r="B2736" s="7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4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s="5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  <c r="U2736" s="5"/>
    </row>
    <row r="2737" spans="1:21" ht="48" x14ac:dyDescent="0.2">
      <c r="A2737">
        <v>2735</v>
      </c>
      <c r="B2737" s="7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4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s="5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  <c r="U2737" s="5"/>
    </row>
    <row r="2738" spans="1:21" ht="64" x14ac:dyDescent="0.2">
      <c r="A2738">
        <v>2736</v>
      </c>
      <c r="B2738" s="7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4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s="5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  <c r="U2738" s="5"/>
    </row>
    <row r="2739" spans="1:21" ht="48" x14ac:dyDescent="0.2">
      <c r="A2739">
        <v>2737</v>
      </c>
      <c r="B2739" s="7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4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s="5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  <c r="U2739" s="5"/>
    </row>
    <row r="2740" spans="1:21" ht="48" x14ac:dyDescent="0.2">
      <c r="A2740">
        <v>2738</v>
      </c>
      <c r="B2740" s="7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4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s="5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  <c r="U2740" s="5"/>
    </row>
    <row r="2741" spans="1:21" ht="48" x14ac:dyDescent="0.2">
      <c r="A2741">
        <v>2739</v>
      </c>
      <c r="B2741" s="7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4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s="5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  <c r="U2741" s="5"/>
    </row>
    <row r="2742" spans="1:21" ht="32" x14ac:dyDescent="0.2">
      <c r="A2742">
        <v>2740</v>
      </c>
      <c r="B2742" s="7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4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s="5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  <c r="U2742" s="5"/>
    </row>
    <row r="2743" spans="1:21" ht="32" x14ac:dyDescent="0.2">
      <c r="A2743">
        <v>2741</v>
      </c>
      <c r="B2743" s="7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4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s="5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  <c r="U2743" s="5"/>
    </row>
    <row r="2744" spans="1:21" ht="48" x14ac:dyDescent="0.2">
      <c r="A2744">
        <v>2742</v>
      </c>
      <c r="B2744" s="7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4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s="5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  <c r="U2744" s="5"/>
    </row>
    <row r="2745" spans="1:21" ht="64" x14ac:dyDescent="0.2">
      <c r="A2745">
        <v>2743</v>
      </c>
      <c r="B2745" s="7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4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s="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  <c r="U2745" s="5"/>
    </row>
    <row r="2746" spans="1:21" ht="48" x14ac:dyDescent="0.2">
      <c r="A2746">
        <v>2744</v>
      </c>
      <c r="B2746" s="7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4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s="5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  <c r="U2746" s="5"/>
    </row>
    <row r="2747" spans="1:21" ht="48" x14ac:dyDescent="0.2">
      <c r="A2747">
        <v>2745</v>
      </c>
      <c r="B2747" s="7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4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s="5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  <c r="U2747" s="5"/>
    </row>
    <row r="2748" spans="1:21" ht="48" x14ac:dyDescent="0.2">
      <c r="A2748">
        <v>2746</v>
      </c>
      <c r="B2748" s="7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4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s="5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  <c r="U2748" s="5"/>
    </row>
    <row r="2749" spans="1:21" ht="48" x14ac:dyDescent="0.2">
      <c r="A2749">
        <v>2747</v>
      </c>
      <c r="B2749" s="7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4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s="5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  <c r="U2749" s="5"/>
    </row>
    <row r="2750" spans="1:21" ht="32" x14ac:dyDescent="0.2">
      <c r="A2750">
        <v>2748</v>
      </c>
      <c r="B2750" s="7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4">
        <f t="shared" si="252"/>
        <v>1.06E-2</v>
      </c>
      <c r="P2750" s="9">
        <f t="shared" si="253"/>
        <v>13.25</v>
      </c>
      <c r="Q2750" t="str">
        <f t="shared" si="254"/>
        <v>publishing</v>
      </c>
      <c r="R2750" s="5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  <c r="U2750" s="5"/>
    </row>
    <row r="2751" spans="1:21" ht="32" x14ac:dyDescent="0.2">
      <c r="A2751">
        <v>2749</v>
      </c>
      <c r="B2751" s="7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4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s="5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  <c r="U2751" s="5"/>
    </row>
    <row r="2752" spans="1:21" ht="48" x14ac:dyDescent="0.2">
      <c r="A2752">
        <v>2750</v>
      </c>
      <c r="B2752" s="7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4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s="5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  <c r="U2752" s="5"/>
    </row>
    <row r="2753" spans="1:21" ht="48" x14ac:dyDescent="0.2">
      <c r="A2753">
        <v>2751</v>
      </c>
      <c r="B2753" s="7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4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s="5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  <c r="U2753" s="5"/>
    </row>
    <row r="2754" spans="1:21" ht="48" x14ac:dyDescent="0.2">
      <c r="A2754">
        <v>2752</v>
      </c>
      <c r="B2754" s="7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4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s="5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  <c r="U2754" s="5"/>
    </row>
    <row r="2755" spans="1:21" ht="48" x14ac:dyDescent="0.2">
      <c r="A2755">
        <v>2753</v>
      </c>
      <c r="B2755" s="7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4">
        <f t="shared" ref="O2755:O2818" si="258">SUM(E2755/D2755)</f>
        <v>0.19</v>
      </c>
      <c r="P2755" s="9">
        <f t="shared" ref="P2755:P2818" si="259">PRODUCT(E2755/L2755)</f>
        <v>47.5</v>
      </c>
      <c r="Q2755" t="str">
        <f t="shared" ref="Q2755:Q2818" si="260">LEFT(N2755, SEARCH("/",N2755,1)-1)</f>
        <v>publishing</v>
      </c>
      <c r="R2755" s="5" t="str">
        <f t="shared" ref="R2755:R2818" si="261">RIGHT(N2755,LEN(N2755) - SEARCH("/", N2755))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  <c r="U2755" s="5"/>
    </row>
    <row r="2756" spans="1:21" ht="48" x14ac:dyDescent="0.2">
      <c r="A2756">
        <v>2754</v>
      </c>
      <c r="B2756" s="7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4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s="5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  <c r="U2756" s="5"/>
    </row>
    <row r="2757" spans="1:21" ht="32" x14ac:dyDescent="0.2">
      <c r="A2757">
        <v>2755</v>
      </c>
      <c r="B2757" s="7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4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s="5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  <c r="U2757" s="5"/>
    </row>
    <row r="2758" spans="1:21" ht="48" x14ac:dyDescent="0.2">
      <c r="A2758">
        <v>2756</v>
      </c>
      <c r="B2758" s="7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4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s="5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  <c r="U2758" s="5"/>
    </row>
    <row r="2759" spans="1:21" ht="32" x14ac:dyDescent="0.2">
      <c r="A2759">
        <v>2757</v>
      </c>
      <c r="B2759" s="7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4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s="5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  <c r="U2759" s="5"/>
    </row>
    <row r="2760" spans="1:21" ht="48" x14ac:dyDescent="0.2">
      <c r="A2760">
        <v>2758</v>
      </c>
      <c r="B2760" s="7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4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s="5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  <c r="U2760" s="5"/>
    </row>
    <row r="2761" spans="1:21" ht="48" x14ac:dyDescent="0.2">
      <c r="A2761">
        <v>2759</v>
      </c>
      <c r="B2761" s="7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4">
        <f t="shared" si="258"/>
        <v>0.105</v>
      </c>
      <c r="P2761" s="9">
        <f t="shared" si="259"/>
        <v>52.5</v>
      </c>
      <c r="Q2761" t="str">
        <f t="shared" si="260"/>
        <v>publishing</v>
      </c>
      <c r="R2761" s="5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  <c r="U2761" s="5"/>
    </row>
    <row r="2762" spans="1:21" ht="48" x14ac:dyDescent="0.2">
      <c r="A2762">
        <v>2760</v>
      </c>
      <c r="B2762" s="7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4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s="5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  <c r="U2762" s="5"/>
    </row>
    <row r="2763" spans="1:21" ht="32" x14ac:dyDescent="0.2">
      <c r="A2763">
        <v>2761</v>
      </c>
      <c r="B2763" s="7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4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s="5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  <c r="U2763" s="5"/>
    </row>
    <row r="2764" spans="1:21" ht="48" x14ac:dyDescent="0.2">
      <c r="A2764">
        <v>2762</v>
      </c>
      <c r="B2764" s="7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4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s="5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  <c r="U2764" s="5"/>
    </row>
    <row r="2765" spans="1:21" ht="32" x14ac:dyDescent="0.2">
      <c r="A2765">
        <v>2763</v>
      </c>
      <c r="B2765" s="7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4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s="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  <c r="U2765" s="5"/>
    </row>
    <row r="2766" spans="1:21" ht="48" x14ac:dyDescent="0.2">
      <c r="A2766">
        <v>2764</v>
      </c>
      <c r="B2766" s="7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4">
        <f t="shared" si="258"/>
        <v>1.125E-2</v>
      </c>
      <c r="P2766" s="9">
        <f t="shared" si="259"/>
        <v>11.25</v>
      </c>
      <c r="Q2766" t="str">
        <f t="shared" si="260"/>
        <v>publishing</v>
      </c>
      <c r="R2766" s="5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  <c r="U2766" s="5"/>
    </row>
    <row r="2767" spans="1:21" ht="48" x14ac:dyDescent="0.2">
      <c r="A2767">
        <v>2765</v>
      </c>
      <c r="B2767" s="7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4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s="5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  <c r="U2767" s="5"/>
    </row>
    <row r="2768" spans="1:21" ht="48" x14ac:dyDescent="0.2">
      <c r="A2768">
        <v>2766</v>
      </c>
      <c r="B2768" s="7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4">
        <f t="shared" si="258"/>
        <v>0.02</v>
      </c>
      <c r="P2768" s="9">
        <f t="shared" si="259"/>
        <v>25</v>
      </c>
      <c r="Q2768" t="str">
        <f t="shared" si="260"/>
        <v>publishing</v>
      </c>
      <c r="R2768" s="5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  <c r="U2768" s="5"/>
    </row>
    <row r="2769" spans="1:21" ht="48" x14ac:dyDescent="0.2">
      <c r="A2769">
        <v>2767</v>
      </c>
      <c r="B2769" s="7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4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s="5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  <c r="U2769" s="5"/>
    </row>
    <row r="2770" spans="1:21" ht="48" x14ac:dyDescent="0.2">
      <c r="A2770">
        <v>2768</v>
      </c>
      <c r="B2770" s="7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4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s="5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  <c r="U2770" s="5"/>
    </row>
    <row r="2771" spans="1:21" ht="48" x14ac:dyDescent="0.2">
      <c r="A2771">
        <v>2769</v>
      </c>
      <c r="B2771" s="7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4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s="5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  <c r="U2771" s="5"/>
    </row>
    <row r="2772" spans="1:21" ht="48" x14ac:dyDescent="0.2">
      <c r="A2772">
        <v>2770</v>
      </c>
      <c r="B2772" s="7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4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s="5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  <c r="U2772" s="5"/>
    </row>
    <row r="2773" spans="1:21" ht="48" x14ac:dyDescent="0.2">
      <c r="A2773">
        <v>2771</v>
      </c>
      <c r="B2773" s="7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4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s="5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  <c r="U2773" s="5"/>
    </row>
    <row r="2774" spans="1:21" ht="48" x14ac:dyDescent="0.2">
      <c r="A2774">
        <v>2772</v>
      </c>
      <c r="B2774" s="7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4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s="5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  <c r="U2774" s="5"/>
    </row>
    <row r="2775" spans="1:21" ht="48" x14ac:dyDescent="0.2">
      <c r="A2775">
        <v>2773</v>
      </c>
      <c r="B2775" s="7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4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s="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  <c r="U2775" s="5"/>
    </row>
    <row r="2776" spans="1:21" ht="48" x14ac:dyDescent="0.2">
      <c r="A2776">
        <v>2774</v>
      </c>
      <c r="B2776" s="7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4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s="5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  <c r="U2776" s="5"/>
    </row>
    <row r="2777" spans="1:21" ht="48" x14ac:dyDescent="0.2">
      <c r="A2777">
        <v>2775</v>
      </c>
      <c r="B2777" s="7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4">
        <f t="shared" si="258"/>
        <v>0.03</v>
      </c>
      <c r="P2777" s="9">
        <f t="shared" si="259"/>
        <v>75</v>
      </c>
      <c r="Q2777" t="str">
        <f t="shared" si="260"/>
        <v>publishing</v>
      </c>
      <c r="R2777" s="5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  <c r="U2777" s="5"/>
    </row>
    <row r="2778" spans="1:21" ht="64" x14ac:dyDescent="0.2">
      <c r="A2778">
        <v>2776</v>
      </c>
      <c r="B2778" s="7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4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s="5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  <c r="U2778" s="5"/>
    </row>
    <row r="2779" spans="1:21" ht="48" x14ac:dyDescent="0.2">
      <c r="A2779">
        <v>2777</v>
      </c>
      <c r="B2779" s="7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4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s="5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  <c r="U2779" s="5"/>
    </row>
    <row r="2780" spans="1:21" ht="64" x14ac:dyDescent="0.2">
      <c r="A2780">
        <v>2778</v>
      </c>
      <c r="B2780" s="7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4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s="5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  <c r="U2780" s="5"/>
    </row>
    <row r="2781" spans="1:21" ht="48" x14ac:dyDescent="0.2">
      <c r="A2781">
        <v>2779</v>
      </c>
      <c r="B2781" s="7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4">
        <f t="shared" si="258"/>
        <v>2.12E-2</v>
      </c>
      <c r="P2781" s="9">
        <f t="shared" si="259"/>
        <v>53</v>
      </c>
      <c r="Q2781" t="str">
        <f t="shared" si="260"/>
        <v>publishing</v>
      </c>
      <c r="R2781" s="5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  <c r="U2781" s="5"/>
    </row>
    <row r="2782" spans="1:21" ht="32" x14ac:dyDescent="0.2">
      <c r="A2782">
        <v>2780</v>
      </c>
      <c r="B2782" s="7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4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s="5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  <c r="U2782" s="5"/>
    </row>
    <row r="2783" spans="1:21" ht="32" x14ac:dyDescent="0.2">
      <c r="A2783">
        <v>2781</v>
      </c>
      <c r="B2783" s="7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4">
        <f t="shared" si="258"/>
        <v>1.0528</v>
      </c>
      <c r="P2783" s="9">
        <f t="shared" si="259"/>
        <v>47</v>
      </c>
      <c r="Q2783" t="str">
        <f t="shared" si="260"/>
        <v>theater</v>
      </c>
      <c r="R2783" s="5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  <c r="U2783" s="5"/>
    </row>
    <row r="2784" spans="1:21" ht="32" x14ac:dyDescent="0.2">
      <c r="A2784">
        <v>2782</v>
      </c>
      <c r="B2784" s="7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4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s="5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  <c r="U2784" s="5"/>
    </row>
    <row r="2785" spans="1:21" ht="48" x14ac:dyDescent="0.2">
      <c r="A2785">
        <v>2783</v>
      </c>
      <c r="B2785" s="7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4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s="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  <c r="U2785" s="5"/>
    </row>
    <row r="2786" spans="1:21" ht="48" x14ac:dyDescent="0.2">
      <c r="A2786">
        <v>2784</v>
      </c>
      <c r="B2786" s="7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4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s="5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  <c r="U2786" s="5"/>
    </row>
    <row r="2787" spans="1:21" ht="48" x14ac:dyDescent="0.2">
      <c r="A2787">
        <v>2785</v>
      </c>
      <c r="B2787" s="7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4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s="5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  <c r="U2787" s="5"/>
    </row>
    <row r="2788" spans="1:21" ht="32" x14ac:dyDescent="0.2">
      <c r="A2788">
        <v>2786</v>
      </c>
      <c r="B2788" s="7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4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s="5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  <c r="U2788" s="5"/>
    </row>
    <row r="2789" spans="1:21" ht="48" x14ac:dyDescent="0.2">
      <c r="A2789">
        <v>2787</v>
      </c>
      <c r="B2789" s="7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4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s="5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  <c r="U2789" s="5"/>
    </row>
    <row r="2790" spans="1:21" ht="32" x14ac:dyDescent="0.2">
      <c r="A2790">
        <v>2788</v>
      </c>
      <c r="B2790" s="7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4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s="5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  <c r="U2790" s="5"/>
    </row>
    <row r="2791" spans="1:21" ht="32" x14ac:dyDescent="0.2">
      <c r="A2791">
        <v>2789</v>
      </c>
      <c r="B2791" s="7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4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s="5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  <c r="U2791" s="5"/>
    </row>
    <row r="2792" spans="1:21" ht="48" x14ac:dyDescent="0.2">
      <c r="A2792">
        <v>2790</v>
      </c>
      <c r="B2792" s="7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4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s="5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  <c r="U2792" s="5"/>
    </row>
    <row r="2793" spans="1:21" ht="48" x14ac:dyDescent="0.2">
      <c r="A2793">
        <v>2791</v>
      </c>
      <c r="B2793" s="7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4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s="5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  <c r="U2793" s="5"/>
    </row>
    <row r="2794" spans="1:21" ht="48" x14ac:dyDescent="0.2">
      <c r="A2794">
        <v>2792</v>
      </c>
      <c r="B2794" s="7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4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s="5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  <c r="U2794" s="5"/>
    </row>
    <row r="2795" spans="1:21" ht="64" x14ac:dyDescent="0.2">
      <c r="A2795">
        <v>2793</v>
      </c>
      <c r="B2795" s="7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4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s="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  <c r="U2795" s="5"/>
    </row>
    <row r="2796" spans="1:21" ht="48" x14ac:dyDescent="0.2">
      <c r="A2796">
        <v>2794</v>
      </c>
      <c r="B2796" s="7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4">
        <f t="shared" si="258"/>
        <v>1.5</v>
      </c>
      <c r="P2796" s="9">
        <f t="shared" si="259"/>
        <v>25</v>
      </c>
      <c r="Q2796" t="str">
        <f t="shared" si="260"/>
        <v>theater</v>
      </c>
      <c r="R2796" s="5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  <c r="U2796" s="5"/>
    </row>
    <row r="2797" spans="1:21" ht="48" x14ac:dyDescent="0.2">
      <c r="A2797">
        <v>2795</v>
      </c>
      <c r="B2797" s="7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4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s="5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  <c r="U2797" s="5"/>
    </row>
    <row r="2798" spans="1:21" ht="48" x14ac:dyDescent="0.2">
      <c r="A2798">
        <v>2796</v>
      </c>
      <c r="B2798" s="7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4">
        <f t="shared" si="258"/>
        <v>1.155</v>
      </c>
      <c r="P2798" s="9">
        <f t="shared" si="259"/>
        <v>44</v>
      </c>
      <c r="Q2798" t="str">
        <f t="shared" si="260"/>
        <v>theater</v>
      </c>
      <c r="R2798" s="5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  <c r="U2798" s="5"/>
    </row>
    <row r="2799" spans="1:21" ht="48" x14ac:dyDescent="0.2">
      <c r="A2799">
        <v>2797</v>
      </c>
      <c r="B2799" s="7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4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s="5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  <c r="U2799" s="5"/>
    </row>
    <row r="2800" spans="1:21" ht="48" x14ac:dyDescent="0.2">
      <c r="A2800">
        <v>2798</v>
      </c>
      <c r="B2800" s="7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4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s="5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  <c r="U2800" s="5"/>
    </row>
    <row r="2801" spans="1:21" ht="48" x14ac:dyDescent="0.2">
      <c r="A2801">
        <v>2799</v>
      </c>
      <c r="B2801" s="7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4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s="5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  <c r="U2801" s="5"/>
    </row>
    <row r="2802" spans="1:21" ht="48" x14ac:dyDescent="0.2">
      <c r="A2802">
        <v>2800</v>
      </c>
      <c r="B2802" s="7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4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s="5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  <c r="U2802" s="5"/>
    </row>
    <row r="2803" spans="1:21" ht="48" x14ac:dyDescent="0.2">
      <c r="A2803">
        <v>2801</v>
      </c>
      <c r="B2803" s="7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4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s="5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  <c r="U2803" s="5"/>
    </row>
    <row r="2804" spans="1:21" ht="48" x14ac:dyDescent="0.2">
      <c r="A2804">
        <v>2802</v>
      </c>
      <c r="B2804" s="7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4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s="5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  <c r="U2804" s="5"/>
    </row>
    <row r="2805" spans="1:21" ht="48" x14ac:dyDescent="0.2">
      <c r="A2805">
        <v>2803</v>
      </c>
      <c r="B2805" s="7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4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s="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  <c r="U2805" s="5"/>
    </row>
    <row r="2806" spans="1:21" ht="48" x14ac:dyDescent="0.2">
      <c r="A2806">
        <v>2804</v>
      </c>
      <c r="B2806" s="7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4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s="5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  <c r="U2806" s="5"/>
    </row>
    <row r="2807" spans="1:21" ht="64" x14ac:dyDescent="0.2">
      <c r="A2807">
        <v>2805</v>
      </c>
      <c r="B2807" s="7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4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s="5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  <c r="U2807" s="5"/>
    </row>
    <row r="2808" spans="1:21" ht="48" x14ac:dyDescent="0.2">
      <c r="A2808">
        <v>2806</v>
      </c>
      <c r="B2808" s="7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4">
        <f t="shared" si="258"/>
        <v>1.121</v>
      </c>
      <c r="P2808" s="9">
        <f t="shared" si="259"/>
        <v>44.25</v>
      </c>
      <c r="Q2808" t="str">
        <f t="shared" si="260"/>
        <v>theater</v>
      </c>
      <c r="R2808" s="5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  <c r="U2808" s="5"/>
    </row>
    <row r="2809" spans="1:21" ht="16" x14ac:dyDescent="0.2">
      <c r="A2809">
        <v>2807</v>
      </c>
      <c r="B2809" s="7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4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s="5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  <c r="U2809" s="5"/>
    </row>
    <row r="2810" spans="1:21" ht="48" x14ac:dyDescent="0.2">
      <c r="A2810">
        <v>2808</v>
      </c>
      <c r="B2810" s="7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4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s="5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  <c r="U2810" s="5"/>
    </row>
    <row r="2811" spans="1:21" ht="48" x14ac:dyDescent="0.2">
      <c r="A2811">
        <v>2809</v>
      </c>
      <c r="B2811" s="7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4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s="5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  <c r="U2811" s="5"/>
    </row>
    <row r="2812" spans="1:21" ht="48" x14ac:dyDescent="0.2">
      <c r="A2812">
        <v>2810</v>
      </c>
      <c r="B2812" s="7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4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s="5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  <c r="U2812" s="5"/>
    </row>
    <row r="2813" spans="1:21" ht="48" x14ac:dyDescent="0.2">
      <c r="A2813">
        <v>2811</v>
      </c>
      <c r="B2813" s="7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4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s="5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  <c r="U2813" s="5"/>
    </row>
    <row r="2814" spans="1:21" ht="48" x14ac:dyDescent="0.2">
      <c r="A2814">
        <v>2812</v>
      </c>
      <c r="B2814" s="7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4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s="5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  <c r="U2814" s="5"/>
    </row>
    <row r="2815" spans="1:21" ht="48" x14ac:dyDescent="0.2">
      <c r="A2815">
        <v>2813</v>
      </c>
      <c r="B2815" s="7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4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s="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  <c r="U2815" s="5"/>
    </row>
    <row r="2816" spans="1:21" ht="48" x14ac:dyDescent="0.2">
      <c r="A2816">
        <v>2814</v>
      </c>
      <c r="B2816" s="7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4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s="5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  <c r="U2816" s="5"/>
    </row>
    <row r="2817" spans="1:21" ht="48" x14ac:dyDescent="0.2">
      <c r="A2817">
        <v>2815</v>
      </c>
      <c r="B2817" s="7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4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s="5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  <c r="U2817" s="5"/>
    </row>
    <row r="2818" spans="1:21" ht="48" x14ac:dyDescent="0.2">
      <c r="A2818">
        <v>2816</v>
      </c>
      <c r="B2818" s="7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4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s="5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  <c r="U2818" s="5"/>
    </row>
    <row r="2819" spans="1:21" ht="48" x14ac:dyDescent="0.2">
      <c r="A2819">
        <v>2817</v>
      </c>
      <c r="B2819" s="7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4">
        <f t="shared" ref="O2819:O2882" si="264">SUM(E2819/D2819)</f>
        <v>1.3</v>
      </c>
      <c r="P2819" s="9">
        <f t="shared" ref="P2819:P2882" si="265">PRODUCT(E2819/L2819)</f>
        <v>23.636363636363637</v>
      </c>
      <c r="Q2819" t="str">
        <f t="shared" ref="Q2819:Q2882" si="266">LEFT(N2819, SEARCH("/",N2819,1)-1)</f>
        <v>theater</v>
      </c>
      <c r="R2819" s="5" t="str">
        <f t="shared" ref="R2819:R2882" si="267">RIGHT(N2819,LEN(N2819) - SEARCH("/", N2819))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  <c r="U2819" s="5"/>
    </row>
    <row r="2820" spans="1:21" ht="48" x14ac:dyDescent="0.2">
      <c r="A2820">
        <v>2818</v>
      </c>
      <c r="B2820" s="7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4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s="5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  <c r="U2820" s="5"/>
    </row>
    <row r="2821" spans="1:21" ht="48" x14ac:dyDescent="0.2">
      <c r="A2821">
        <v>2819</v>
      </c>
      <c r="B2821" s="7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4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s="5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  <c r="U2821" s="5"/>
    </row>
    <row r="2822" spans="1:21" ht="48" x14ac:dyDescent="0.2">
      <c r="A2822">
        <v>2820</v>
      </c>
      <c r="B2822" s="7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4">
        <f t="shared" si="264"/>
        <v>1.36</v>
      </c>
      <c r="P2822" s="9">
        <f t="shared" si="265"/>
        <v>13.6</v>
      </c>
      <c r="Q2822" t="str">
        <f t="shared" si="266"/>
        <v>theater</v>
      </c>
      <c r="R2822" s="5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  <c r="U2822" s="5"/>
    </row>
    <row r="2823" spans="1:21" ht="48" x14ac:dyDescent="0.2">
      <c r="A2823">
        <v>2821</v>
      </c>
      <c r="B2823" s="7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4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s="5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  <c r="U2823" s="5"/>
    </row>
    <row r="2824" spans="1:21" ht="48" x14ac:dyDescent="0.2">
      <c r="A2824">
        <v>2822</v>
      </c>
      <c r="B2824" s="7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4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s="5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  <c r="U2824" s="5"/>
    </row>
    <row r="2825" spans="1:21" ht="48" x14ac:dyDescent="0.2">
      <c r="A2825">
        <v>2823</v>
      </c>
      <c r="B2825" s="7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4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s="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  <c r="U2825" s="5"/>
    </row>
    <row r="2826" spans="1:21" ht="32" x14ac:dyDescent="0.2">
      <c r="A2826">
        <v>2824</v>
      </c>
      <c r="B2826" s="7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4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s="5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  <c r="U2826" s="5"/>
    </row>
    <row r="2827" spans="1:21" ht="48" x14ac:dyDescent="0.2">
      <c r="A2827">
        <v>2825</v>
      </c>
      <c r="B2827" s="7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4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s="5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  <c r="U2827" s="5"/>
    </row>
    <row r="2828" spans="1:21" ht="48" x14ac:dyDescent="0.2">
      <c r="A2828">
        <v>2826</v>
      </c>
      <c r="B2828" s="7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4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s="5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  <c r="U2828" s="5"/>
    </row>
    <row r="2829" spans="1:21" ht="48" x14ac:dyDescent="0.2">
      <c r="A2829">
        <v>2827</v>
      </c>
      <c r="B2829" s="7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4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s="5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  <c r="U2829" s="5"/>
    </row>
    <row r="2830" spans="1:21" ht="48" x14ac:dyDescent="0.2">
      <c r="A2830">
        <v>2828</v>
      </c>
      <c r="B2830" s="7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4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s="5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  <c r="U2830" s="5"/>
    </row>
    <row r="2831" spans="1:21" ht="48" x14ac:dyDescent="0.2">
      <c r="A2831">
        <v>2829</v>
      </c>
      <c r="B2831" s="7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4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s="5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  <c r="U2831" s="5"/>
    </row>
    <row r="2832" spans="1:21" ht="32" x14ac:dyDescent="0.2">
      <c r="A2832">
        <v>2830</v>
      </c>
      <c r="B2832" s="7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4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s="5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  <c r="U2832" s="5"/>
    </row>
    <row r="2833" spans="1:21" ht="32" x14ac:dyDescent="0.2">
      <c r="A2833">
        <v>2831</v>
      </c>
      <c r="B2833" s="7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4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s="5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  <c r="U2833" s="5"/>
    </row>
    <row r="2834" spans="1:21" ht="48" x14ac:dyDescent="0.2">
      <c r="A2834">
        <v>2832</v>
      </c>
      <c r="B2834" s="7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4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s="5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  <c r="U2834" s="5"/>
    </row>
    <row r="2835" spans="1:21" ht="16" x14ac:dyDescent="0.2">
      <c r="A2835">
        <v>2833</v>
      </c>
      <c r="B2835" s="7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4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s="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  <c r="U2835" s="5"/>
    </row>
    <row r="2836" spans="1:21" ht="48" x14ac:dyDescent="0.2">
      <c r="A2836">
        <v>2834</v>
      </c>
      <c r="B2836" s="7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4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s="5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  <c r="U2836" s="5"/>
    </row>
    <row r="2837" spans="1:21" ht="48" x14ac:dyDescent="0.2">
      <c r="A2837">
        <v>2835</v>
      </c>
      <c r="B2837" s="7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4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s="5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  <c r="U2837" s="5"/>
    </row>
    <row r="2838" spans="1:21" ht="48" x14ac:dyDescent="0.2">
      <c r="A2838">
        <v>2836</v>
      </c>
      <c r="B2838" s="7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4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s="5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  <c r="U2838" s="5"/>
    </row>
    <row r="2839" spans="1:21" ht="64" x14ac:dyDescent="0.2">
      <c r="A2839">
        <v>2837</v>
      </c>
      <c r="B2839" s="7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4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s="5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  <c r="U2839" s="5"/>
    </row>
    <row r="2840" spans="1:21" ht="48" x14ac:dyDescent="0.2">
      <c r="A2840">
        <v>2838</v>
      </c>
      <c r="B2840" s="7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4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s="5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  <c r="U2840" s="5"/>
    </row>
    <row r="2841" spans="1:21" ht="48" x14ac:dyDescent="0.2">
      <c r="A2841">
        <v>2839</v>
      </c>
      <c r="B2841" s="7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4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s="5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  <c r="U2841" s="5"/>
    </row>
    <row r="2842" spans="1:21" ht="48" x14ac:dyDescent="0.2">
      <c r="A2842">
        <v>2840</v>
      </c>
      <c r="B2842" s="7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4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s="5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  <c r="U2842" s="5"/>
    </row>
    <row r="2843" spans="1:21" ht="48" x14ac:dyDescent="0.2">
      <c r="A2843">
        <v>2841</v>
      </c>
      <c r="B2843" s="7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4">
        <f t="shared" si="264"/>
        <v>0.01</v>
      </c>
      <c r="P2843" s="9">
        <f t="shared" si="265"/>
        <v>10</v>
      </c>
      <c r="Q2843" t="str">
        <f t="shared" si="266"/>
        <v>theater</v>
      </c>
      <c r="R2843" s="5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  <c r="U2843" s="5"/>
    </row>
    <row r="2844" spans="1:21" ht="48" x14ac:dyDescent="0.2">
      <c r="A2844">
        <v>2842</v>
      </c>
      <c r="B2844" s="7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4">
        <f t="shared" si="264"/>
        <v>0</v>
      </c>
      <c r="P2844" s="9" t="e">
        <f t="shared" si="265"/>
        <v>#DIV/0!</v>
      </c>
      <c r="Q2844" t="str">
        <f t="shared" si="266"/>
        <v>theater</v>
      </c>
      <c r="R2844" s="5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  <c r="U2844" s="5"/>
    </row>
    <row r="2845" spans="1:21" ht="48" x14ac:dyDescent="0.2">
      <c r="A2845">
        <v>2843</v>
      </c>
      <c r="B2845" s="7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4">
        <f t="shared" si="264"/>
        <v>0</v>
      </c>
      <c r="P2845" s="9" t="e">
        <f t="shared" si="265"/>
        <v>#DIV/0!</v>
      </c>
      <c r="Q2845" t="str">
        <f t="shared" si="266"/>
        <v>theater</v>
      </c>
      <c r="R2845" s="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  <c r="U2845" s="5"/>
    </row>
    <row r="2846" spans="1:21" ht="48" x14ac:dyDescent="0.2">
      <c r="A2846">
        <v>2844</v>
      </c>
      <c r="B2846" s="7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4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s="5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  <c r="U2846" s="5"/>
    </row>
    <row r="2847" spans="1:21" ht="48" x14ac:dyDescent="0.2">
      <c r="A2847">
        <v>2845</v>
      </c>
      <c r="B2847" s="7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4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s="5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  <c r="U2847" s="5"/>
    </row>
    <row r="2848" spans="1:21" ht="48" x14ac:dyDescent="0.2">
      <c r="A2848">
        <v>2846</v>
      </c>
      <c r="B2848" s="7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4">
        <f t="shared" si="264"/>
        <v>0</v>
      </c>
      <c r="P2848" s="9" t="e">
        <f t="shared" si="265"/>
        <v>#DIV/0!</v>
      </c>
      <c r="Q2848" t="str">
        <f t="shared" si="266"/>
        <v>theater</v>
      </c>
      <c r="R2848" s="5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  <c r="U2848" s="5"/>
    </row>
    <row r="2849" spans="1:21" ht="48" x14ac:dyDescent="0.2">
      <c r="A2849">
        <v>2847</v>
      </c>
      <c r="B2849" s="7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4">
        <f t="shared" si="264"/>
        <v>0</v>
      </c>
      <c r="P2849" s="9" t="e">
        <f t="shared" si="265"/>
        <v>#DIV/0!</v>
      </c>
      <c r="Q2849" t="str">
        <f t="shared" si="266"/>
        <v>theater</v>
      </c>
      <c r="R2849" s="5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  <c r="U2849" s="5"/>
    </row>
    <row r="2850" spans="1:21" ht="64" x14ac:dyDescent="0.2">
      <c r="A2850">
        <v>2848</v>
      </c>
      <c r="B2850" s="7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4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s="5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  <c r="U2850" s="5"/>
    </row>
    <row r="2851" spans="1:21" ht="48" x14ac:dyDescent="0.2">
      <c r="A2851">
        <v>2849</v>
      </c>
      <c r="B2851" s="7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4">
        <f t="shared" si="264"/>
        <v>0.01</v>
      </c>
      <c r="P2851" s="9">
        <f t="shared" si="265"/>
        <v>5</v>
      </c>
      <c r="Q2851" t="str">
        <f t="shared" si="266"/>
        <v>theater</v>
      </c>
      <c r="R2851" s="5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  <c r="U2851" s="5"/>
    </row>
    <row r="2852" spans="1:21" ht="48" x14ac:dyDescent="0.2">
      <c r="A2852">
        <v>2850</v>
      </c>
      <c r="B2852" s="7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4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s="5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  <c r="U2852" s="5"/>
    </row>
    <row r="2853" spans="1:21" ht="64" x14ac:dyDescent="0.2">
      <c r="A2853">
        <v>2851</v>
      </c>
      <c r="B2853" s="7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4">
        <f t="shared" si="264"/>
        <v>0</v>
      </c>
      <c r="P2853" s="9" t="e">
        <f t="shared" si="265"/>
        <v>#DIV/0!</v>
      </c>
      <c r="Q2853" t="str">
        <f t="shared" si="266"/>
        <v>theater</v>
      </c>
      <c r="R2853" s="5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  <c r="U2853" s="5"/>
    </row>
    <row r="2854" spans="1:21" ht="48" x14ac:dyDescent="0.2">
      <c r="A2854">
        <v>2852</v>
      </c>
      <c r="B2854" s="7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4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s="5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  <c r="U2854" s="5"/>
    </row>
    <row r="2855" spans="1:21" ht="48" x14ac:dyDescent="0.2">
      <c r="A2855">
        <v>2853</v>
      </c>
      <c r="B2855" s="7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4">
        <f t="shared" si="264"/>
        <v>0</v>
      </c>
      <c r="P2855" s="9" t="e">
        <f t="shared" si="265"/>
        <v>#DIV/0!</v>
      </c>
      <c r="Q2855" t="str">
        <f t="shared" si="266"/>
        <v>theater</v>
      </c>
      <c r="R2855" s="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  <c r="U2855" s="5"/>
    </row>
    <row r="2856" spans="1:21" ht="48" x14ac:dyDescent="0.2">
      <c r="A2856">
        <v>2854</v>
      </c>
      <c r="B2856" s="7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4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s="5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  <c r="U2856" s="5"/>
    </row>
    <row r="2857" spans="1:21" ht="48" x14ac:dyDescent="0.2">
      <c r="A2857">
        <v>2855</v>
      </c>
      <c r="B2857" s="7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4">
        <f t="shared" si="264"/>
        <v>0.5</v>
      </c>
      <c r="P2857" s="9">
        <f t="shared" si="265"/>
        <v>60</v>
      </c>
      <c r="Q2857" t="str">
        <f t="shared" si="266"/>
        <v>theater</v>
      </c>
      <c r="R2857" s="5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  <c r="U2857" s="5"/>
    </row>
    <row r="2858" spans="1:21" ht="48" x14ac:dyDescent="0.2">
      <c r="A2858">
        <v>2856</v>
      </c>
      <c r="B2858" s="7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4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s="5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  <c r="U2858" s="5"/>
    </row>
    <row r="2859" spans="1:21" ht="64" x14ac:dyDescent="0.2">
      <c r="A2859">
        <v>2857</v>
      </c>
      <c r="B2859" s="7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4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s="5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  <c r="U2859" s="5"/>
    </row>
    <row r="2860" spans="1:21" ht="48" x14ac:dyDescent="0.2">
      <c r="A2860">
        <v>2858</v>
      </c>
      <c r="B2860" s="7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4">
        <f t="shared" si="264"/>
        <v>0</v>
      </c>
      <c r="P2860" s="9" t="e">
        <f t="shared" si="265"/>
        <v>#DIV/0!</v>
      </c>
      <c r="Q2860" t="str">
        <f t="shared" si="266"/>
        <v>theater</v>
      </c>
      <c r="R2860" s="5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  <c r="U2860" s="5"/>
    </row>
    <row r="2861" spans="1:21" ht="32" x14ac:dyDescent="0.2">
      <c r="A2861">
        <v>2859</v>
      </c>
      <c r="B2861" s="7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4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s="5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  <c r="U2861" s="5"/>
    </row>
    <row r="2862" spans="1:21" ht="48" x14ac:dyDescent="0.2">
      <c r="A2862">
        <v>2860</v>
      </c>
      <c r="B2862" s="7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4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s="5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  <c r="U2862" s="5"/>
    </row>
    <row r="2863" spans="1:21" ht="48" x14ac:dyDescent="0.2">
      <c r="A2863">
        <v>2861</v>
      </c>
      <c r="B2863" s="7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4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s="5" t="str">
        <f t="shared" si="267"/>
        <v>plays</v>
      </c>
      <c r="S2863" s="13">
        <f t="shared" si="268"/>
        <v>42257.3825</v>
      </c>
      <c r="T2863" s="13">
        <f t="shared" si="269"/>
        <v>42271.3825</v>
      </c>
      <c r="U2863" s="5"/>
    </row>
    <row r="2864" spans="1:21" ht="48" x14ac:dyDescent="0.2">
      <c r="A2864">
        <v>2862</v>
      </c>
      <c r="B2864" s="7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4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s="5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  <c r="U2864" s="5"/>
    </row>
    <row r="2865" spans="1:21" ht="48" x14ac:dyDescent="0.2">
      <c r="A2865">
        <v>2863</v>
      </c>
      <c r="B2865" s="7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4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s="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  <c r="U2865" s="5"/>
    </row>
    <row r="2866" spans="1:21" ht="16" x14ac:dyDescent="0.2">
      <c r="A2866">
        <v>2864</v>
      </c>
      <c r="B2866" s="7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4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s="5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  <c r="U2866" s="5"/>
    </row>
    <row r="2867" spans="1:21" ht="48" x14ac:dyDescent="0.2">
      <c r="A2867">
        <v>2865</v>
      </c>
      <c r="B2867" s="7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4">
        <f t="shared" si="264"/>
        <v>0</v>
      </c>
      <c r="P2867" s="9" t="e">
        <f t="shared" si="265"/>
        <v>#DIV/0!</v>
      </c>
      <c r="Q2867" t="str">
        <f t="shared" si="266"/>
        <v>theater</v>
      </c>
      <c r="R2867" s="5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  <c r="U2867" s="5"/>
    </row>
    <row r="2868" spans="1:21" ht="48" x14ac:dyDescent="0.2">
      <c r="A2868">
        <v>2866</v>
      </c>
      <c r="B2868" s="7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4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s="5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  <c r="U2868" s="5"/>
    </row>
    <row r="2869" spans="1:21" ht="48" x14ac:dyDescent="0.2">
      <c r="A2869">
        <v>2867</v>
      </c>
      <c r="B2869" s="7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4">
        <f t="shared" si="264"/>
        <v>0.2016</v>
      </c>
      <c r="P2869" s="9">
        <f t="shared" si="265"/>
        <v>50.4</v>
      </c>
      <c r="Q2869" t="str">
        <f t="shared" si="266"/>
        <v>theater</v>
      </c>
      <c r="R2869" s="5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  <c r="U2869" s="5"/>
    </row>
    <row r="2870" spans="1:21" ht="48" x14ac:dyDescent="0.2">
      <c r="A2870">
        <v>2868</v>
      </c>
      <c r="B2870" s="7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4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s="5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  <c r="U2870" s="5"/>
    </row>
    <row r="2871" spans="1:21" ht="48" x14ac:dyDescent="0.2">
      <c r="A2871">
        <v>2869</v>
      </c>
      <c r="B2871" s="7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4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s="5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  <c r="U2871" s="5"/>
    </row>
    <row r="2872" spans="1:21" ht="48" x14ac:dyDescent="0.2">
      <c r="A2872">
        <v>2870</v>
      </c>
      <c r="B2872" s="7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4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s="5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  <c r="U2872" s="5"/>
    </row>
    <row r="2873" spans="1:21" ht="48" x14ac:dyDescent="0.2">
      <c r="A2873">
        <v>2871</v>
      </c>
      <c r="B2873" s="7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4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s="5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  <c r="U2873" s="5"/>
    </row>
    <row r="2874" spans="1:21" ht="32" x14ac:dyDescent="0.2">
      <c r="A2874">
        <v>2872</v>
      </c>
      <c r="B2874" s="7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4">
        <f t="shared" si="264"/>
        <v>0</v>
      </c>
      <c r="P2874" s="9" t="e">
        <f t="shared" si="265"/>
        <v>#DIV/0!</v>
      </c>
      <c r="Q2874" t="str">
        <f t="shared" si="266"/>
        <v>theater</v>
      </c>
      <c r="R2874" s="5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  <c r="U2874" s="5"/>
    </row>
    <row r="2875" spans="1:21" ht="48" x14ac:dyDescent="0.2">
      <c r="A2875">
        <v>2873</v>
      </c>
      <c r="B2875" s="7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4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s="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  <c r="U2875" s="5"/>
    </row>
    <row r="2876" spans="1:21" ht="48" x14ac:dyDescent="0.2">
      <c r="A2876">
        <v>2874</v>
      </c>
      <c r="B2876" s="7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4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s="5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  <c r="U2876" s="5"/>
    </row>
    <row r="2877" spans="1:21" ht="48" x14ac:dyDescent="0.2">
      <c r="A2877">
        <v>2875</v>
      </c>
      <c r="B2877" s="7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4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s="5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  <c r="U2877" s="5"/>
    </row>
    <row r="2878" spans="1:21" ht="48" x14ac:dyDescent="0.2">
      <c r="A2878">
        <v>2876</v>
      </c>
      <c r="B2878" s="7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4">
        <f t="shared" si="264"/>
        <v>0</v>
      </c>
      <c r="P2878" s="9" t="e">
        <f t="shared" si="265"/>
        <v>#DIV/0!</v>
      </c>
      <c r="Q2878" t="str">
        <f t="shared" si="266"/>
        <v>theater</v>
      </c>
      <c r="R2878" s="5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  <c r="U2878" s="5"/>
    </row>
    <row r="2879" spans="1:21" ht="64" x14ac:dyDescent="0.2">
      <c r="A2879">
        <v>2877</v>
      </c>
      <c r="B2879" s="7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4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s="5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  <c r="U2879" s="5"/>
    </row>
    <row r="2880" spans="1:21" ht="48" x14ac:dyDescent="0.2">
      <c r="A2880">
        <v>2878</v>
      </c>
      <c r="B2880" s="7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4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s="5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  <c r="U2880" s="5"/>
    </row>
    <row r="2881" spans="1:21" ht="48" x14ac:dyDescent="0.2">
      <c r="A2881">
        <v>2879</v>
      </c>
      <c r="B2881" s="7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4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s="5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  <c r="U2881" s="5"/>
    </row>
    <row r="2882" spans="1:21" ht="48" x14ac:dyDescent="0.2">
      <c r="A2882">
        <v>2880</v>
      </c>
      <c r="B2882" s="7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4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s="5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  <c r="U2882" s="5"/>
    </row>
    <row r="2883" spans="1:21" ht="48" x14ac:dyDescent="0.2">
      <c r="A2883">
        <v>2881</v>
      </c>
      <c r="B2883" s="7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4">
        <f t="shared" ref="O2883:O2946" si="270">SUM(E2883/D2883)</f>
        <v>0</v>
      </c>
      <c r="P2883" s="9" t="e">
        <f t="shared" ref="P2883:P2946" si="271">PRODUCT(E2883/L2883)</f>
        <v>#DIV/0!</v>
      </c>
      <c r="Q2883" t="str">
        <f t="shared" ref="Q2883:Q2946" si="272">LEFT(N2883, SEARCH("/",N2883,1)-1)</f>
        <v>theater</v>
      </c>
      <c r="R2883" s="5" t="str">
        <f t="shared" ref="R2883:R2946" si="273">RIGHT(N2883,LEN(N2883) - SEARCH("/", N2883))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  <c r="U2883" s="5"/>
    </row>
    <row r="2884" spans="1:21" ht="48" x14ac:dyDescent="0.2">
      <c r="A2884">
        <v>2882</v>
      </c>
      <c r="B2884" s="7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4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s="5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  <c r="U2884" s="5"/>
    </row>
    <row r="2885" spans="1:21" ht="48" x14ac:dyDescent="0.2">
      <c r="A2885">
        <v>2883</v>
      </c>
      <c r="B2885" s="7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4">
        <f t="shared" si="270"/>
        <v>0.1908</v>
      </c>
      <c r="P2885" s="9">
        <f t="shared" si="271"/>
        <v>381.6</v>
      </c>
      <c r="Q2885" t="str">
        <f t="shared" si="272"/>
        <v>theater</v>
      </c>
      <c r="R2885" s="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  <c r="U2885" s="5"/>
    </row>
    <row r="2886" spans="1:21" ht="32" x14ac:dyDescent="0.2">
      <c r="A2886">
        <v>2884</v>
      </c>
      <c r="B2886" s="7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4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s="5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  <c r="U2886" s="5"/>
    </row>
    <row r="2887" spans="1:21" ht="32" x14ac:dyDescent="0.2">
      <c r="A2887">
        <v>2885</v>
      </c>
      <c r="B2887" s="7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4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s="5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  <c r="U2887" s="5"/>
    </row>
    <row r="2888" spans="1:21" ht="48" x14ac:dyDescent="0.2">
      <c r="A2888">
        <v>2886</v>
      </c>
      <c r="B2888" s="7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4">
        <f t="shared" si="270"/>
        <v>0.05</v>
      </c>
      <c r="P2888" s="9">
        <f t="shared" si="271"/>
        <v>10</v>
      </c>
      <c r="Q2888" t="str">
        <f t="shared" si="272"/>
        <v>theater</v>
      </c>
      <c r="R2888" s="5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  <c r="U2888" s="5"/>
    </row>
    <row r="2889" spans="1:21" ht="48" x14ac:dyDescent="0.2">
      <c r="A2889">
        <v>2887</v>
      </c>
      <c r="B2889" s="7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4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s="5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  <c r="U2889" s="5"/>
    </row>
    <row r="2890" spans="1:21" ht="48" x14ac:dyDescent="0.2">
      <c r="A2890">
        <v>2888</v>
      </c>
      <c r="B2890" s="7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4">
        <f t="shared" si="270"/>
        <v>0</v>
      </c>
      <c r="P2890" s="9" t="e">
        <f t="shared" si="271"/>
        <v>#DIV/0!</v>
      </c>
      <c r="Q2890" t="str">
        <f t="shared" si="272"/>
        <v>theater</v>
      </c>
      <c r="R2890" s="5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  <c r="U2890" s="5"/>
    </row>
    <row r="2891" spans="1:21" ht="48" x14ac:dyDescent="0.2">
      <c r="A2891">
        <v>2889</v>
      </c>
      <c r="B2891" s="7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4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s="5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  <c r="U2891" s="5"/>
    </row>
    <row r="2892" spans="1:21" ht="48" x14ac:dyDescent="0.2">
      <c r="A2892">
        <v>2890</v>
      </c>
      <c r="B2892" s="7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4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s="5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  <c r="U2892" s="5"/>
    </row>
    <row r="2893" spans="1:21" ht="48" x14ac:dyDescent="0.2">
      <c r="A2893">
        <v>2891</v>
      </c>
      <c r="B2893" s="7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4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s="5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  <c r="U2893" s="5"/>
    </row>
    <row r="2894" spans="1:21" ht="48" x14ac:dyDescent="0.2">
      <c r="A2894">
        <v>2892</v>
      </c>
      <c r="B2894" s="7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4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s="5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  <c r="U2894" s="5"/>
    </row>
    <row r="2895" spans="1:21" ht="16" x14ac:dyDescent="0.2">
      <c r="A2895">
        <v>2893</v>
      </c>
      <c r="B2895" s="7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4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s="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  <c r="U2895" s="5"/>
    </row>
    <row r="2896" spans="1:21" ht="32" x14ac:dyDescent="0.2">
      <c r="A2896">
        <v>2894</v>
      </c>
      <c r="B2896" s="7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4">
        <f t="shared" si="270"/>
        <v>0</v>
      </c>
      <c r="P2896" s="9" t="e">
        <f t="shared" si="271"/>
        <v>#DIV/0!</v>
      </c>
      <c r="Q2896" t="str">
        <f t="shared" si="272"/>
        <v>theater</v>
      </c>
      <c r="R2896" s="5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  <c r="U2896" s="5"/>
    </row>
    <row r="2897" spans="1:21" ht="48" x14ac:dyDescent="0.2">
      <c r="A2897">
        <v>2895</v>
      </c>
      <c r="B2897" s="7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4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s="5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  <c r="U2897" s="5"/>
    </row>
    <row r="2898" spans="1:21" ht="48" x14ac:dyDescent="0.2">
      <c r="A2898">
        <v>2896</v>
      </c>
      <c r="B2898" s="7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4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s="5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  <c r="U2898" s="5"/>
    </row>
    <row r="2899" spans="1:21" ht="48" x14ac:dyDescent="0.2">
      <c r="A2899">
        <v>2897</v>
      </c>
      <c r="B2899" s="7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4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s="5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  <c r="U2899" s="5"/>
    </row>
    <row r="2900" spans="1:21" ht="48" x14ac:dyDescent="0.2">
      <c r="A2900">
        <v>2898</v>
      </c>
      <c r="B2900" s="7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4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s="5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  <c r="U2900" s="5"/>
    </row>
    <row r="2901" spans="1:21" ht="48" x14ac:dyDescent="0.2">
      <c r="A2901">
        <v>2899</v>
      </c>
      <c r="B2901" s="7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4">
        <f t="shared" si="270"/>
        <v>0</v>
      </c>
      <c r="P2901" s="9" t="e">
        <f t="shared" si="271"/>
        <v>#DIV/0!</v>
      </c>
      <c r="Q2901" t="str">
        <f t="shared" si="272"/>
        <v>theater</v>
      </c>
      <c r="R2901" s="5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  <c r="U2901" s="5"/>
    </row>
    <row r="2902" spans="1:21" ht="64" x14ac:dyDescent="0.2">
      <c r="A2902">
        <v>2900</v>
      </c>
      <c r="B2902" s="7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4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s="5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  <c r="U2902" s="5"/>
    </row>
    <row r="2903" spans="1:21" ht="48" x14ac:dyDescent="0.2">
      <c r="A2903">
        <v>2901</v>
      </c>
      <c r="B2903" s="7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4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s="5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  <c r="U2903" s="5"/>
    </row>
    <row r="2904" spans="1:21" ht="32" x14ac:dyDescent="0.2">
      <c r="A2904">
        <v>2902</v>
      </c>
      <c r="B2904" s="7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4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s="5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  <c r="U2904" s="5"/>
    </row>
    <row r="2905" spans="1:21" ht="48" x14ac:dyDescent="0.2">
      <c r="A2905">
        <v>2903</v>
      </c>
      <c r="B2905" s="7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4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s="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  <c r="U2905" s="5"/>
    </row>
    <row r="2906" spans="1:21" ht="48" x14ac:dyDescent="0.2">
      <c r="A2906">
        <v>2904</v>
      </c>
      <c r="B2906" s="7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4">
        <f t="shared" si="270"/>
        <v>0.05</v>
      </c>
      <c r="P2906" s="9">
        <f t="shared" si="271"/>
        <v>18.75</v>
      </c>
      <c r="Q2906" t="str">
        <f t="shared" si="272"/>
        <v>theater</v>
      </c>
      <c r="R2906" s="5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  <c r="U2906" s="5"/>
    </row>
    <row r="2907" spans="1:21" ht="48" x14ac:dyDescent="0.2">
      <c r="A2907">
        <v>2905</v>
      </c>
      <c r="B2907" s="7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4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s="5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  <c r="U2907" s="5"/>
    </row>
    <row r="2908" spans="1:21" ht="48" x14ac:dyDescent="0.2">
      <c r="A2908">
        <v>2906</v>
      </c>
      <c r="B2908" s="7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4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s="5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  <c r="U2908" s="5"/>
    </row>
    <row r="2909" spans="1:21" ht="48" x14ac:dyDescent="0.2">
      <c r="A2909">
        <v>2907</v>
      </c>
      <c r="B2909" s="7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4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s="5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  <c r="U2909" s="5"/>
    </row>
    <row r="2910" spans="1:21" ht="64" x14ac:dyDescent="0.2">
      <c r="A2910">
        <v>2908</v>
      </c>
      <c r="B2910" s="7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4">
        <f t="shared" si="270"/>
        <v>2.75E-2</v>
      </c>
      <c r="P2910" s="9">
        <f t="shared" si="271"/>
        <v>52.8</v>
      </c>
      <c r="Q2910" t="str">
        <f t="shared" si="272"/>
        <v>theater</v>
      </c>
      <c r="R2910" s="5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  <c r="U2910" s="5"/>
    </row>
    <row r="2911" spans="1:21" ht="48" x14ac:dyDescent="0.2">
      <c r="A2911">
        <v>2909</v>
      </c>
      <c r="B2911" s="7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4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s="5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  <c r="U2911" s="5"/>
    </row>
    <row r="2912" spans="1:21" ht="48" x14ac:dyDescent="0.2">
      <c r="A2912">
        <v>2910</v>
      </c>
      <c r="B2912" s="7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4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s="5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  <c r="U2912" s="5"/>
    </row>
    <row r="2913" spans="1:21" ht="48" x14ac:dyDescent="0.2">
      <c r="A2913">
        <v>2911</v>
      </c>
      <c r="B2913" s="7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4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s="5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  <c r="U2913" s="5"/>
    </row>
    <row r="2914" spans="1:21" ht="48" x14ac:dyDescent="0.2">
      <c r="A2914">
        <v>2912</v>
      </c>
      <c r="B2914" s="7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4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s="5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  <c r="U2914" s="5"/>
    </row>
    <row r="2915" spans="1:21" ht="48" x14ac:dyDescent="0.2">
      <c r="A2915">
        <v>2913</v>
      </c>
      <c r="B2915" s="7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4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s="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  <c r="U2915" s="5"/>
    </row>
    <row r="2916" spans="1:21" ht="32" x14ac:dyDescent="0.2">
      <c r="A2916">
        <v>2914</v>
      </c>
      <c r="B2916" s="7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4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s="5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  <c r="U2916" s="5"/>
    </row>
    <row r="2917" spans="1:21" ht="48" x14ac:dyDescent="0.2">
      <c r="A2917">
        <v>2915</v>
      </c>
      <c r="B2917" s="7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4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s="5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  <c r="U2917" s="5"/>
    </row>
    <row r="2918" spans="1:21" ht="32" x14ac:dyDescent="0.2">
      <c r="A2918">
        <v>2916</v>
      </c>
      <c r="B2918" s="7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4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s="5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  <c r="U2918" s="5"/>
    </row>
    <row r="2919" spans="1:21" ht="48" x14ac:dyDescent="0.2">
      <c r="A2919">
        <v>2917</v>
      </c>
      <c r="B2919" s="7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4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s="5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  <c r="U2919" s="5"/>
    </row>
    <row r="2920" spans="1:21" ht="48" x14ac:dyDescent="0.2">
      <c r="A2920">
        <v>2918</v>
      </c>
      <c r="B2920" s="7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4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s="5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  <c r="U2920" s="5"/>
    </row>
    <row r="2921" spans="1:21" ht="48" x14ac:dyDescent="0.2">
      <c r="A2921">
        <v>2919</v>
      </c>
      <c r="B2921" s="7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4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s="5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  <c r="U2921" s="5"/>
    </row>
    <row r="2922" spans="1:21" ht="48" x14ac:dyDescent="0.2">
      <c r="A2922">
        <v>2920</v>
      </c>
      <c r="B2922" s="7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4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s="5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  <c r="U2922" s="5"/>
    </row>
    <row r="2923" spans="1:21" ht="32" x14ac:dyDescent="0.2">
      <c r="A2923">
        <v>2921</v>
      </c>
      <c r="B2923" s="7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4">
        <f t="shared" si="270"/>
        <v>1.29</v>
      </c>
      <c r="P2923" s="9">
        <f t="shared" si="271"/>
        <v>43</v>
      </c>
      <c r="Q2923" t="str">
        <f t="shared" si="272"/>
        <v>theater</v>
      </c>
      <c r="R2923" s="5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  <c r="U2923" s="5"/>
    </row>
    <row r="2924" spans="1:21" ht="48" x14ac:dyDescent="0.2">
      <c r="A2924">
        <v>2922</v>
      </c>
      <c r="B2924" s="7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4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s="5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  <c r="U2924" s="5"/>
    </row>
    <row r="2925" spans="1:21" ht="48" x14ac:dyDescent="0.2">
      <c r="A2925">
        <v>2923</v>
      </c>
      <c r="B2925" s="7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4">
        <f t="shared" si="270"/>
        <v>1</v>
      </c>
      <c r="P2925" s="9">
        <f t="shared" si="271"/>
        <v>30</v>
      </c>
      <c r="Q2925" t="str">
        <f t="shared" si="272"/>
        <v>theater</v>
      </c>
      <c r="R2925" s="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  <c r="U2925" s="5"/>
    </row>
    <row r="2926" spans="1:21" ht="48" x14ac:dyDescent="0.2">
      <c r="A2926">
        <v>2924</v>
      </c>
      <c r="B2926" s="7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4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s="5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  <c r="U2926" s="5"/>
    </row>
    <row r="2927" spans="1:21" ht="48" x14ac:dyDescent="0.2">
      <c r="A2927">
        <v>2925</v>
      </c>
      <c r="B2927" s="7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4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s="5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  <c r="U2927" s="5"/>
    </row>
    <row r="2928" spans="1:21" ht="48" x14ac:dyDescent="0.2">
      <c r="A2928">
        <v>2926</v>
      </c>
      <c r="B2928" s="7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4">
        <f t="shared" si="270"/>
        <v>1.25</v>
      </c>
      <c r="P2928" s="9">
        <f t="shared" si="271"/>
        <v>75</v>
      </c>
      <c r="Q2928" t="str">
        <f t="shared" si="272"/>
        <v>theater</v>
      </c>
      <c r="R2928" s="5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  <c r="U2928" s="5"/>
    </row>
    <row r="2929" spans="1:21" ht="48" x14ac:dyDescent="0.2">
      <c r="A2929">
        <v>2927</v>
      </c>
      <c r="B2929" s="7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4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s="5" t="str">
        <f t="shared" si="273"/>
        <v>musical</v>
      </c>
      <c r="S2929" s="13">
        <f t="shared" si="274"/>
        <v>41806.460983796293</v>
      </c>
      <c r="T2929" s="13">
        <f t="shared" si="275"/>
        <v>41835</v>
      </c>
      <c r="U2929" s="5"/>
    </row>
    <row r="2930" spans="1:21" ht="32" x14ac:dyDescent="0.2">
      <c r="A2930">
        <v>2928</v>
      </c>
      <c r="B2930" s="7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4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s="5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  <c r="U2930" s="5"/>
    </row>
    <row r="2931" spans="1:21" ht="48" x14ac:dyDescent="0.2">
      <c r="A2931">
        <v>2929</v>
      </c>
      <c r="B2931" s="7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4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s="5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  <c r="U2931" s="5"/>
    </row>
    <row r="2932" spans="1:21" ht="48" x14ac:dyDescent="0.2">
      <c r="A2932">
        <v>2930</v>
      </c>
      <c r="B2932" s="7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4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s="5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  <c r="U2932" s="5"/>
    </row>
    <row r="2933" spans="1:21" ht="48" x14ac:dyDescent="0.2">
      <c r="A2933">
        <v>2931</v>
      </c>
      <c r="B2933" s="7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4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s="5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  <c r="U2933" s="5"/>
    </row>
    <row r="2934" spans="1:21" ht="48" x14ac:dyDescent="0.2">
      <c r="A2934">
        <v>2932</v>
      </c>
      <c r="B2934" s="7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4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s="5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  <c r="U2934" s="5"/>
    </row>
    <row r="2935" spans="1:21" ht="48" x14ac:dyDescent="0.2">
      <c r="A2935">
        <v>2933</v>
      </c>
      <c r="B2935" s="7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4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s="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  <c r="U2935" s="5"/>
    </row>
    <row r="2936" spans="1:21" ht="48" x14ac:dyDescent="0.2">
      <c r="A2936">
        <v>2934</v>
      </c>
      <c r="B2936" s="7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4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s="5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  <c r="U2936" s="5"/>
    </row>
    <row r="2937" spans="1:21" ht="48" x14ac:dyDescent="0.2">
      <c r="A2937">
        <v>2935</v>
      </c>
      <c r="B2937" s="7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4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s="5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  <c r="U2937" s="5"/>
    </row>
    <row r="2938" spans="1:21" ht="48" x14ac:dyDescent="0.2">
      <c r="A2938">
        <v>2936</v>
      </c>
      <c r="B2938" s="7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4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s="5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  <c r="U2938" s="5"/>
    </row>
    <row r="2939" spans="1:21" ht="32" x14ac:dyDescent="0.2">
      <c r="A2939">
        <v>2937</v>
      </c>
      <c r="B2939" s="7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4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s="5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  <c r="U2939" s="5"/>
    </row>
    <row r="2940" spans="1:21" ht="48" x14ac:dyDescent="0.2">
      <c r="A2940">
        <v>2938</v>
      </c>
      <c r="B2940" s="7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4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s="5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  <c r="U2940" s="5"/>
    </row>
    <row r="2941" spans="1:21" ht="48" x14ac:dyDescent="0.2">
      <c r="A2941">
        <v>2939</v>
      </c>
      <c r="B2941" s="7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4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s="5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  <c r="U2941" s="5"/>
    </row>
    <row r="2942" spans="1:21" ht="48" x14ac:dyDescent="0.2">
      <c r="A2942">
        <v>2940</v>
      </c>
      <c r="B2942" s="7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4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s="5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  <c r="U2942" s="5"/>
    </row>
    <row r="2943" spans="1:21" ht="48" x14ac:dyDescent="0.2">
      <c r="A2943">
        <v>2941</v>
      </c>
      <c r="B2943" s="7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4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s="5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  <c r="U2943" s="5"/>
    </row>
    <row r="2944" spans="1:21" ht="48" x14ac:dyDescent="0.2">
      <c r="A2944">
        <v>2942</v>
      </c>
      <c r="B2944" s="7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4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s="5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  <c r="U2944" s="5"/>
    </row>
    <row r="2945" spans="1:21" ht="48" x14ac:dyDescent="0.2">
      <c r="A2945">
        <v>2943</v>
      </c>
      <c r="B2945" s="7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4">
        <f t="shared" si="270"/>
        <v>0</v>
      </c>
      <c r="P2945" s="9" t="e">
        <f t="shared" si="271"/>
        <v>#DIV/0!</v>
      </c>
      <c r="Q2945" t="str">
        <f t="shared" si="272"/>
        <v>theater</v>
      </c>
      <c r="R2945" s="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  <c r="U2945" s="5"/>
    </row>
    <row r="2946" spans="1:21" ht="32" x14ac:dyDescent="0.2">
      <c r="A2946">
        <v>2944</v>
      </c>
      <c r="B2946" s="7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4">
        <f t="shared" si="270"/>
        <v>0.01</v>
      </c>
      <c r="P2946" s="9">
        <f t="shared" si="271"/>
        <v>100</v>
      </c>
      <c r="Q2946" t="str">
        <f t="shared" si="272"/>
        <v>theater</v>
      </c>
      <c r="R2946" s="5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  <c r="U2946" s="5"/>
    </row>
    <row r="2947" spans="1:21" ht="48" x14ac:dyDescent="0.2">
      <c r="A2947">
        <v>2945</v>
      </c>
      <c r="B2947" s="7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4">
        <f t="shared" ref="O2947:O3010" si="276">SUM(E2947/D2947)</f>
        <v>0</v>
      </c>
      <c r="P2947" s="9" t="e">
        <f t="shared" ref="P2947:P3010" si="277">PRODUCT(E2947/L2947)</f>
        <v>#DIV/0!</v>
      </c>
      <c r="Q2947" t="str">
        <f t="shared" ref="Q2947:Q3010" si="278">LEFT(N2947, SEARCH("/",N2947,1)-1)</f>
        <v>theater</v>
      </c>
      <c r="R2947" s="5" t="str">
        <f t="shared" ref="R2947:R3010" si="279">RIGHT(N2947,LEN(N2947) - SEARCH("/", N2947))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  <c r="U2947" s="5"/>
    </row>
    <row r="2948" spans="1:21" ht="48" x14ac:dyDescent="0.2">
      <c r="A2948">
        <v>2946</v>
      </c>
      <c r="B2948" s="7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4">
        <f t="shared" si="276"/>
        <v>1E-3</v>
      </c>
      <c r="P2948" s="9">
        <f t="shared" si="277"/>
        <v>1</v>
      </c>
      <c r="Q2948" t="str">
        <f t="shared" si="278"/>
        <v>theater</v>
      </c>
      <c r="R2948" s="5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  <c r="U2948" s="5"/>
    </row>
    <row r="2949" spans="1:21" ht="48" x14ac:dyDescent="0.2">
      <c r="A2949">
        <v>2947</v>
      </c>
      <c r="B2949" s="7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4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s="5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  <c r="U2949" s="5"/>
    </row>
    <row r="2950" spans="1:21" ht="48" x14ac:dyDescent="0.2">
      <c r="A2950">
        <v>2948</v>
      </c>
      <c r="B2950" s="7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4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s="5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  <c r="U2950" s="5"/>
    </row>
    <row r="2951" spans="1:21" ht="48" x14ac:dyDescent="0.2">
      <c r="A2951">
        <v>2949</v>
      </c>
      <c r="B2951" s="7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4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s="5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  <c r="U2951" s="5"/>
    </row>
    <row r="2952" spans="1:21" ht="48" x14ac:dyDescent="0.2">
      <c r="A2952">
        <v>2950</v>
      </c>
      <c r="B2952" s="7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4">
        <f t="shared" si="276"/>
        <v>0</v>
      </c>
      <c r="P2952" s="9" t="e">
        <f t="shared" si="277"/>
        <v>#DIV/0!</v>
      </c>
      <c r="Q2952" t="str">
        <f t="shared" si="278"/>
        <v>theater</v>
      </c>
      <c r="R2952" s="5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  <c r="U2952" s="5"/>
    </row>
    <row r="2953" spans="1:21" ht="64" x14ac:dyDescent="0.2">
      <c r="A2953">
        <v>2951</v>
      </c>
      <c r="B2953" s="7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4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s="5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  <c r="U2953" s="5"/>
    </row>
    <row r="2954" spans="1:21" ht="48" x14ac:dyDescent="0.2">
      <c r="A2954">
        <v>2952</v>
      </c>
      <c r="B2954" s="7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4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s="5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  <c r="U2954" s="5"/>
    </row>
    <row r="2955" spans="1:21" ht="48" x14ac:dyDescent="0.2">
      <c r="A2955">
        <v>2953</v>
      </c>
      <c r="B2955" s="7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4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s="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  <c r="U2955" s="5"/>
    </row>
    <row r="2956" spans="1:21" ht="48" x14ac:dyDescent="0.2">
      <c r="A2956">
        <v>2954</v>
      </c>
      <c r="B2956" s="7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4">
        <f t="shared" si="276"/>
        <v>0</v>
      </c>
      <c r="P2956" s="9" t="e">
        <f t="shared" si="277"/>
        <v>#DIV/0!</v>
      </c>
      <c r="Q2956" t="str">
        <f t="shared" si="278"/>
        <v>theater</v>
      </c>
      <c r="R2956" s="5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  <c r="U2956" s="5"/>
    </row>
    <row r="2957" spans="1:21" ht="32" x14ac:dyDescent="0.2">
      <c r="A2957">
        <v>2955</v>
      </c>
      <c r="B2957" s="7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4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s="5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  <c r="U2957" s="5"/>
    </row>
    <row r="2958" spans="1:21" ht="48" x14ac:dyDescent="0.2">
      <c r="A2958">
        <v>2956</v>
      </c>
      <c r="B2958" s="7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4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s="5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  <c r="U2958" s="5"/>
    </row>
    <row r="2959" spans="1:21" ht="48" x14ac:dyDescent="0.2">
      <c r="A2959">
        <v>2957</v>
      </c>
      <c r="B2959" s="7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4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s="5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  <c r="U2959" s="5"/>
    </row>
    <row r="2960" spans="1:21" ht="48" x14ac:dyDescent="0.2">
      <c r="A2960">
        <v>2958</v>
      </c>
      <c r="B2960" s="7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4">
        <f t="shared" si="276"/>
        <v>0</v>
      </c>
      <c r="P2960" s="9" t="e">
        <f t="shared" si="277"/>
        <v>#DIV/0!</v>
      </c>
      <c r="Q2960" t="str">
        <f t="shared" si="278"/>
        <v>theater</v>
      </c>
      <c r="R2960" s="5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  <c r="U2960" s="5"/>
    </row>
    <row r="2961" spans="1:21" ht="48" x14ac:dyDescent="0.2">
      <c r="A2961">
        <v>2959</v>
      </c>
      <c r="B2961" s="7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4">
        <f t="shared" si="276"/>
        <v>0</v>
      </c>
      <c r="P2961" s="9" t="e">
        <f t="shared" si="277"/>
        <v>#DIV/0!</v>
      </c>
      <c r="Q2961" t="str">
        <f t="shared" si="278"/>
        <v>theater</v>
      </c>
      <c r="R2961" s="5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  <c r="U2961" s="5"/>
    </row>
    <row r="2962" spans="1:21" ht="48" x14ac:dyDescent="0.2">
      <c r="A2962">
        <v>2960</v>
      </c>
      <c r="B2962" s="7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4">
        <f t="shared" si="276"/>
        <v>0</v>
      </c>
      <c r="P2962" s="9" t="e">
        <f t="shared" si="277"/>
        <v>#DIV/0!</v>
      </c>
      <c r="Q2962" t="str">
        <f t="shared" si="278"/>
        <v>theater</v>
      </c>
      <c r="R2962" s="5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  <c r="U2962" s="5"/>
    </row>
    <row r="2963" spans="1:21" ht="48" x14ac:dyDescent="0.2">
      <c r="A2963">
        <v>2961</v>
      </c>
      <c r="B2963" s="7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4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s="5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  <c r="U2963" s="5"/>
    </row>
    <row r="2964" spans="1:21" ht="48" x14ac:dyDescent="0.2">
      <c r="A2964">
        <v>2962</v>
      </c>
      <c r="B2964" s="7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4">
        <f t="shared" si="276"/>
        <v>1.218</v>
      </c>
      <c r="P2964" s="9">
        <f t="shared" si="277"/>
        <v>60.9</v>
      </c>
      <c r="Q2964" t="str">
        <f t="shared" si="278"/>
        <v>theater</v>
      </c>
      <c r="R2964" s="5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  <c r="U2964" s="5"/>
    </row>
    <row r="2965" spans="1:21" ht="64" x14ac:dyDescent="0.2">
      <c r="A2965">
        <v>2963</v>
      </c>
      <c r="B2965" s="7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4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s="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  <c r="U2965" s="5"/>
    </row>
    <row r="2966" spans="1:21" ht="48" x14ac:dyDescent="0.2">
      <c r="A2966">
        <v>2964</v>
      </c>
      <c r="B2966" s="7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4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s="5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  <c r="U2966" s="5"/>
    </row>
    <row r="2967" spans="1:21" ht="48" x14ac:dyDescent="0.2">
      <c r="A2967">
        <v>2965</v>
      </c>
      <c r="B2967" s="7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4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s="5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  <c r="U2967" s="5"/>
    </row>
    <row r="2968" spans="1:21" ht="48" x14ac:dyDescent="0.2">
      <c r="A2968">
        <v>2966</v>
      </c>
      <c r="B2968" s="7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4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s="5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  <c r="U2968" s="5"/>
    </row>
    <row r="2969" spans="1:21" ht="48" x14ac:dyDescent="0.2">
      <c r="A2969">
        <v>2967</v>
      </c>
      <c r="B2969" s="7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4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s="5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  <c r="U2969" s="5"/>
    </row>
    <row r="2970" spans="1:21" ht="32" x14ac:dyDescent="0.2">
      <c r="A2970">
        <v>2968</v>
      </c>
      <c r="B2970" s="7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4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s="5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  <c r="U2970" s="5"/>
    </row>
    <row r="2971" spans="1:21" ht="48" x14ac:dyDescent="0.2">
      <c r="A2971">
        <v>2969</v>
      </c>
      <c r="B2971" s="7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4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s="5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  <c r="U2971" s="5"/>
    </row>
    <row r="2972" spans="1:21" ht="48" x14ac:dyDescent="0.2">
      <c r="A2972">
        <v>2970</v>
      </c>
      <c r="B2972" s="7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4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s="5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  <c r="U2972" s="5"/>
    </row>
    <row r="2973" spans="1:21" ht="48" x14ac:dyDescent="0.2">
      <c r="A2973">
        <v>2971</v>
      </c>
      <c r="B2973" s="7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4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s="5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  <c r="U2973" s="5"/>
    </row>
    <row r="2974" spans="1:21" ht="32" x14ac:dyDescent="0.2">
      <c r="A2974">
        <v>2972</v>
      </c>
      <c r="B2974" s="7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4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s="5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  <c r="U2974" s="5"/>
    </row>
    <row r="2975" spans="1:21" ht="48" x14ac:dyDescent="0.2">
      <c r="A2975">
        <v>2973</v>
      </c>
      <c r="B2975" s="7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4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s="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  <c r="U2975" s="5"/>
    </row>
    <row r="2976" spans="1:21" ht="48" x14ac:dyDescent="0.2">
      <c r="A2976">
        <v>2974</v>
      </c>
      <c r="B2976" s="7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4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s="5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  <c r="U2976" s="5"/>
    </row>
    <row r="2977" spans="1:21" ht="48" x14ac:dyDescent="0.2">
      <c r="A2977">
        <v>2975</v>
      </c>
      <c r="B2977" s="7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4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s="5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  <c r="U2977" s="5"/>
    </row>
    <row r="2978" spans="1:21" ht="48" x14ac:dyDescent="0.2">
      <c r="A2978">
        <v>2976</v>
      </c>
      <c r="B2978" s="7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4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s="5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  <c r="U2978" s="5"/>
    </row>
    <row r="2979" spans="1:21" ht="80" x14ac:dyDescent="0.2">
      <c r="A2979">
        <v>2977</v>
      </c>
      <c r="B2979" s="7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4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s="5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  <c r="U2979" s="5"/>
    </row>
    <row r="2980" spans="1:21" ht="48" x14ac:dyDescent="0.2">
      <c r="A2980">
        <v>2978</v>
      </c>
      <c r="B2980" s="7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4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s="5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  <c r="U2980" s="5"/>
    </row>
    <row r="2981" spans="1:21" ht="48" x14ac:dyDescent="0.2">
      <c r="A2981">
        <v>2979</v>
      </c>
      <c r="B2981" s="7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4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s="5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  <c r="U2981" s="5"/>
    </row>
    <row r="2982" spans="1:21" ht="48" x14ac:dyDescent="0.2">
      <c r="A2982">
        <v>2980</v>
      </c>
      <c r="B2982" s="7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4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s="5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  <c r="U2982" s="5"/>
    </row>
    <row r="2983" spans="1:21" ht="48" x14ac:dyDescent="0.2">
      <c r="A2983">
        <v>2981</v>
      </c>
      <c r="B2983" s="7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4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s="5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  <c r="U2983" s="5"/>
    </row>
    <row r="2984" spans="1:21" ht="32" x14ac:dyDescent="0.2">
      <c r="A2984">
        <v>2982</v>
      </c>
      <c r="B2984" s="7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4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s="5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  <c r="U2984" s="5"/>
    </row>
    <row r="2985" spans="1:21" ht="48" x14ac:dyDescent="0.2">
      <c r="A2985">
        <v>2983</v>
      </c>
      <c r="B2985" s="7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4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s="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  <c r="U2985" s="5"/>
    </row>
    <row r="2986" spans="1:21" ht="48" x14ac:dyDescent="0.2">
      <c r="A2986">
        <v>2984</v>
      </c>
      <c r="B2986" s="7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4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s="5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  <c r="U2986" s="5"/>
    </row>
    <row r="2987" spans="1:21" ht="48" x14ac:dyDescent="0.2">
      <c r="A2987">
        <v>2985</v>
      </c>
      <c r="B2987" s="7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4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s="5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  <c r="U2987" s="5"/>
    </row>
    <row r="2988" spans="1:21" ht="48" x14ac:dyDescent="0.2">
      <c r="A2988">
        <v>2986</v>
      </c>
      <c r="B2988" s="7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4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s="5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  <c r="U2988" s="5"/>
    </row>
    <row r="2989" spans="1:21" ht="48" x14ac:dyDescent="0.2">
      <c r="A2989">
        <v>2987</v>
      </c>
      <c r="B2989" s="7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4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s="5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  <c r="U2989" s="5"/>
    </row>
    <row r="2990" spans="1:21" ht="48" x14ac:dyDescent="0.2">
      <c r="A2990">
        <v>2988</v>
      </c>
      <c r="B2990" s="7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4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s="5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  <c r="U2990" s="5"/>
    </row>
    <row r="2991" spans="1:21" ht="16" x14ac:dyDescent="0.2">
      <c r="A2991">
        <v>2989</v>
      </c>
      <c r="B2991" s="7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4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s="5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  <c r="U2991" s="5"/>
    </row>
    <row r="2992" spans="1:21" ht="48" x14ac:dyDescent="0.2">
      <c r="A2992">
        <v>2990</v>
      </c>
      <c r="B2992" s="7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4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s="5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  <c r="U2992" s="5"/>
    </row>
    <row r="2993" spans="1:21" ht="48" x14ac:dyDescent="0.2">
      <c r="A2993">
        <v>2991</v>
      </c>
      <c r="B2993" s="7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4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s="5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  <c r="U2993" s="5"/>
    </row>
    <row r="2994" spans="1:21" ht="48" x14ac:dyDescent="0.2">
      <c r="A2994">
        <v>2992</v>
      </c>
      <c r="B2994" s="7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4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s="5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  <c r="U2994" s="5"/>
    </row>
    <row r="2995" spans="1:21" ht="16" x14ac:dyDescent="0.2">
      <c r="A2995">
        <v>2993</v>
      </c>
      <c r="B2995" s="7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4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s="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  <c r="U2995" s="5"/>
    </row>
    <row r="2996" spans="1:21" ht="48" x14ac:dyDescent="0.2">
      <c r="A2996">
        <v>2994</v>
      </c>
      <c r="B2996" s="7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4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s="5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  <c r="U2996" s="5"/>
    </row>
    <row r="2997" spans="1:21" ht="48" x14ac:dyDescent="0.2">
      <c r="A2997">
        <v>2995</v>
      </c>
      <c r="B2997" s="7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4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s="5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  <c r="U2997" s="5"/>
    </row>
    <row r="2998" spans="1:21" ht="32" x14ac:dyDescent="0.2">
      <c r="A2998">
        <v>2996</v>
      </c>
      <c r="B2998" s="7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4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s="5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  <c r="U2998" s="5"/>
    </row>
    <row r="2999" spans="1:21" ht="48" x14ac:dyDescent="0.2">
      <c r="A2999">
        <v>2997</v>
      </c>
      <c r="B2999" s="7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4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s="5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  <c r="U2999" s="5"/>
    </row>
    <row r="3000" spans="1:21" ht="48" x14ac:dyDescent="0.2">
      <c r="A3000">
        <v>2998</v>
      </c>
      <c r="B3000" s="7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4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s="5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  <c r="U3000" s="5"/>
    </row>
    <row r="3001" spans="1:21" ht="48" x14ac:dyDescent="0.2">
      <c r="A3001">
        <v>2999</v>
      </c>
      <c r="B3001" s="7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4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s="5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  <c r="U3001" s="5"/>
    </row>
    <row r="3002" spans="1:21" ht="48" x14ac:dyDescent="0.2">
      <c r="A3002">
        <v>3000</v>
      </c>
      <c r="B3002" s="7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4">
        <f t="shared" si="276"/>
        <v>1</v>
      </c>
      <c r="P3002" s="9">
        <f t="shared" si="277"/>
        <v>62.5</v>
      </c>
      <c r="Q3002" t="str">
        <f t="shared" si="278"/>
        <v>theater</v>
      </c>
      <c r="R3002" s="5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  <c r="U3002" s="5"/>
    </row>
    <row r="3003" spans="1:21" ht="48" x14ac:dyDescent="0.2">
      <c r="A3003">
        <v>3001</v>
      </c>
      <c r="B3003" s="7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4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s="5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  <c r="U3003" s="5"/>
    </row>
    <row r="3004" spans="1:21" ht="32" x14ac:dyDescent="0.2">
      <c r="A3004">
        <v>3002</v>
      </c>
      <c r="B3004" s="7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4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s="5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  <c r="U3004" s="5"/>
    </row>
    <row r="3005" spans="1:21" ht="48" x14ac:dyDescent="0.2">
      <c r="A3005">
        <v>3003</v>
      </c>
      <c r="B3005" s="7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4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s="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  <c r="U3005" s="5"/>
    </row>
    <row r="3006" spans="1:21" ht="48" x14ac:dyDescent="0.2">
      <c r="A3006">
        <v>3004</v>
      </c>
      <c r="B3006" s="7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4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s="5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  <c r="U3006" s="5"/>
    </row>
    <row r="3007" spans="1:21" ht="48" x14ac:dyDescent="0.2">
      <c r="A3007">
        <v>3005</v>
      </c>
      <c r="B3007" s="7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4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s="5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  <c r="U3007" s="5"/>
    </row>
    <row r="3008" spans="1:21" ht="32" x14ac:dyDescent="0.2">
      <c r="A3008">
        <v>3006</v>
      </c>
      <c r="B3008" s="7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4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s="5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  <c r="U3008" s="5"/>
    </row>
    <row r="3009" spans="1:21" ht="32" x14ac:dyDescent="0.2">
      <c r="A3009">
        <v>3007</v>
      </c>
      <c r="B3009" s="7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4">
        <f t="shared" si="276"/>
        <v>1.8</v>
      </c>
      <c r="P3009" s="9">
        <f t="shared" si="277"/>
        <v>54</v>
      </c>
      <c r="Q3009" t="str">
        <f t="shared" si="278"/>
        <v>theater</v>
      </c>
      <c r="R3009" s="5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  <c r="U3009" s="5"/>
    </row>
    <row r="3010" spans="1:21" ht="48" x14ac:dyDescent="0.2">
      <c r="A3010">
        <v>3008</v>
      </c>
      <c r="B3010" s="7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4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s="5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  <c r="U3010" s="5"/>
    </row>
    <row r="3011" spans="1:21" ht="48" x14ac:dyDescent="0.2">
      <c r="A3011">
        <v>3009</v>
      </c>
      <c r="B3011" s="7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4">
        <f t="shared" ref="O3011:O3074" si="282">SUM(E3011/D3011)</f>
        <v>1.19756</v>
      </c>
      <c r="P3011" s="9">
        <f t="shared" ref="P3011:P3074" si="283">PRODUCT(E3011/L3011)</f>
        <v>233.8984375</v>
      </c>
      <c r="Q3011" t="str">
        <f t="shared" ref="Q3011:Q3074" si="284">LEFT(N3011, SEARCH("/",N3011,1)-1)</f>
        <v>theater</v>
      </c>
      <c r="R3011" s="5" t="str">
        <f t="shared" ref="R3011:R3074" si="285">RIGHT(N3011,LEN(N3011) - SEARCH("/", N3011))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  <c r="U3011" s="5"/>
    </row>
    <row r="3012" spans="1:21" ht="48" x14ac:dyDescent="0.2">
      <c r="A3012">
        <v>3010</v>
      </c>
      <c r="B3012" s="7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4">
        <f t="shared" si="282"/>
        <v>1.58</v>
      </c>
      <c r="P3012" s="9">
        <f t="shared" si="283"/>
        <v>158</v>
      </c>
      <c r="Q3012" t="str">
        <f t="shared" si="284"/>
        <v>theater</v>
      </c>
      <c r="R3012" s="5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  <c r="U3012" s="5"/>
    </row>
    <row r="3013" spans="1:21" ht="48" x14ac:dyDescent="0.2">
      <c r="A3013">
        <v>3011</v>
      </c>
      <c r="B3013" s="7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4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s="5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  <c r="U3013" s="5"/>
    </row>
    <row r="3014" spans="1:21" ht="48" x14ac:dyDescent="0.2">
      <c r="A3014">
        <v>3012</v>
      </c>
      <c r="B3014" s="7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4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s="5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  <c r="U3014" s="5"/>
    </row>
    <row r="3015" spans="1:21" ht="48" x14ac:dyDescent="0.2">
      <c r="A3015">
        <v>3013</v>
      </c>
      <c r="B3015" s="7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4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s="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  <c r="U3015" s="5"/>
    </row>
    <row r="3016" spans="1:21" ht="48" x14ac:dyDescent="0.2">
      <c r="A3016">
        <v>3014</v>
      </c>
      <c r="B3016" s="7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4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s="5" t="str">
        <f t="shared" si="285"/>
        <v>spaces</v>
      </c>
      <c r="S3016" s="13">
        <f t="shared" si="286"/>
        <v>41919.915277777771</v>
      </c>
      <c r="T3016" s="13">
        <f t="shared" si="287"/>
        <v>41948</v>
      </c>
      <c r="U3016" s="5"/>
    </row>
    <row r="3017" spans="1:21" ht="48" x14ac:dyDescent="0.2">
      <c r="A3017">
        <v>3015</v>
      </c>
      <c r="B3017" s="7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4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s="5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  <c r="U3017" s="5"/>
    </row>
    <row r="3018" spans="1:21" ht="48" x14ac:dyDescent="0.2">
      <c r="A3018">
        <v>3016</v>
      </c>
      <c r="B3018" s="7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4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s="5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  <c r="U3018" s="5"/>
    </row>
    <row r="3019" spans="1:21" ht="48" x14ac:dyDescent="0.2">
      <c r="A3019">
        <v>3017</v>
      </c>
      <c r="B3019" s="7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4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s="5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  <c r="U3019" s="5"/>
    </row>
    <row r="3020" spans="1:21" ht="64" x14ac:dyDescent="0.2">
      <c r="A3020">
        <v>3018</v>
      </c>
      <c r="B3020" s="7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4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s="5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  <c r="U3020" s="5"/>
    </row>
    <row r="3021" spans="1:21" ht="48" x14ac:dyDescent="0.2">
      <c r="A3021">
        <v>3019</v>
      </c>
      <c r="B3021" s="7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4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s="5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  <c r="U3021" s="5"/>
    </row>
    <row r="3022" spans="1:21" ht="48" x14ac:dyDescent="0.2">
      <c r="A3022">
        <v>3020</v>
      </c>
      <c r="B3022" s="7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4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s="5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  <c r="U3022" s="5"/>
    </row>
    <row r="3023" spans="1:21" ht="48" x14ac:dyDescent="0.2">
      <c r="A3023">
        <v>3021</v>
      </c>
      <c r="B3023" s="7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4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s="5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  <c r="U3023" s="5"/>
    </row>
    <row r="3024" spans="1:21" ht="48" x14ac:dyDescent="0.2">
      <c r="A3024">
        <v>3022</v>
      </c>
      <c r="B3024" s="7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4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s="5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  <c r="U3024" s="5"/>
    </row>
    <row r="3025" spans="1:21" ht="48" x14ac:dyDescent="0.2">
      <c r="A3025">
        <v>3023</v>
      </c>
      <c r="B3025" s="7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4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s="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  <c r="U3025" s="5"/>
    </row>
    <row r="3026" spans="1:21" ht="48" x14ac:dyDescent="0.2">
      <c r="A3026">
        <v>3024</v>
      </c>
      <c r="B3026" s="7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4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s="5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  <c r="U3026" s="5"/>
    </row>
    <row r="3027" spans="1:21" ht="48" x14ac:dyDescent="0.2">
      <c r="A3027">
        <v>3025</v>
      </c>
      <c r="B3027" s="7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4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s="5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  <c r="U3027" s="5"/>
    </row>
    <row r="3028" spans="1:21" ht="48" x14ac:dyDescent="0.2">
      <c r="A3028">
        <v>3026</v>
      </c>
      <c r="B3028" s="7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4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s="5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  <c r="U3028" s="5"/>
    </row>
    <row r="3029" spans="1:21" ht="32" x14ac:dyDescent="0.2">
      <c r="A3029">
        <v>3027</v>
      </c>
      <c r="B3029" s="7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4">
        <f t="shared" si="282"/>
        <v>1.3144</v>
      </c>
      <c r="P3029" s="9">
        <f t="shared" si="283"/>
        <v>164.3</v>
      </c>
      <c r="Q3029" t="str">
        <f t="shared" si="284"/>
        <v>theater</v>
      </c>
      <c r="R3029" s="5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  <c r="U3029" s="5"/>
    </row>
    <row r="3030" spans="1:21" ht="32" x14ac:dyDescent="0.2">
      <c r="A3030">
        <v>3028</v>
      </c>
      <c r="B3030" s="7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4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s="5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  <c r="U3030" s="5"/>
    </row>
    <row r="3031" spans="1:21" ht="48" x14ac:dyDescent="0.2">
      <c r="A3031">
        <v>3029</v>
      </c>
      <c r="B3031" s="7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4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s="5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  <c r="U3031" s="5"/>
    </row>
    <row r="3032" spans="1:21" ht="48" x14ac:dyDescent="0.2">
      <c r="A3032">
        <v>3030</v>
      </c>
      <c r="B3032" s="7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4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s="5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  <c r="U3032" s="5"/>
    </row>
    <row r="3033" spans="1:21" ht="80" x14ac:dyDescent="0.2">
      <c r="A3033">
        <v>3031</v>
      </c>
      <c r="B3033" s="7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4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s="5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  <c r="U3033" s="5"/>
    </row>
    <row r="3034" spans="1:21" ht="48" x14ac:dyDescent="0.2">
      <c r="A3034">
        <v>3032</v>
      </c>
      <c r="B3034" s="7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4">
        <f t="shared" si="282"/>
        <v>1.272</v>
      </c>
      <c r="P3034" s="9">
        <f t="shared" si="283"/>
        <v>50.88</v>
      </c>
      <c r="Q3034" t="str">
        <f t="shared" si="284"/>
        <v>theater</v>
      </c>
      <c r="R3034" s="5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  <c r="U3034" s="5"/>
    </row>
    <row r="3035" spans="1:21" ht="48" x14ac:dyDescent="0.2">
      <c r="A3035">
        <v>3033</v>
      </c>
      <c r="B3035" s="7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4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s="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  <c r="U3035" s="5"/>
    </row>
    <row r="3036" spans="1:21" ht="64" x14ac:dyDescent="0.2">
      <c r="A3036">
        <v>3034</v>
      </c>
      <c r="B3036" s="7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4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s="5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  <c r="U3036" s="5"/>
    </row>
    <row r="3037" spans="1:21" ht="32" x14ac:dyDescent="0.2">
      <c r="A3037">
        <v>3035</v>
      </c>
      <c r="B3037" s="7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4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s="5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  <c r="U3037" s="5"/>
    </row>
    <row r="3038" spans="1:21" ht="48" x14ac:dyDescent="0.2">
      <c r="A3038">
        <v>3036</v>
      </c>
      <c r="B3038" s="7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4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s="5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  <c r="U3038" s="5"/>
    </row>
    <row r="3039" spans="1:21" ht="64" x14ac:dyDescent="0.2">
      <c r="A3039">
        <v>3037</v>
      </c>
      <c r="B3039" s="7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4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s="5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  <c r="U3039" s="5"/>
    </row>
    <row r="3040" spans="1:21" ht="48" x14ac:dyDescent="0.2">
      <c r="A3040">
        <v>3038</v>
      </c>
      <c r="B3040" s="7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4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s="5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  <c r="U3040" s="5"/>
    </row>
    <row r="3041" spans="1:21" ht="48" x14ac:dyDescent="0.2">
      <c r="A3041">
        <v>3039</v>
      </c>
      <c r="B3041" s="7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4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s="5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  <c r="U3041" s="5"/>
    </row>
    <row r="3042" spans="1:21" ht="48" x14ac:dyDescent="0.2">
      <c r="A3042">
        <v>3040</v>
      </c>
      <c r="B3042" s="7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4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s="5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  <c r="U3042" s="5"/>
    </row>
    <row r="3043" spans="1:21" ht="32" x14ac:dyDescent="0.2">
      <c r="A3043">
        <v>3041</v>
      </c>
      <c r="B3043" s="7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4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s="5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  <c r="U3043" s="5"/>
    </row>
    <row r="3044" spans="1:21" ht="48" x14ac:dyDescent="0.2">
      <c r="A3044">
        <v>3042</v>
      </c>
      <c r="B3044" s="7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4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s="5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  <c r="U3044" s="5"/>
    </row>
    <row r="3045" spans="1:21" ht="48" x14ac:dyDescent="0.2">
      <c r="A3045">
        <v>3043</v>
      </c>
      <c r="B3045" s="7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4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s="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  <c r="U3045" s="5"/>
    </row>
    <row r="3046" spans="1:21" ht="48" x14ac:dyDescent="0.2">
      <c r="A3046">
        <v>3044</v>
      </c>
      <c r="B3046" s="7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4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s="5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  <c r="U3046" s="5"/>
    </row>
    <row r="3047" spans="1:21" ht="48" x14ac:dyDescent="0.2">
      <c r="A3047">
        <v>3045</v>
      </c>
      <c r="B3047" s="7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4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s="5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  <c r="U3047" s="5"/>
    </row>
    <row r="3048" spans="1:21" ht="48" x14ac:dyDescent="0.2">
      <c r="A3048">
        <v>3046</v>
      </c>
      <c r="B3048" s="7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4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s="5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  <c r="U3048" s="5"/>
    </row>
    <row r="3049" spans="1:21" ht="48" x14ac:dyDescent="0.2">
      <c r="A3049">
        <v>3047</v>
      </c>
      <c r="B3049" s="7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4">
        <f t="shared" si="282"/>
        <v>1.49</v>
      </c>
      <c r="P3049" s="9">
        <f t="shared" si="283"/>
        <v>37.25</v>
      </c>
      <c r="Q3049" t="str">
        <f t="shared" si="284"/>
        <v>theater</v>
      </c>
      <c r="R3049" s="5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  <c r="U3049" s="5"/>
    </row>
    <row r="3050" spans="1:21" ht="48" x14ac:dyDescent="0.2">
      <c r="A3050">
        <v>3048</v>
      </c>
      <c r="B3050" s="7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4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s="5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  <c r="U3050" s="5"/>
    </row>
    <row r="3051" spans="1:21" ht="48" x14ac:dyDescent="0.2">
      <c r="A3051">
        <v>3049</v>
      </c>
      <c r="B3051" s="7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4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s="5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  <c r="U3051" s="5"/>
    </row>
    <row r="3052" spans="1:21" ht="32" x14ac:dyDescent="0.2">
      <c r="A3052">
        <v>3050</v>
      </c>
      <c r="B3052" s="7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4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s="5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  <c r="U3052" s="5"/>
    </row>
    <row r="3053" spans="1:21" ht="48" x14ac:dyDescent="0.2">
      <c r="A3053">
        <v>3051</v>
      </c>
      <c r="B3053" s="7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4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s="5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  <c r="U3053" s="5"/>
    </row>
    <row r="3054" spans="1:21" ht="32" x14ac:dyDescent="0.2">
      <c r="A3054">
        <v>3052</v>
      </c>
      <c r="B3054" s="7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4">
        <f t="shared" si="282"/>
        <v>1.5E-3</v>
      </c>
      <c r="P3054" s="9">
        <f t="shared" si="283"/>
        <v>37.5</v>
      </c>
      <c r="Q3054" t="str">
        <f t="shared" si="284"/>
        <v>theater</v>
      </c>
      <c r="R3054" s="5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  <c r="U3054" s="5"/>
    </row>
    <row r="3055" spans="1:21" ht="48" x14ac:dyDescent="0.2">
      <c r="A3055">
        <v>3053</v>
      </c>
      <c r="B3055" s="7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4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s="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  <c r="U3055" s="5"/>
    </row>
    <row r="3056" spans="1:21" ht="48" x14ac:dyDescent="0.2">
      <c r="A3056">
        <v>3054</v>
      </c>
      <c r="B3056" s="7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4">
        <f t="shared" si="282"/>
        <v>0</v>
      </c>
      <c r="P3056" s="9" t="e">
        <f t="shared" si="283"/>
        <v>#DIV/0!</v>
      </c>
      <c r="Q3056" t="str">
        <f t="shared" si="284"/>
        <v>theater</v>
      </c>
      <c r="R3056" s="5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  <c r="U3056" s="5"/>
    </row>
    <row r="3057" spans="1:21" ht="48" x14ac:dyDescent="0.2">
      <c r="A3057">
        <v>3055</v>
      </c>
      <c r="B3057" s="7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4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s="5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  <c r="U3057" s="5"/>
    </row>
    <row r="3058" spans="1:21" ht="48" x14ac:dyDescent="0.2">
      <c r="A3058">
        <v>3056</v>
      </c>
      <c r="B3058" s="7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4">
        <f t="shared" si="282"/>
        <v>0</v>
      </c>
      <c r="P3058" s="9" t="e">
        <f t="shared" si="283"/>
        <v>#DIV/0!</v>
      </c>
      <c r="Q3058" t="str">
        <f t="shared" si="284"/>
        <v>theater</v>
      </c>
      <c r="R3058" s="5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  <c r="U3058" s="5"/>
    </row>
    <row r="3059" spans="1:21" ht="48" x14ac:dyDescent="0.2">
      <c r="A3059">
        <v>3057</v>
      </c>
      <c r="B3059" s="7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4">
        <f t="shared" si="282"/>
        <v>0</v>
      </c>
      <c r="P3059" s="9" t="e">
        <f t="shared" si="283"/>
        <v>#DIV/0!</v>
      </c>
      <c r="Q3059" t="str">
        <f t="shared" si="284"/>
        <v>theater</v>
      </c>
      <c r="R3059" s="5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  <c r="U3059" s="5"/>
    </row>
    <row r="3060" spans="1:21" ht="48" x14ac:dyDescent="0.2">
      <c r="A3060">
        <v>3058</v>
      </c>
      <c r="B3060" s="7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4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s="5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  <c r="U3060" s="5"/>
    </row>
    <row r="3061" spans="1:21" ht="48" x14ac:dyDescent="0.2">
      <c r="A3061">
        <v>3059</v>
      </c>
      <c r="B3061" s="7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4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s="5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  <c r="U3061" s="5"/>
    </row>
    <row r="3062" spans="1:21" ht="32" x14ac:dyDescent="0.2">
      <c r="A3062">
        <v>3060</v>
      </c>
      <c r="B3062" s="7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4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s="5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  <c r="U3062" s="5"/>
    </row>
    <row r="3063" spans="1:21" ht="16" x14ac:dyDescent="0.2">
      <c r="A3063">
        <v>3061</v>
      </c>
      <c r="B3063" s="7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4">
        <f t="shared" si="282"/>
        <v>0</v>
      </c>
      <c r="P3063" s="9" t="e">
        <f t="shared" si="283"/>
        <v>#DIV/0!</v>
      </c>
      <c r="Q3063" t="str">
        <f t="shared" si="284"/>
        <v>theater</v>
      </c>
      <c r="R3063" s="5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  <c r="U3063" s="5"/>
    </row>
    <row r="3064" spans="1:21" ht="48" x14ac:dyDescent="0.2">
      <c r="A3064">
        <v>3062</v>
      </c>
      <c r="B3064" s="7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4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s="5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  <c r="U3064" s="5"/>
    </row>
    <row r="3065" spans="1:21" ht="32" x14ac:dyDescent="0.2">
      <c r="A3065">
        <v>3063</v>
      </c>
      <c r="B3065" s="7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4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s="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  <c r="U3065" s="5"/>
    </row>
    <row r="3066" spans="1:21" ht="32" x14ac:dyDescent="0.2">
      <c r="A3066">
        <v>3064</v>
      </c>
      <c r="B3066" s="7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4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s="5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  <c r="U3066" s="5"/>
    </row>
    <row r="3067" spans="1:21" ht="48" x14ac:dyDescent="0.2">
      <c r="A3067">
        <v>3065</v>
      </c>
      <c r="B3067" s="7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4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s="5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  <c r="U3067" s="5"/>
    </row>
    <row r="3068" spans="1:21" ht="48" x14ac:dyDescent="0.2">
      <c r="A3068">
        <v>3066</v>
      </c>
      <c r="B3068" s="7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4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s="5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  <c r="U3068" s="5"/>
    </row>
    <row r="3069" spans="1:21" ht="48" x14ac:dyDescent="0.2">
      <c r="A3069">
        <v>3067</v>
      </c>
      <c r="B3069" s="7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4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s="5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  <c r="U3069" s="5"/>
    </row>
    <row r="3070" spans="1:21" ht="48" x14ac:dyDescent="0.2">
      <c r="A3070">
        <v>3068</v>
      </c>
      <c r="B3070" s="7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4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s="5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  <c r="U3070" s="5"/>
    </row>
    <row r="3071" spans="1:21" ht="48" x14ac:dyDescent="0.2">
      <c r="A3071">
        <v>3069</v>
      </c>
      <c r="B3071" s="7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4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s="5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  <c r="U3071" s="5"/>
    </row>
    <row r="3072" spans="1:21" ht="48" x14ac:dyDescent="0.2">
      <c r="A3072">
        <v>3070</v>
      </c>
      <c r="B3072" s="7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4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s="5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  <c r="U3072" s="5"/>
    </row>
    <row r="3073" spans="1:21" ht="48" x14ac:dyDescent="0.2">
      <c r="A3073">
        <v>3071</v>
      </c>
      <c r="B3073" s="7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4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s="5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  <c r="U3073" s="5"/>
    </row>
    <row r="3074" spans="1:21" ht="48" x14ac:dyDescent="0.2">
      <c r="A3074">
        <v>3072</v>
      </c>
      <c r="B3074" s="7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4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s="5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  <c r="U3074" s="5"/>
    </row>
    <row r="3075" spans="1:21" ht="48" x14ac:dyDescent="0.2">
      <c r="A3075">
        <v>3073</v>
      </c>
      <c r="B3075" s="7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4">
        <f t="shared" ref="O3075:O3138" si="288">SUM(E3075/D3075)</f>
        <v>2.3035714285714285E-4</v>
      </c>
      <c r="P3075" s="9">
        <f t="shared" ref="P3075:P3138" si="289">PRODUCT(E3075/L3075)</f>
        <v>92.142857142857139</v>
      </c>
      <c r="Q3075" t="str">
        <f t="shared" ref="Q3075:Q3138" si="290">LEFT(N3075, SEARCH("/",N3075,1)-1)</f>
        <v>theater</v>
      </c>
      <c r="R3075" s="5" t="str">
        <f t="shared" ref="R3075:R3138" si="291">RIGHT(N3075,LEN(N3075) - SEARCH("/", N3075))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  <c r="U3075" s="5"/>
    </row>
    <row r="3076" spans="1:21" ht="80" x14ac:dyDescent="0.2">
      <c r="A3076">
        <v>3074</v>
      </c>
      <c r="B3076" s="7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4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s="5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  <c r="U3076" s="5"/>
    </row>
    <row r="3077" spans="1:21" ht="48" x14ac:dyDescent="0.2">
      <c r="A3077">
        <v>3075</v>
      </c>
      <c r="B3077" s="7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4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s="5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  <c r="U3077" s="5"/>
    </row>
    <row r="3078" spans="1:21" ht="32" x14ac:dyDescent="0.2">
      <c r="A3078">
        <v>3076</v>
      </c>
      <c r="B3078" s="7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4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s="5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  <c r="U3078" s="5"/>
    </row>
    <row r="3079" spans="1:21" ht="48" x14ac:dyDescent="0.2">
      <c r="A3079">
        <v>3077</v>
      </c>
      <c r="B3079" s="7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4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s="5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  <c r="U3079" s="5"/>
    </row>
    <row r="3080" spans="1:21" ht="48" x14ac:dyDescent="0.2">
      <c r="A3080">
        <v>3078</v>
      </c>
      <c r="B3080" s="7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4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s="5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  <c r="U3080" s="5"/>
    </row>
    <row r="3081" spans="1:21" ht="48" x14ac:dyDescent="0.2">
      <c r="A3081">
        <v>3079</v>
      </c>
      <c r="B3081" s="7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4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s="5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  <c r="U3081" s="5"/>
    </row>
    <row r="3082" spans="1:21" ht="48" x14ac:dyDescent="0.2">
      <c r="A3082">
        <v>3080</v>
      </c>
      <c r="B3082" s="7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4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s="5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  <c r="U3082" s="5"/>
    </row>
    <row r="3083" spans="1:21" ht="48" x14ac:dyDescent="0.2">
      <c r="A3083">
        <v>3081</v>
      </c>
      <c r="B3083" s="7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4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s="5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  <c r="U3083" s="5"/>
    </row>
    <row r="3084" spans="1:21" ht="48" x14ac:dyDescent="0.2">
      <c r="A3084">
        <v>3082</v>
      </c>
      <c r="B3084" s="7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4">
        <f t="shared" si="288"/>
        <v>0</v>
      </c>
      <c r="P3084" s="9" t="e">
        <f t="shared" si="289"/>
        <v>#DIV/0!</v>
      </c>
      <c r="Q3084" t="str">
        <f t="shared" si="290"/>
        <v>theater</v>
      </c>
      <c r="R3084" s="5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  <c r="U3084" s="5"/>
    </row>
    <row r="3085" spans="1:21" ht="64" x14ac:dyDescent="0.2">
      <c r="A3085">
        <v>3083</v>
      </c>
      <c r="B3085" s="7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4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s="5" t="str">
        <f t="shared" si="291"/>
        <v>spaces</v>
      </c>
      <c r="S3085" s="13">
        <f t="shared" si="292"/>
        <v>41853.355069444442</v>
      </c>
      <c r="T3085" s="13">
        <f t="shared" si="293"/>
        <v>41883</v>
      </c>
      <c r="U3085" s="5"/>
    </row>
    <row r="3086" spans="1:21" ht="48" x14ac:dyDescent="0.2">
      <c r="A3086">
        <v>3084</v>
      </c>
      <c r="B3086" s="7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4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s="5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  <c r="U3086" s="5"/>
    </row>
    <row r="3087" spans="1:21" ht="48" x14ac:dyDescent="0.2">
      <c r="A3087">
        <v>3085</v>
      </c>
      <c r="B3087" s="7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4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s="5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  <c r="U3087" s="5"/>
    </row>
    <row r="3088" spans="1:21" ht="48" x14ac:dyDescent="0.2">
      <c r="A3088">
        <v>3086</v>
      </c>
      <c r="B3088" s="7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4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s="5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  <c r="U3088" s="5"/>
    </row>
    <row r="3089" spans="1:21" ht="48" x14ac:dyDescent="0.2">
      <c r="A3089">
        <v>3087</v>
      </c>
      <c r="B3089" s="7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4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s="5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  <c r="U3089" s="5"/>
    </row>
    <row r="3090" spans="1:21" ht="32" x14ac:dyDescent="0.2">
      <c r="A3090">
        <v>3088</v>
      </c>
      <c r="B3090" s="7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4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s="5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  <c r="U3090" s="5"/>
    </row>
    <row r="3091" spans="1:21" ht="32" x14ac:dyDescent="0.2">
      <c r="A3091">
        <v>3089</v>
      </c>
      <c r="B3091" s="7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4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s="5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  <c r="U3091" s="5"/>
    </row>
    <row r="3092" spans="1:21" ht="48" x14ac:dyDescent="0.2">
      <c r="A3092">
        <v>3090</v>
      </c>
      <c r="B3092" s="7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4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s="5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  <c r="U3092" s="5"/>
    </row>
    <row r="3093" spans="1:21" ht="48" x14ac:dyDescent="0.2">
      <c r="A3093">
        <v>3091</v>
      </c>
      <c r="B3093" s="7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4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s="5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  <c r="U3093" s="5"/>
    </row>
    <row r="3094" spans="1:21" ht="48" x14ac:dyDescent="0.2">
      <c r="A3094">
        <v>3092</v>
      </c>
      <c r="B3094" s="7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4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s="5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  <c r="U3094" s="5"/>
    </row>
    <row r="3095" spans="1:21" ht="48" x14ac:dyDescent="0.2">
      <c r="A3095">
        <v>3093</v>
      </c>
      <c r="B3095" s="7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4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s="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  <c r="U3095" s="5"/>
    </row>
    <row r="3096" spans="1:21" ht="32" x14ac:dyDescent="0.2">
      <c r="A3096">
        <v>3094</v>
      </c>
      <c r="B3096" s="7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4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s="5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  <c r="U3096" s="5"/>
    </row>
    <row r="3097" spans="1:21" ht="48" x14ac:dyDescent="0.2">
      <c r="A3097">
        <v>3095</v>
      </c>
      <c r="B3097" s="7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4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s="5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  <c r="U3097" s="5"/>
    </row>
    <row r="3098" spans="1:21" ht="48" x14ac:dyDescent="0.2">
      <c r="A3098">
        <v>3096</v>
      </c>
      <c r="B3098" s="7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4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s="5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  <c r="U3098" s="5"/>
    </row>
    <row r="3099" spans="1:21" ht="48" x14ac:dyDescent="0.2">
      <c r="A3099">
        <v>3097</v>
      </c>
      <c r="B3099" s="7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4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s="5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  <c r="U3099" s="5"/>
    </row>
    <row r="3100" spans="1:21" ht="48" x14ac:dyDescent="0.2">
      <c r="A3100">
        <v>3098</v>
      </c>
      <c r="B3100" s="7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4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s="5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  <c r="U3100" s="5"/>
    </row>
    <row r="3101" spans="1:21" ht="48" x14ac:dyDescent="0.2">
      <c r="A3101">
        <v>3099</v>
      </c>
      <c r="B3101" s="7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4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s="5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  <c r="U3101" s="5"/>
    </row>
    <row r="3102" spans="1:21" ht="48" x14ac:dyDescent="0.2">
      <c r="A3102">
        <v>3100</v>
      </c>
      <c r="B3102" s="7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4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s="5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  <c r="U3102" s="5"/>
    </row>
    <row r="3103" spans="1:21" ht="64" x14ac:dyDescent="0.2">
      <c r="A3103">
        <v>3101</v>
      </c>
      <c r="B3103" s="7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4">
        <f t="shared" si="288"/>
        <v>0.12</v>
      </c>
      <c r="P3103" s="9">
        <f t="shared" si="289"/>
        <v>25</v>
      </c>
      <c r="Q3103" t="str">
        <f t="shared" si="290"/>
        <v>theater</v>
      </c>
      <c r="R3103" s="5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  <c r="U3103" s="5"/>
    </row>
    <row r="3104" spans="1:21" ht="48" x14ac:dyDescent="0.2">
      <c r="A3104">
        <v>3102</v>
      </c>
      <c r="B3104" s="7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4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s="5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  <c r="U3104" s="5"/>
    </row>
    <row r="3105" spans="1:21" ht="32" x14ac:dyDescent="0.2">
      <c r="A3105">
        <v>3103</v>
      </c>
      <c r="B3105" s="7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4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s="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  <c r="U3105" s="5"/>
    </row>
    <row r="3106" spans="1:21" ht="48" x14ac:dyDescent="0.2">
      <c r="A3106">
        <v>3104</v>
      </c>
      <c r="B3106" s="7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4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s="5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  <c r="U3106" s="5"/>
    </row>
    <row r="3107" spans="1:21" ht="48" x14ac:dyDescent="0.2">
      <c r="A3107">
        <v>3105</v>
      </c>
      <c r="B3107" s="7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4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s="5" t="str">
        <f t="shared" si="291"/>
        <v>spaces</v>
      </c>
      <c r="S3107" s="13">
        <f t="shared" si="292"/>
        <v>41876.510601851849</v>
      </c>
      <c r="T3107" s="13">
        <f t="shared" si="293"/>
        <v>41931</v>
      </c>
      <c r="U3107" s="5"/>
    </row>
    <row r="3108" spans="1:21" ht="48" x14ac:dyDescent="0.2">
      <c r="A3108">
        <v>3106</v>
      </c>
      <c r="B3108" s="7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4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s="5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  <c r="U3108" s="5"/>
    </row>
    <row r="3109" spans="1:21" ht="48" x14ac:dyDescent="0.2">
      <c r="A3109">
        <v>3107</v>
      </c>
      <c r="B3109" s="7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4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s="5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  <c r="U3109" s="5"/>
    </row>
    <row r="3110" spans="1:21" ht="16" x14ac:dyDescent="0.2">
      <c r="A3110">
        <v>3108</v>
      </c>
      <c r="B3110" s="7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4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s="5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  <c r="U3110" s="5"/>
    </row>
    <row r="3111" spans="1:21" ht="48" x14ac:dyDescent="0.2">
      <c r="A3111">
        <v>3109</v>
      </c>
      <c r="B3111" s="7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4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s="5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  <c r="U3111" s="5"/>
    </row>
    <row r="3112" spans="1:21" ht="48" x14ac:dyDescent="0.2">
      <c r="A3112">
        <v>3110</v>
      </c>
      <c r="B3112" s="7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4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s="5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  <c r="U3112" s="5"/>
    </row>
    <row r="3113" spans="1:21" ht="32" x14ac:dyDescent="0.2">
      <c r="A3113">
        <v>3111</v>
      </c>
      <c r="B3113" s="7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4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s="5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  <c r="U3113" s="5"/>
    </row>
    <row r="3114" spans="1:21" ht="48" x14ac:dyDescent="0.2">
      <c r="A3114">
        <v>3112</v>
      </c>
      <c r="B3114" s="7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4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s="5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  <c r="U3114" s="5"/>
    </row>
    <row r="3115" spans="1:21" ht="48" x14ac:dyDescent="0.2">
      <c r="A3115">
        <v>3113</v>
      </c>
      <c r="B3115" s="7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4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s="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  <c r="U3115" s="5"/>
    </row>
    <row r="3116" spans="1:21" ht="48" x14ac:dyDescent="0.2">
      <c r="A3116">
        <v>3114</v>
      </c>
      <c r="B3116" s="7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4">
        <f t="shared" si="288"/>
        <v>0</v>
      </c>
      <c r="P3116" s="9" t="e">
        <f t="shared" si="289"/>
        <v>#DIV/0!</v>
      </c>
      <c r="Q3116" t="str">
        <f t="shared" si="290"/>
        <v>theater</v>
      </c>
      <c r="R3116" s="5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  <c r="U3116" s="5"/>
    </row>
    <row r="3117" spans="1:21" ht="48" x14ac:dyDescent="0.2">
      <c r="A3117">
        <v>3115</v>
      </c>
      <c r="B3117" s="7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4">
        <f t="shared" si="288"/>
        <v>0.03</v>
      </c>
      <c r="P3117" s="9">
        <f t="shared" si="289"/>
        <v>300</v>
      </c>
      <c r="Q3117" t="str">
        <f t="shared" si="290"/>
        <v>theater</v>
      </c>
      <c r="R3117" s="5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  <c r="U3117" s="5"/>
    </row>
    <row r="3118" spans="1:21" ht="48" x14ac:dyDescent="0.2">
      <c r="A3118">
        <v>3116</v>
      </c>
      <c r="B3118" s="7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4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s="5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  <c r="U3118" s="5"/>
    </row>
    <row r="3119" spans="1:21" ht="48" x14ac:dyDescent="0.2">
      <c r="A3119">
        <v>3117</v>
      </c>
      <c r="B3119" s="7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4">
        <f t="shared" si="288"/>
        <v>1E-3</v>
      </c>
      <c r="P3119" s="9">
        <f t="shared" si="289"/>
        <v>1</v>
      </c>
      <c r="Q3119" t="str">
        <f t="shared" si="290"/>
        <v>theater</v>
      </c>
      <c r="R3119" s="5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  <c r="U3119" s="5"/>
    </row>
    <row r="3120" spans="1:21" ht="32" x14ac:dyDescent="0.2">
      <c r="A3120">
        <v>3118</v>
      </c>
      <c r="B3120" s="7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4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s="5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  <c r="U3120" s="5"/>
    </row>
    <row r="3121" spans="1:21" ht="48" x14ac:dyDescent="0.2">
      <c r="A3121">
        <v>3119</v>
      </c>
      <c r="B3121" s="7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4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s="5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  <c r="U3121" s="5"/>
    </row>
    <row r="3122" spans="1:21" ht="48" x14ac:dyDescent="0.2">
      <c r="A3122">
        <v>3120</v>
      </c>
      <c r="B3122" s="7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4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s="5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  <c r="U3122" s="5"/>
    </row>
    <row r="3123" spans="1:21" ht="32" x14ac:dyDescent="0.2">
      <c r="A3123">
        <v>3121</v>
      </c>
      <c r="B3123" s="7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4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s="5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  <c r="U3123" s="5"/>
    </row>
    <row r="3124" spans="1:21" ht="16" x14ac:dyDescent="0.2">
      <c r="A3124">
        <v>3122</v>
      </c>
      <c r="B3124" s="7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4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s="5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  <c r="U3124" s="5"/>
    </row>
    <row r="3125" spans="1:21" ht="48" x14ac:dyDescent="0.2">
      <c r="A3125">
        <v>3123</v>
      </c>
      <c r="B3125" s="7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4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s="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  <c r="U3125" s="5"/>
    </row>
    <row r="3126" spans="1:21" ht="32" x14ac:dyDescent="0.2">
      <c r="A3126">
        <v>3124</v>
      </c>
      <c r="B3126" s="7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4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s="5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  <c r="U3126" s="5"/>
    </row>
    <row r="3127" spans="1:21" ht="16" x14ac:dyDescent="0.2">
      <c r="A3127">
        <v>3125</v>
      </c>
      <c r="B3127" s="7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4">
        <f t="shared" si="288"/>
        <v>0</v>
      </c>
      <c r="P3127" s="9" t="e">
        <f t="shared" si="289"/>
        <v>#DIV/0!</v>
      </c>
      <c r="Q3127" t="str">
        <f t="shared" si="290"/>
        <v>theater</v>
      </c>
      <c r="R3127" s="5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  <c r="U3127" s="5"/>
    </row>
    <row r="3128" spans="1:21" ht="80" x14ac:dyDescent="0.2">
      <c r="A3128">
        <v>3126</v>
      </c>
      <c r="B3128" s="7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4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s="5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  <c r="U3128" s="5"/>
    </row>
    <row r="3129" spans="1:21" ht="48" x14ac:dyDescent="0.2">
      <c r="A3129">
        <v>3127</v>
      </c>
      <c r="B3129" s="7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4">
        <f t="shared" si="288"/>
        <v>0</v>
      </c>
      <c r="P3129" s="9" t="e">
        <f t="shared" si="289"/>
        <v>#DIV/0!</v>
      </c>
      <c r="Q3129" t="str">
        <f t="shared" si="290"/>
        <v>theater</v>
      </c>
      <c r="R3129" s="5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  <c r="U3129" s="5"/>
    </row>
    <row r="3130" spans="1:21" ht="48" x14ac:dyDescent="0.2">
      <c r="A3130">
        <v>3128</v>
      </c>
      <c r="B3130" s="7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4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s="5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  <c r="U3130" s="5"/>
    </row>
    <row r="3131" spans="1:21" ht="48" x14ac:dyDescent="0.2">
      <c r="A3131">
        <v>3129</v>
      </c>
      <c r="B3131" s="7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4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s="5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  <c r="U3131" s="5"/>
    </row>
    <row r="3132" spans="1:21" ht="32" x14ac:dyDescent="0.2">
      <c r="A3132">
        <v>3130</v>
      </c>
      <c r="B3132" s="7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4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s="5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  <c r="U3132" s="5"/>
    </row>
    <row r="3133" spans="1:21" ht="32" x14ac:dyDescent="0.2">
      <c r="A3133">
        <v>3131</v>
      </c>
      <c r="B3133" s="7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4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s="5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  <c r="U3133" s="5"/>
    </row>
    <row r="3134" spans="1:21" ht="32" x14ac:dyDescent="0.2">
      <c r="A3134">
        <v>3132</v>
      </c>
      <c r="B3134" s="7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4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s="5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  <c r="U3134" s="5"/>
    </row>
    <row r="3135" spans="1:21" ht="48" x14ac:dyDescent="0.2">
      <c r="A3135">
        <v>3133</v>
      </c>
      <c r="B3135" s="7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4">
        <f t="shared" si="288"/>
        <v>1.08</v>
      </c>
      <c r="P3135" s="9">
        <f t="shared" si="289"/>
        <v>33.75</v>
      </c>
      <c r="Q3135" t="str">
        <f t="shared" si="290"/>
        <v>theater</v>
      </c>
      <c r="R3135" s="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  <c r="U3135" s="5"/>
    </row>
    <row r="3136" spans="1:21" ht="48" x14ac:dyDescent="0.2">
      <c r="A3136">
        <v>3134</v>
      </c>
      <c r="B3136" s="7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4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s="5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  <c r="U3136" s="5"/>
    </row>
    <row r="3137" spans="1:21" ht="48" x14ac:dyDescent="0.2">
      <c r="A3137">
        <v>3135</v>
      </c>
      <c r="B3137" s="7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4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s="5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  <c r="U3137" s="5"/>
    </row>
    <row r="3138" spans="1:21" ht="48" x14ac:dyDescent="0.2">
      <c r="A3138">
        <v>3136</v>
      </c>
      <c r="B3138" s="7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4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s="5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  <c r="U3138" s="5"/>
    </row>
    <row r="3139" spans="1:21" ht="32" x14ac:dyDescent="0.2">
      <c r="A3139">
        <v>3137</v>
      </c>
      <c r="B3139" s="7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4">
        <f t="shared" ref="O3139:O3202" si="294">SUM(E3139/D3139)</f>
        <v>3.3333333333333333E-2</v>
      </c>
      <c r="P3139" s="9">
        <f t="shared" ref="P3139:P3202" si="295">PRODUCT(E3139/L3139)</f>
        <v>50</v>
      </c>
      <c r="Q3139" t="str">
        <f t="shared" ref="Q3139:Q3202" si="296">LEFT(N3139, SEARCH("/",N3139,1)-1)</f>
        <v>theater</v>
      </c>
      <c r="R3139" s="5" t="str">
        <f t="shared" ref="R3139:R3202" si="297">RIGHT(N3139,LEN(N3139) - SEARCH("/", N3139))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  <c r="U3139" s="5"/>
    </row>
    <row r="3140" spans="1:21" ht="64" x14ac:dyDescent="0.2">
      <c r="A3140">
        <v>3138</v>
      </c>
      <c r="B3140" s="7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4">
        <f t="shared" si="294"/>
        <v>0</v>
      </c>
      <c r="P3140" s="9" t="e">
        <f t="shared" si="295"/>
        <v>#DIV/0!</v>
      </c>
      <c r="Q3140" t="str">
        <f t="shared" si="296"/>
        <v>theater</v>
      </c>
      <c r="R3140" s="5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  <c r="U3140" s="5"/>
    </row>
    <row r="3141" spans="1:21" ht="48" x14ac:dyDescent="0.2">
      <c r="A3141">
        <v>3139</v>
      </c>
      <c r="B3141" s="7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4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s="5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  <c r="U3141" s="5"/>
    </row>
    <row r="3142" spans="1:21" ht="48" x14ac:dyDescent="0.2">
      <c r="A3142">
        <v>3140</v>
      </c>
      <c r="B3142" s="7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4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s="5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  <c r="U3142" s="5"/>
    </row>
    <row r="3143" spans="1:21" ht="64" x14ac:dyDescent="0.2">
      <c r="A3143">
        <v>3141</v>
      </c>
      <c r="B3143" s="7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4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s="5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  <c r="U3143" s="5"/>
    </row>
    <row r="3144" spans="1:21" ht="48" x14ac:dyDescent="0.2">
      <c r="A3144">
        <v>3142</v>
      </c>
      <c r="B3144" s="7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4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s="5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  <c r="U3144" s="5"/>
    </row>
    <row r="3145" spans="1:21" ht="64" x14ac:dyDescent="0.2">
      <c r="A3145">
        <v>3143</v>
      </c>
      <c r="B3145" s="7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4">
        <f t="shared" si="294"/>
        <v>0</v>
      </c>
      <c r="P3145" s="9" t="e">
        <f t="shared" si="295"/>
        <v>#DIV/0!</v>
      </c>
      <c r="Q3145" t="str">
        <f t="shared" si="296"/>
        <v>theater</v>
      </c>
      <c r="R3145" s="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  <c r="U3145" s="5"/>
    </row>
    <row r="3146" spans="1:21" ht="64" x14ac:dyDescent="0.2">
      <c r="A3146">
        <v>3144</v>
      </c>
      <c r="B3146" s="7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4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s="5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  <c r="U3146" s="5"/>
    </row>
    <row r="3147" spans="1:21" ht="32" x14ac:dyDescent="0.2">
      <c r="A3147">
        <v>3145</v>
      </c>
      <c r="B3147" s="7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4">
        <f t="shared" si="294"/>
        <v>0</v>
      </c>
      <c r="P3147" s="9" t="e">
        <f t="shared" si="295"/>
        <v>#DIV/0!</v>
      </c>
      <c r="Q3147" t="str">
        <f t="shared" si="296"/>
        <v>theater</v>
      </c>
      <c r="R3147" s="5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  <c r="U3147" s="5"/>
    </row>
    <row r="3148" spans="1:21" ht="48" x14ac:dyDescent="0.2">
      <c r="A3148">
        <v>3146</v>
      </c>
      <c r="B3148" s="7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4">
        <f t="shared" si="294"/>
        <v>0.105</v>
      </c>
      <c r="P3148" s="9">
        <f t="shared" si="295"/>
        <v>437.5</v>
      </c>
      <c r="Q3148" t="str">
        <f t="shared" si="296"/>
        <v>theater</v>
      </c>
      <c r="R3148" s="5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  <c r="U3148" s="5"/>
    </row>
    <row r="3149" spans="1:21" ht="48" x14ac:dyDescent="0.2">
      <c r="A3149">
        <v>3147</v>
      </c>
      <c r="B3149" s="7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4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s="5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  <c r="U3149" s="5"/>
    </row>
    <row r="3150" spans="1:21" ht="32" x14ac:dyDescent="0.2">
      <c r="A3150">
        <v>3148</v>
      </c>
      <c r="B3150" s="7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4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s="5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  <c r="U3150" s="5"/>
    </row>
    <row r="3151" spans="1:21" ht="48" x14ac:dyDescent="0.2">
      <c r="A3151">
        <v>3149</v>
      </c>
      <c r="B3151" s="7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4">
        <f t="shared" si="294"/>
        <v>1.04</v>
      </c>
      <c r="P3151" s="9">
        <f t="shared" si="295"/>
        <v>52</v>
      </c>
      <c r="Q3151" t="str">
        <f t="shared" si="296"/>
        <v>theater</v>
      </c>
      <c r="R3151" s="5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  <c r="U3151" s="5"/>
    </row>
    <row r="3152" spans="1:21" ht="64" x14ac:dyDescent="0.2">
      <c r="A3152">
        <v>3150</v>
      </c>
      <c r="B3152" s="7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4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s="5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  <c r="U3152" s="5"/>
    </row>
    <row r="3153" spans="1:21" ht="32" x14ac:dyDescent="0.2">
      <c r="A3153">
        <v>3151</v>
      </c>
      <c r="B3153" s="7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4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s="5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  <c r="U3153" s="5"/>
    </row>
    <row r="3154" spans="1:21" ht="48" x14ac:dyDescent="0.2">
      <c r="A3154">
        <v>3152</v>
      </c>
      <c r="B3154" s="7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4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s="5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  <c r="U3154" s="5"/>
    </row>
    <row r="3155" spans="1:21" ht="48" x14ac:dyDescent="0.2">
      <c r="A3155">
        <v>3153</v>
      </c>
      <c r="B3155" s="7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4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s="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  <c r="U3155" s="5"/>
    </row>
    <row r="3156" spans="1:21" ht="48" x14ac:dyDescent="0.2">
      <c r="A3156">
        <v>3154</v>
      </c>
      <c r="B3156" s="7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4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s="5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  <c r="U3156" s="5"/>
    </row>
    <row r="3157" spans="1:21" ht="48" x14ac:dyDescent="0.2">
      <c r="A3157">
        <v>3155</v>
      </c>
      <c r="B3157" s="7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4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s="5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  <c r="U3157" s="5"/>
    </row>
    <row r="3158" spans="1:21" ht="48" x14ac:dyDescent="0.2">
      <c r="A3158">
        <v>3156</v>
      </c>
      <c r="B3158" s="7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4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s="5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  <c r="U3158" s="5"/>
    </row>
    <row r="3159" spans="1:21" ht="32" x14ac:dyDescent="0.2">
      <c r="A3159">
        <v>3157</v>
      </c>
      <c r="B3159" s="7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4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s="5" t="str">
        <f t="shared" si="297"/>
        <v>plays</v>
      </c>
      <c r="S3159" s="13">
        <f t="shared" si="298"/>
        <v>41829.579918981479</v>
      </c>
      <c r="T3159" s="13">
        <f t="shared" si="299"/>
        <v>41839</v>
      </c>
      <c r="U3159" s="5"/>
    </row>
    <row r="3160" spans="1:21" ht="32" x14ac:dyDescent="0.2">
      <c r="A3160">
        <v>3158</v>
      </c>
      <c r="B3160" s="7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4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s="5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  <c r="U3160" s="5"/>
    </row>
    <row r="3161" spans="1:21" ht="32" x14ac:dyDescent="0.2">
      <c r="A3161">
        <v>3159</v>
      </c>
      <c r="B3161" s="7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4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s="5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  <c r="U3161" s="5"/>
    </row>
    <row r="3162" spans="1:21" ht="48" x14ac:dyDescent="0.2">
      <c r="A3162">
        <v>3160</v>
      </c>
      <c r="B3162" s="7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4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s="5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  <c r="U3162" s="5"/>
    </row>
    <row r="3163" spans="1:21" ht="64" x14ac:dyDescent="0.2">
      <c r="A3163">
        <v>3161</v>
      </c>
      <c r="B3163" s="7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4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s="5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  <c r="U3163" s="5"/>
    </row>
    <row r="3164" spans="1:21" ht="48" x14ac:dyDescent="0.2">
      <c r="A3164">
        <v>3162</v>
      </c>
      <c r="B3164" s="7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4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s="5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  <c r="U3164" s="5"/>
    </row>
    <row r="3165" spans="1:21" ht="48" x14ac:dyDescent="0.2">
      <c r="A3165">
        <v>3163</v>
      </c>
      <c r="B3165" s="7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4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s="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  <c r="U3165" s="5"/>
    </row>
    <row r="3166" spans="1:21" ht="64" x14ac:dyDescent="0.2">
      <c r="A3166">
        <v>3164</v>
      </c>
      <c r="B3166" s="7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4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s="5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  <c r="U3166" s="5"/>
    </row>
    <row r="3167" spans="1:21" ht="48" x14ac:dyDescent="0.2">
      <c r="A3167">
        <v>3165</v>
      </c>
      <c r="B3167" s="7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4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s="5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  <c r="U3167" s="5"/>
    </row>
    <row r="3168" spans="1:21" ht="48" x14ac:dyDescent="0.2">
      <c r="A3168">
        <v>3166</v>
      </c>
      <c r="B3168" s="7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4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s="5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  <c r="U3168" s="5"/>
    </row>
    <row r="3169" spans="1:21" ht="32" x14ac:dyDescent="0.2">
      <c r="A3169">
        <v>3167</v>
      </c>
      <c r="B3169" s="7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4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s="5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  <c r="U3169" s="5"/>
    </row>
    <row r="3170" spans="1:21" ht="48" x14ac:dyDescent="0.2">
      <c r="A3170">
        <v>3168</v>
      </c>
      <c r="B3170" s="7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4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s="5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  <c r="U3170" s="5"/>
    </row>
    <row r="3171" spans="1:21" ht="32" x14ac:dyDescent="0.2">
      <c r="A3171">
        <v>3169</v>
      </c>
      <c r="B3171" s="7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4">
        <f t="shared" si="294"/>
        <v>1.030125</v>
      </c>
      <c r="P3171" s="9">
        <f t="shared" si="295"/>
        <v>100.5</v>
      </c>
      <c r="Q3171" t="str">
        <f t="shared" si="296"/>
        <v>theater</v>
      </c>
      <c r="R3171" s="5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  <c r="U3171" s="5"/>
    </row>
    <row r="3172" spans="1:21" ht="32" x14ac:dyDescent="0.2">
      <c r="A3172">
        <v>3170</v>
      </c>
      <c r="B3172" s="7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4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s="5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  <c r="U3172" s="5"/>
    </row>
    <row r="3173" spans="1:21" ht="48" x14ac:dyDescent="0.2">
      <c r="A3173">
        <v>3171</v>
      </c>
      <c r="B3173" s="7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4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s="5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  <c r="U3173" s="5"/>
    </row>
    <row r="3174" spans="1:21" ht="48" x14ac:dyDescent="0.2">
      <c r="A3174">
        <v>3172</v>
      </c>
      <c r="B3174" s="7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4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s="5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  <c r="U3174" s="5"/>
    </row>
    <row r="3175" spans="1:21" ht="48" x14ac:dyDescent="0.2">
      <c r="A3175">
        <v>3173</v>
      </c>
      <c r="B3175" s="7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4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s="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  <c r="U3175" s="5"/>
    </row>
    <row r="3176" spans="1:21" ht="64" x14ac:dyDescent="0.2">
      <c r="A3176">
        <v>3174</v>
      </c>
      <c r="B3176" s="7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4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s="5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  <c r="U3176" s="5"/>
    </row>
    <row r="3177" spans="1:21" ht="48" x14ac:dyDescent="0.2">
      <c r="A3177">
        <v>3175</v>
      </c>
      <c r="B3177" s="7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4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s="5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  <c r="U3177" s="5"/>
    </row>
    <row r="3178" spans="1:21" ht="48" x14ac:dyDescent="0.2">
      <c r="A3178">
        <v>3176</v>
      </c>
      <c r="B3178" s="7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4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s="5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  <c r="U3178" s="5"/>
    </row>
    <row r="3179" spans="1:21" ht="48" x14ac:dyDescent="0.2">
      <c r="A3179">
        <v>3177</v>
      </c>
      <c r="B3179" s="7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4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s="5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  <c r="U3179" s="5"/>
    </row>
    <row r="3180" spans="1:21" ht="48" x14ac:dyDescent="0.2">
      <c r="A3180">
        <v>3178</v>
      </c>
      <c r="B3180" s="7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4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s="5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  <c r="U3180" s="5"/>
    </row>
    <row r="3181" spans="1:21" ht="32" x14ac:dyDescent="0.2">
      <c r="A3181">
        <v>3179</v>
      </c>
      <c r="B3181" s="7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4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s="5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  <c r="U3181" s="5"/>
    </row>
    <row r="3182" spans="1:21" ht="48" x14ac:dyDescent="0.2">
      <c r="A3182">
        <v>3180</v>
      </c>
      <c r="B3182" s="7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4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s="5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  <c r="U3182" s="5"/>
    </row>
    <row r="3183" spans="1:21" ht="48" x14ac:dyDescent="0.2">
      <c r="A3183">
        <v>3181</v>
      </c>
      <c r="B3183" s="7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4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s="5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  <c r="U3183" s="5"/>
    </row>
    <row r="3184" spans="1:21" ht="64" x14ac:dyDescent="0.2">
      <c r="A3184">
        <v>3182</v>
      </c>
      <c r="B3184" s="7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4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s="5" t="str">
        <f t="shared" si="297"/>
        <v>plays</v>
      </c>
      <c r="S3184" s="13">
        <f t="shared" si="298"/>
        <v>40883.740983796291</v>
      </c>
      <c r="T3184" s="13">
        <f t="shared" si="299"/>
        <v>40939.5</v>
      </c>
      <c r="U3184" s="5"/>
    </row>
    <row r="3185" spans="1:21" ht="48" x14ac:dyDescent="0.2">
      <c r="A3185">
        <v>3183</v>
      </c>
      <c r="B3185" s="7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4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s="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  <c r="U3185" s="5"/>
    </row>
    <row r="3186" spans="1:21" ht="48" x14ac:dyDescent="0.2">
      <c r="A3186">
        <v>3184</v>
      </c>
      <c r="B3186" s="7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4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s="5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  <c r="U3186" s="5"/>
    </row>
    <row r="3187" spans="1:21" ht="48" x14ac:dyDescent="0.2">
      <c r="A3187">
        <v>3185</v>
      </c>
      <c r="B3187" s="7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4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s="5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  <c r="U3187" s="5"/>
    </row>
    <row r="3188" spans="1:21" ht="48" x14ac:dyDescent="0.2">
      <c r="A3188">
        <v>3186</v>
      </c>
      <c r="B3188" s="7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4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s="5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  <c r="U3188" s="5"/>
    </row>
    <row r="3189" spans="1:21" ht="48" x14ac:dyDescent="0.2">
      <c r="A3189">
        <v>3187</v>
      </c>
      <c r="B3189" s="7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4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s="5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  <c r="U3189" s="5"/>
    </row>
    <row r="3190" spans="1:21" ht="48" x14ac:dyDescent="0.2">
      <c r="A3190">
        <v>3188</v>
      </c>
      <c r="B3190" s="7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4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s="5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  <c r="U3190" s="5"/>
    </row>
    <row r="3191" spans="1:21" ht="64" x14ac:dyDescent="0.2">
      <c r="A3191">
        <v>3189</v>
      </c>
      <c r="B3191" s="7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4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s="5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  <c r="U3191" s="5"/>
    </row>
    <row r="3192" spans="1:21" ht="48" x14ac:dyDescent="0.2">
      <c r="A3192">
        <v>3190</v>
      </c>
      <c r="B3192" s="7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4">
        <f t="shared" si="294"/>
        <v>0</v>
      </c>
      <c r="P3192" s="9" t="e">
        <f t="shared" si="295"/>
        <v>#DIV/0!</v>
      </c>
      <c r="Q3192" t="str">
        <f t="shared" si="296"/>
        <v>theater</v>
      </c>
      <c r="R3192" s="5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  <c r="U3192" s="5"/>
    </row>
    <row r="3193" spans="1:21" ht="48" x14ac:dyDescent="0.2">
      <c r="A3193">
        <v>3191</v>
      </c>
      <c r="B3193" s="7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4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s="5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  <c r="U3193" s="5"/>
    </row>
    <row r="3194" spans="1:21" ht="48" x14ac:dyDescent="0.2">
      <c r="A3194">
        <v>3192</v>
      </c>
      <c r="B3194" s="7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4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s="5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  <c r="U3194" s="5"/>
    </row>
    <row r="3195" spans="1:21" ht="48" x14ac:dyDescent="0.2">
      <c r="A3195">
        <v>3193</v>
      </c>
      <c r="B3195" s="7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4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s="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  <c r="U3195" s="5"/>
    </row>
    <row r="3196" spans="1:21" ht="48" x14ac:dyDescent="0.2">
      <c r="A3196">
        <v>3194</v>
      </c>
      <c r="B3196" s="7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4">
        <f t="shared" si="294"/>
        <v>0</v>
      </c>
      <c r="P3196" s="9" t="e">
        <f t="shared" si="295"/>
        <v>#DIV/0!</v>
      </c>
      <c r="Q3196" t="str">
        <f t="shared" si="296"/>
        <v>theater</v>
      </c>
      <c r="R3196" s="5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  <c r="U3196" s="5"/>
    </row>
    <row r="3197" spans="1:21" ht="48" x14ac:dyDescent="0.2">
      <c r="A3197">
        <v>3195</v>
      </c>
      <c r="B3197" s="7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4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s="5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  <c r="U3197" s="5"/>
    </row>
    <row r="3198" spans="1:21" ht="48" x14ac:dyDescent="0.2">
      <c r="A3198">
        <v>3196</v>
      </c>
      <c r="B3198" s="7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4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s="5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  <c r="U3198" s="5"/>
    </row>
    <row r="3199" spans="1:21" ht="32" x14ac:dyDescent="0.2">
      <c r="A3199">
        <v>3197</v>
      </c>
      <c r="B3199" s="7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4">
        <f t="shared" si="294"/>
        <v>0.1145</v>
      </c>
      <c r="P3199" s="9">
        <f t="shared" si="295"/>
        <v>286.25</v>
      </c>
      <c r="Q3199" t="str">
        <f t="shared" si="296"/>
        <v>theater</v>
      </c>
      <c r="R3199" s="5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  <c r="U3199" s="5"/>
    </row>
    <row r="3200" spans="1:21" ht="64" x14ac:dyDescent="0.2">
      <c r="A3200">
        <v>3198</v>
      </c>
      <c r="B3200" s="7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4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s="5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  <c r="U3200" s="5"/>
    </row>
    <row r="3201" spans="1:21" ht="48" x14ac:dyDescent="0.2">
      <c r="A3201">
        <v>3199</v>
      </c>
      <c r="B3201" s="7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4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s="5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  <c r="U3201" s="5"/>
    </row>
    <row r="3202" spans="1:21" ht="48" x14ac:dyDescent="0.2">
      <c r="A3202">
        <v>3200</v>
      </c>
      <c r="B3202" s="7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4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s="5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  <c r="U3202" s="5"/>
    </row>
    <row r="3203" spans="1:21" ht="48" x14ac:dyDescent="0.2">
      <c r="A3203">
        <v>3201</v>
      </c>
      <c r="B3203" s="7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4">
        <f t="shared" ref="O3203:O3266" si="300">SUM(E3203/D3203)</f>
        <v>1.2500000000000001E-2</v>
      </c>
      <c r="P3203" s="9">
        <f t="shared" ref="P3203:P3266" si="301">PRODUCT(E3203/L3203)</f>
        <v>12.5</v>
      </c>
      <c r="Q3203" t="str">
        <f t="shared" ref="Q3203:Q3266" si="302">LEFT(N3203, SEARCH("/",N3203,1)-1)</f>
        <v>theater</v>
      </c>
      <c r="R3203" s="5" t="str">
        <f t="shared" ref="R3203:R3266" si="303">RIGHT(N3203,LEN(N3203) - SEARCH("/", N3203))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  <c r="U3203" s="5"/>
    </row>
    <row r="3204" spans="1:21" ht="48" x14ac:dyDescent="0.2">
      <c r="A3204">
        <v>3202</v>
      </c>
      <c r="B3204" s="7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4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s="5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  <c r="U3204" s="5"/>
    </row>
    <row r="3205" spans="1:21" ht="32" x14ac:dyDescent="0.2">
      <c r="A3205">
        <v>3203</v>
      </c>
      <c r="B3205" s="7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4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s="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  <c r="U3205" s="5"/>
    </row>
    <row r="3206" spans="1:21" ht="48" x14ac:dyDescent="0.2">
      <c r="A3206">
        <v>3204</v>
      </c>
      <c r="B3206" s="7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4">
        <f t="shared" si="300"/>
        <v>0</v>
      </c>
      <c r="P3206" s="9" t="e">
        <f t="shared" si="301"/>
        <v>#DIV/0!</v>
      </c>
      <c r="Q3206" t="str">
        <f t="shared" si="302"/>
        <v>theater</v>
      </c>
      <c r="R3206" s="5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  <c r="U3206" s="5"/>
    </row>
    <row r="3207" spans="1:21" ht="48" x14ac:dyDescent="0.2">
      <c r="A3207">
        <v>3205</v>
      </c>
      <c r="B3207" s="7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4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s="5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  <c r="U3207" s="5"/>
    </row>
    <row r="3208" spans="1:21" ht="48" x14ac:dyDescent="0.2">
      <c r="A3208">
        <v>3206</v>
      </c>
      <c r="B3208" s="7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4">
        <f t="shared" si="300"/>
        <v>0</v>
      </c>
      <c r="P3208" s="9" t="e">
        <f t="shared" si="301"/>
        <v>#DIV/0!</v>
      </c>
      <c r="Q3208" t="str">
        <f t="shared" si="302"/>
        <v>theater</v>
      </c>
      <c r="R3208" s="5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  <c r="U3208" s="5"/>
    </row>
    <row r="3209" spans="1:21" ht="48" x14ac:dyDescent="0.2">
      <c r="A3209">
        <v>3207</v>
      </c>
      <c r="B3209" s="7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4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s="5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  <c r="U3209" s="5"/>
    </row>
    <row r="3210" spans="1:21" ht="48" x14ac:dyDescent="0.2">
      <c r="A3210">
        <v>3208</v>
      </c>
      <c r="B3210" s="7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4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s="5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  <c r="U3210" s="5"/>
    </row>
    <row r="3211" spans="1:21" ht="48" x14ac:dyDescent="0.2">
      <c r="A3211">
        <v>3209</v>
      </c>
      <c r="B3211" s="7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4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s="5" t="str">
        <f t="shared" si="303"/>
        <v>plays</v>
      </c>
      <c r="S3211" s="13">
        <f t="shared" si="304"/>
        <v>41778.42891203703</v>
      </c>
      <c r="T3211" s="13">
        <f t="shared" si="305"/>
        <v>41810.75</v>
      </c>
      <c r="U3211" s="5"/>
    </row>
    <row r="3212" spans="1:21" ht="48" x14ac:dyDescent="0.2">
      <c r="A3212">
        <v>3210</v>
      </c>
      <c r="B3212" s="7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4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s="5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  <c r="U3212" s="5"/>
    </row>
    <row r="3213" spans="1:21" ht="48" x14ac:dyDescent="0.2">
      <c r="A3213">
        <v>3211</v>
      </c>
      <c r="B3213" s="7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4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s="5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  <c r="U3213" s="5"/>
    </row>
    <row r="3214" spans="1:21" ht="32" x14ac:dyDescent="0.2">
      <c r="A3214">
        <v>3212</v>
      </c>
      <c r="B3214" s="7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4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s="5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  <c r="U3214" s="5"/>
    </row>
    <row r="3215" spans="1:21" ht="48" x14ac:dyDescent="0.2">
      <c r="A3215">
        <v>3213</v>
      </c>
      <c r="B3215" s="7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4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s="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  <c r="U3215" s="5"/>
    </row>
    <row r="3216" spans="1:21" ht="48" x14ac:dyDescent="0.2">
      <c r="A3216">
        <v>3214</v>
      </c>
      <c r="B3216" s="7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4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s="5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  <c r="U3216" s="5"/>
    </row>
    <row r="3217" spans="1:21" ht="64" x14ac:dyDescent="0.2">
      <c r="A3217">
        <v>3215</v>
      </c>
      <c r="B3217" s="7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4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s="5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  <c r="U3217" s="5"/>
    </row>
    <row r="3218" spans="1:21" ht="48" x14ac:dyDescent="0.2">
      <c r="A3218">
        <v>3216</v>
      </c>
      <c r="B3218" s="7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4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s="5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  <c r="U3218" s="5"/>
    </row>
    <row r="3219" spans="1:21" ht="32" x14ac:dyDescent="0.2">
      <c r="A3219">
        <v>3217</v>
      </c>
      <c r="B3219" s="7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4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s="5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  <c r="U3219" s="5"/>
    </row>
    <row r="3220" spans="1:21" ht="48" x14ac:dyDescent="0.2">
      <c r="A3220">
        <v>3218</v>
      </c>
      <c r="B3220" s="7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4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s="5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  <c r="U3220" s="5"/>
    </row>
    <row r="3221" spans="1:21" ht="32" x14ac:dyDescent="0.2">
      <c r="A3221">
        <v>3219</v>
      </c>
      <c r="B3221" s="7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4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s="5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  <c r="U3221" s="5"/>
    </row>
    <row r="3222" spans="1:21" ht="32" x14ac:dyDescent="0.2">
      <c r="A3222">
        <v>3220</v>
      </c>
      <c r="B3222" s="7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4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s="5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  <c r="U3222" s="5"/>
    </row>
    <row r="3223" spans="1:21" ht="48" x14ac:dyDescent="0.2">
      <c r="A3223">
        <v>3221</v>
      </c>
      <c r="B3223" s="7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4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s="5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  <c r="U3223" s="5"/>
    </row>
    <row r="3224" spans="1:21" ht="32" x14ac:dyDescent="0.2">
      <c r="A3224">
        <v>3222</v>
      </c>
      <c r="B3224" s="7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4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s="5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  <c r="U3224" s="5"/>
    </row>
    <row r="3225" spans="1:21" ht="32" x14ac:dyDescent="0.2">
      <c r="A3225">
        <v>3223</v>
      </c>
      <c r="B3225" s="7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4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s="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  <c r="U3225" s="5"/>
    </row>
    <row r="3226" spans="1:21" ht="48" x14ac:dyDescent="0.2">
      <c r="A3226">
        <v>3224</v>
      </c>
      <c r="B3226" s="7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4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s="5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  <c r="U3226" s="5"/>
    </row>
    <row r="3227" spans="1:21" ht="48" x14ac:dyDescent="0.2">
      <c r="A3227">
        <v>3225</v>
      </c>
      <c r="B3227" s="7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4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s="5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  <c r="U3227" s="5"/>
    </row>
    <row r="3228" spans="1:21" ht="48" x14ac:dyDescent="0.2">
      <c r="A3228">
        <v>3226</v>
      </c>
      <c r="B3228" s="7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4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s="5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  <c r="U3228" s="5"/>
    </row>
    <row r="3229" spans="1:21" ht="48" x14ac:dyDescent="0.2">
      <c r="A3229">
        <v>3227</v>
      </c>
      <c r="B3229" s="7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4">
        <f t="shared" si="300"/>
        <v>1.25</v>
      </c>
      <c r="P3229" s="9">
        <f t="shared" si="301"/>
        <v>50</v>
      </c>
      <c r="Q3229" t="str">
        <f t="shared" si="302"/>
        <v>theater</v>
      </c>
      <c r="R3229" s="5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  <c r="U3229" s="5"/>
    </row>
    <row r="3230" spans="1:21" ht="16" x14ac:dyDescent="0.2">
      <c r="A3230">
        <v>3228</v>
      </c>
      <c r="B3230" s="7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4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s="5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  <c r="U3230" s="5"/>
    </row>
    <row r="3231" spans="1:21" ht="48" x14ac:dyDescent="0.2">
      <c r="A3231">
        <v>3229</v>
      </c>
      <c r="B3231" s="7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4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s="5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  <c r="U3231" s="5"/>
    </row>
    <row r="3232" spans="1:21" ht="48" x14ac:dyDescent="0.2">
      <c r="A3232">
        <v>3230</v>
      </c>
      <c r="B3232" s="7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4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s="5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  <c r="U3232" s="5"/>
    </row>
    <row r="3233" spans="1:21" ht="48" x14ac:dyDescent="0.2">
      <c r="A3233">
        <v>3231</v>
      </c>
      <c r="B3233" s="7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4">
        <f t="shared" si="300"/>
        <v>1.61</v>
      </c>
      <c r="P3233" s="9">
        <f t="shared" si="301"/>
        <v>57.5</v>
      </c>
      <c r="Q3233" t="str">
        <f t="shared" si="302"/>
        <v>theater</v>
      </c>
      <c r="R3233" s="5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  <c r="U3233" s="5"/>
    </row>
    <row r="3234" spans="1:21" ht="48" x14ac:dyDescent="0.2">
      <c r="A3234">
        <v>3232</v>
      </c>
      <c r="B3234" s="7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4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s="5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  <c r="U3234" s="5"/>
    </row>
    <row r="3235" spans="1:21" ht="48" x14ac:dyDescent="0.2">
      <c r="A3235">
        <v>3233</v>
      </c>
      <c r="B3235" s="7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4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s="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  <c r="U3235" s="5"/>
    </row>
    <row r="3236" spans="1:21" ht="48" x14ac:dyDescent="0.2">
      <c r="A3236">
        <v>3234</v>
      </c>
      <c r="B3236" s="7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4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s="5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  <c r="U3236" s="5"/>
    </row>
    <row r="3237" spans="1:21" ht="48" x14ac:dyDescent="0.2">
      <c r="A3237">
        <v>3235</v>
      </c>
      <c r="B3237" s="7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4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s="5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  <c r="U3237" s="5"/>
    </row>
    <row r="3238" spans="1:21" ht="48" x14ac:dyDescent="0.2">
      <c r="A3238">
        <v>3236</v>
      </c>
      <c r="B3238" s="7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4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s="5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  <c r="U3238" s="5"/>
    </row>
    <row r="3239" spans="1:21" ht="32" x14ac:dyDescent="0.2">
      <c r="A3239">
        <v>3237</v>
      </c>
      <c r="B3239" s="7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4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s="5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  <c r="U3239" s="5"/>
    </row>
    <row r="3240" spans="1:21" ht="48" x14ac:dyDescent="0.2">
      <c r="A3240">
        <v>3238</v>
      </c>
      <c r="B3240" s="7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4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s="5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  <c r="U3240" s="5"/>
    </row>
    <row r="3241" spans="1:21" ht="48" x14ac:dyDescent="0.2">
      <c r="A3241">
        <v>3239</v>
      </c>
      <c r="B3241" s="7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4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s="5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  <c r="U3241" s="5"/>
    </row>
    <row r="3242" spans="1:21" ht="48" x14ac:dyDescent="0.2">
      <c r="A3242">
        <v>3240</v>
      </c>
      <c r="B3242" s="7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4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s="5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  <c r="U3242" s="5"/>
    </row>
    <row r="3243" spans="1:21" ht="64" x14ac:dyDescent="0.2">
      <c r="A3243">
        <v>3241</v>
      </c>
      <c r="B3243" s="7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4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s="5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  <c r="U3243" s="5"/>
    </row>
    <row r="3244" spans="1:21" ht="32" x14ac:dyDescent="0.2">
      <c r="A3244">
        <v>3242</v>
      </c>
      <c r="B3244" s="7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4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s="5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  <c r="U3244" s="5"/>
    </row>
    <row r="3245" spans="1:21" ht="48" x14ac:dyDescent="0.2">
      <c r="A3245">
        <v>3243</v>
      </c>
      <c r="B3245" s="7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4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s="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  <c r="U3245" s="5"/>
    </row>
    <row r="3246" spans="1:21" ht="48" x14ac:dyDescent="0.2">
      <c r="A3246">
        <v>3244</v>
      </c>
      <c r="B3246" s="7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4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s="5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  <c r="U3246" s="5"/>
    </row>
    <row r="3247" spans="1:21" ht="48" x14ac:dyDescent="0.2">
      <c r="A3247">
        <v>3245</v>
      </c>
      <c r="B3247" s="7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4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s="5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  <c r="U3247" s="5"/>
    </row>
    <row r="3248" spans="1:21" ht="48" x14ac:dyDescent="0.2">
      <c r="A3248">
        <v>3246</v>
      </c>
      <c r="B3248" s="7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4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s="5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  <c r="U3248" s="5"/>
    </row>
    <row r="3249" spans="1:21" ht="48" x14ac:dyDescent="0.2">
      <c r="A3249">
        <v>3247</v>
      </c>
      <c r="B3249" s="7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4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s="5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  <c r="U3249" s="5"/>
    </row>
    <row r="3250" spans="1:21" ht="32" x14ac:dyDescent="0.2">
      <c r="A3250">
        <v>3248</v>
      </c>
      <c r="B3250" s="7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4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s="5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  <c r="U3250" s="5"/>
    </row>
    <row r="3251" spans="1:21" ht="48" x14ac:dyDescent="0.2">
      <c r="A3251">
        <v>3249</v>
      </c>
      <c r="B3251" s="7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4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s="5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  <c r="U3251" s="5"/>
    </row>
    <row r="3252" spans="1:21" ht="48" x14ac:dyDescent="0.2">
      <c r="A3252">
        <v>3250</v>
      </c>
      <c r="B3252" s="7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4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s="5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  <c r="U3252" s="5"/>
    </row>
    <row r="3253" spans="1:21" ht="48" x14ac:dyDescent="0.2">
      <c r="A3253">
        <v>3251</v>
      </c>
      <c r="B3253" s="7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4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s="5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  <c r="U3253" s="5"/>
    </row>
    <row r="3254" spans="1:21" ht="32" x14ac:dyDescent="0.2">
      <c r="A3254">
        <v>3252</v>
      </c>
      <c r="B3254" s="7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4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s="5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  <c r="U3254" s="5"/>
    </row>
    <row r="3255" spans="1:21" ht="48" x14ac:dyDescent="0.2">
      <c r="A3255">
        <v>3253</v>
      </c>
      <c r="B3255" s="7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4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s="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  <c r="U3255" s="5"/>
    </row>
    <row r="3256" spans="1:21" ht="48" x14ac:dyDescent="0.2">
      <c r="A3256">
        <v>3254</v>
      </c>
      <c r="B3256" s="7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4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s="5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  <c r="U3256" s="5"/>
    </row>
    <row r="3257" spans="1:21" ht="48" x14ac:dyDescent="0.2">
      <c r="A3257">
        <v>3255</v>
      </c>
      <c r="B3257" s="7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4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s="5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  <c r="U3257" s="5"/>
    </row>
    <row r="3258" spans="1:21" ht="48" x14ac:dyDescent="0.2">
      <c r="A3258">
        <v>3256</v>
      </c>
      <c r="B3258" s="7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4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s="5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  <c r="U3258" s="5"/>
    </row>
    <row r="3259" spans="1:21" ht="48" x14ac:dyDescent="0.2">
      <c r="A3259">
        <v>3257</v>
      </c>
      <c r="B3259" s="7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4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s="5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  <c r="U3259" s="5"/>
    </row>
    <row r="3260" spans="1:21" ht="32" x14ac:dyDescent="0.2">
      <c r="A3260">
        <v>3258</v>
      </c>
      <c r="B3260" s="7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4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s="5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  <c r="U3260" s="5"/>
    </row>
    <row r="3261" spans="1:21" ht="48" x14ac:dyDescent="0.2">
      <c r="A3261">
        <v>3259</v>
      </c>
      <c r="B3261" s="7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4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s="5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  <c r="U3261" s="5"/>
    </row>
    <row r="3262" spans="1:21" ht="48" x14ac:dyDescent="0.2">
      <c r="A3262">
        <v>3260</v>
      </c>
      <c r="B3262" s="7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4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s="5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  <c r="U3262" s="5"/>
    </row>
    <row r="3263" spans="1:21" ht="48" x14ac:dyDescent="0.2">
      <c r="A3263">
        <v>3261</v>
      </c>
      <c r="B3263" s="7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4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s="5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  <c r="U3263" s="5"/>
    </row>
    <row r="3264" spans="1:21" ht="32" x14ac:dyDescent="0.2">
      <c r="A3264">
        <v>3262</v>
      </c>
      <c r="B3264" s="7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4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s="5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  <c r="U3264" s="5"/>
    </row>
    <row r="3265" spans="1:21" ht="32" x14ac:dyDescent="0.2">
      <c r="A3265">
        <v>3263</v>
      </c>
      <c r="B3265" s="7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4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s="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  <c r="U3265" s="5"/>
    </row>
    <row r="3266" spans="1:21" ht="32" x14ac:dyDescent="0.2">
      <c r="A3266">
        <v>3264</v>
      </c>
      <c r="B3266" s="7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4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s="5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  <c r="U3266" s="5"/>
    </row>
    <row r="3267" spans="1:21" ht="48" x14ac:dyDescent="0.2">
      <c r="A3267">
        <v>3265</v>
      </c>
      <c r="B3267" s="7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4">
        <f t="shared" ref="O3267:O3330" si="306">SUM(E3267/D3267)</f>
        <v>1.64</v>
      </c>
      <c r="P3267" s="9">
        <f t="shared" ref="P3267:P3330" si="307">PRODUCT(E3267/L3267)</f>
        <v>70.285714285714292</v>
      </c>
      <c r="Q3267" t="str">
        <f t="shared" ref="Q3267:Q3330" si="308">LEFT(N3267, SEARCH("/",N3267,1)-1)</f>
        <v>theater</v>
      </c>
      <c r="R3267" s="5" t="str">
        <f t="shared" ref="R3267:R3330" si="309">RIGHT(N3267,LEN(N3267) - SEARCH("/", N3267))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  <c r="U3267" s="5"/>
    </row>
    <row r="3268" spans="1:21" ht="48" x14ac:dyDescent="0.2">
      <c r="A3268">
        <v>3266</v>
      </c>
      <c r="B3268" s="7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4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s="5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  <c r="U3268" s="5"/>
    </row>
    <row r="3269" spans="1:21" ht="48" x14ac:dyDescent="0.2">
      <c r="A3269">
        <v>3267</v>
      </c>
      <c r="B3269" s="7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4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s="5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  <c r="U3269" s="5"/>
    </row>
    <row r="3270" spans="1:21" ht="48" x14ac:dyDescent="0.2">
      <c r="A3270">
        <v>3268</v>
      </c>
      <c r="B3270" s="7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4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s="5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  <c r="U3270" s="5"/>
    </row>
    <row r="3271" spans="1:21" ht="48" x14ac:dyDescent="0.2">
      <c r="A3271">
        <v>3269</v>
      </c>
      <c r="B3271" s="7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4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s="5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  <c r="U3271" s="5"/>
    </row>
    <row r="3272" spans="1:21" ht="48" x14ac:dyDescent="0.2">
      <c r="A3272">
        <v>3270</v>
      </c>
      <c r="B3272" s="7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4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s="5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  <c r="U3272" s="5"/>
    </row>
    <row r="3273" spans="1:21" ht="16" x14ac:dyDescent="0.2">
      <c r="A3273">
        <v>3271</v>
      </c>
      <c r="B3273" s="7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4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s="5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  <c r="U3273" s="5"/>
    </row>
    <row r="3274" spans="1:21" ht="48" x14ac:dyDescent="0.2">
      <c r="A3274">
        <v>3272</v>
      </c>
      <c r="B3274" s="7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4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s="5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  <c r="U3274" s="5"/>
    </row>
    <row r="3275" spans="1:21" ht="48" x14ac:dyDescent="0.2">
      <c r="A3275">
        <v>3273</v>
      </c>
      <c r="B3275" s="7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4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s="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  <c r="U3275" s="5"/>
    </row>
    <row r="3276" spans="1:21" ht="48" x14ac:dyDescent="0.2">
      <c r="A3276">
        <v>3274</v>
      </c>
      <c r="B3276" s="7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4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s="5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  <c r="U3276" s="5"/>
    </row>
    <row r="3277" spans="1:21" ht="48" x14ac:dyDescent="0.2">
      <c r="A3277">
        <v>3275</v>
      </c>
      <c r="B3277" s="7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4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s="5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  <c r="U3277" s="5"/>
    </row>
    <row r="3278" spans="1:21" ht="48" x14ac:dyDescent="0.2">
      <c r="A3278">
        <v>3276</v>
      </c>
      <c r="B3278" s="7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4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s="5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  <c r="U3278" s="5"/>
    </row>
    <row r="3279" spans="1:21" ht="48" x14ac:dyDescent="0.2">
      <c r="A3279">
        <v>3277</v>
      </c>
      <c r="B3279" s="7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4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s="5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  <c r="U3279" s="5"/>
    </row>
    <row r="3280" spans="1:21" ht="48" x14ac:dyDescent="0.2">
      <c r="A3280">
        <v>3278</v>
      </c>
      <c r="B3280" s="7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4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s="5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  <c r="U3280" s="5"/>
    </row>
    <row r="3281" spans="1:21" ht="48" x14ac:dyDescent="0.2">
      <c r="A3281">
        <v>3279</v>
      </c>
      <c r="B3281" s="7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4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s="5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  <c r="U3281" s="5"/>
    </row>
    <row r="3282" spans="1:21" ht="48" x14ac:dyDescent="0.2">
      <c r="A3282">
        <v>3280</v>
      </c>
      <c r="B3282" s="7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4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s="5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  <c r="U3282" s="5"/>
    </row>
    <row r="3283" spans="1:21" ht="32" x14ac:dyDescent="0.2">
      <c r="A3283">
        <v>3281</v>
      </c>
      <c r="B3283" s="7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4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s="5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  <c r="U3283" s="5"/>
    </row>
    <row r="3284" spans="1:21" ht="48" x14ac:dyDescent="0.2">
      <c r="A3284">
        <v>3282</v>
      </c>
      <c r="B3284" s="7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4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s="5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  <c r="U3284" s="5"/>
    </row>
    <row r="3285" spans="1:21" ht="48" x14ac:dyDescent="0.2">
      <c r="A3285">
        <v>3283</v>
      </c>
      <c r="B3285" s="7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4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s="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  <c r="U3285" s="5"/>
    </row>
    <row r="3286" spans="1:21" ht="48" x14ac:dyDescent="0.2">
      <c r="A3286">
        <v>3284</v>
      </c>
      <c r="B3286" s="7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4">
        <f t="shared" si="306"/>
        <v>1.016</v>
      </c>
      <c r="P3286" s="9">
        <f t="shared" si="307"/>
        <v>203.2</v>
      </c>
      <c r="Q3286" t="str">
        <f t="shared" si="308"/>
        <v>theater</v>
      </c>
      <c r="R3286" s="5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  <c r="U3286" s="5"/>
    </row>
    <row r="3287" spans="1:21" ht="16" x14ac:dyDescent="0.2">
      <c r="A3287">
        <v>3285</v>
      </c>
      <c r="B3287" s="7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4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s="5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  <c r="U3287" s="5"/>
    </row>
    <row r="3288" spans="1:21" ht="48" x14ac:dyDescent="0.2">
      <c r="A3288">
        <v>3286</v>
      </c>
      <c r="B3288" s="7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4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s="5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  <c r="U3288" s="5"/>
    </row>
    <row r="3289" spans="1:21" ht="32" x14ac:dyDescent="0.2">
      <c r="A3289">
        <v>3287</v>
      </c>
      <c r="B3289" s="7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4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s="5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  <c r="U3289" s="5"/>
    </row>
    <row r="3290" spans="1:21" ht="48" x14ac:dyDescent="0.2">
      <c r="A3290">
        <v>3288</v>
      </c>
      <c r="B3290" s="7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4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s="5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  <c r="U3290" s="5"/>
    </row>
    <row r="3291" spans="1:21" ht="48" x14ac:dyDescent="0.2">
      <c r="A3291">
        <v>3289</v>
      </c>
      <c r="B3291" s="7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4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s="5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  <c r="U3291" s="5"/>
    </row>
    <row r="3292" spans="1:21" ht="80" x14ac:dyDescent="0.2">
      <c r="A3292">
        <v>3290</v>
      </c>
      <c r="B3292" s="7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4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s="5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  <c r="U3292" s="5"/>
    </row>
    <row r="3293" spans="1:21" ht="48" x14ac:dyDescent="0.2">
      <c r="A3293">
        <v>3291</v>
      </c>
      <c r="B3293" s="7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4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s="5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  <c r="U3293" s="5"/>
    </row>
    <row r="3294" spans="1:21" ht="48" x14ac:dyDescent="0.2">
      <c r="A3294">
        <v>3292</v>
      </c>
      <c r="B3294" s="7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4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s="5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  <c r="U3294" s="5"/>
    </row>
    <row r="3295" spans="1:21" ht="48" x14ac:dyDescent="0.2">
      <c r="A3295">
        <v>3293</v>
      </c>
      <c r="B3295" s="7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4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s="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  <c r="U3295" s="5"/>
    </row>
    <row r="3296" spans="1:21" ht="48" x14ac:dyDescent="0.2">
      <c r="A3296">
        <v>3294</v>
      </c>
      <c r="B3296" s="7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4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s="5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  <c r="U3296" s="5"/>
    </row>
    <row r="3297" spans="1:21" ht="48" x14ac:dyDescent="0.2">
      <c r="A3297">
        <v>3295</v>
      </c>
      <c r="B3297" s="7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4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s="5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  <c r="U3297" s="5"/>
    </row>
    <row r="3298" spans="1:21" ht="48" x14ac:dyDescent="0.2">
      <c r="A3298">
        <v>3296</v>
      </c>
      <c r="B3298" s="7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4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s="5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  <c r="U3298" s="5"/>
    </row>
    <row r="3299" spans="1:21" ht="48" x14ac:dyDescent="0.2">
      <c r="A3299">
        <v>3297</v>
      </c>
      <c r="B3299" s="7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4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s="5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  <c r="U3299" s="5"/>
    </row>
    <row r="3300" spans="1:21" ht="48" x14ac:dyDescent="0.2">
      <c r="A3300">
        <v>3298</v>
      </c>
      <c r="B3300" s="7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4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s="5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  <c r="U3300" s="5"/>
    </row>
    <row r="3301" spans="1:21" ht="48" x14ac:dyDescent="0.2">
      <c r="A3301">
        <v>3299</v>
      </c>
      <c r="B3301" s="7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4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s="5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  <c r="U3301" s="5"/>
    </row>
    <row r="3302" spans="1:21" ht="48" x14ac:dyDescent="0.2">
      <c r="A3302">
        <v>3300</v>
      </c>
      <c r="B3302" s="7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4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s="5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  <c r="U3302" s="5"/>
    </row>
    <row r="3303" spans="1:21" ht="48" x14ac:dyDescent="0.2">
      <c r="A3303">
        <v>3301</v>
      </c>
      <c r="B3303" s="7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4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s="5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  <c r="U3303" s="5"/>
    </row>
    <row r="3304" spans="1:21" ht="16" x14ac:dyDescent="0.2">
      <c r="A3304">
        <v>3302</v>
      </c>
      <c r="B3304" s="7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4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s="5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  <c r="U3304" s="5"/>
    </row>
    <row r="3305" spans="1:21" ht="48" x14ac:dyDescent="0.2">
      <c r="A3305">
        <v>3303</v>
      </c>
      <c r="B3305" s="7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4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s="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  <c r="U3305" s="5"/>
    </row>
    <row r="3306" spans="1:21" ht="48" x14ac:dyDescent="0.2">
      <c r="A3306">
        <v>3304</v>
      </c>
      <c r="B3306" s="7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4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s="5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  <c r="U3306" s="5"/>
    </row>
    <row r="3307" spans="1:21" ht="48" x14ac:dyDescent="0.2">
      <c r="A3307">
        <v>3305</v>
      </c>
      <c r="B3307" s="7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4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s="5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  <c r="U3307" s="5"/>
    </row>
    <row r="3308" spans="1:21" ht="48" x14ac:dyDescent="0.2">
      <c r="A3308">
        <v>3306</v>
      </c>
      <c r="B3308" s="7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4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s="5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  <c r="U3308" s="5"/>
    </row>
    <row r="3309" spans="1:21" ht="48" x14ac:dyDescent="0.2">
      <c r="A3309">
        <v>3307</v>
      </c>
      <c r="B3309" s="7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4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s="5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  <c r="U3309" s="5"/>
    </row>
    <row r="3310" spans="1:21" ht="48" x14ac:dyDescent="0.2">
      <c r="A3310">
        <v>3308</v>
      </c>
      <c r="B3310" s="7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4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s="5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  <c r="U3310" s="5"/>
    </row>
    <row r="3311" spans="1:21" ht="32" x14ac:dyDescent="0.2">
      <c r="A3311">
        <v>3309</v>
      </c>
      <c r="B3311" s="7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4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s="5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  <c r="U3311" s="5"/>
    </row>
    <row r="3312" spans="1:21" ht="32" x14ac:dyDescent="0.2">
      <c r="A3312">
        <v>3310</v>
      </c>
      <c r="B3312" s="7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4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s="5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  <c r="U3312" s="5"/>
    </row>
    <row r="3313" spans="1:21" ht="48" x14ac:dyDescent="0.2">
      <c r="A3313">
        <v>3311</v>
      </c>
      <c r="B3313" s="7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4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s="5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  <c r="U3313" s="5"/>
    </row>
    <row r="3314" spans="1:21" ht="48" x14ac:dyDescent="0.2">
      <c r="A3314">
        <v>3312</v>
      </c>
      <c r="B3314" s="7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4">
        <f t="shared" si="306"/>
        <v>1.0004</v>
      </c>
      <c r="P3314" s="9">
        <f t="shared" si="307"/>
        <v>61</v>
      </c>
      <c r="Q3314" t="str">
        <f t="shared" si="308"/>
        <v>theater</v>
      </c>
      <c r="R3314" s="5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  <c r="U3314" s="5"/>
    </row>
    <row r="3315" spans="1:21" ht="48" x14ac:dyDescent="0.2">
      <c r="A3315">
        <v>3313</v>
      </c>
      <c r="B3315" s="7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4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s="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  <c r="U3315" s="5"/>
    </row>
    <row r="3316" spans="1:21" ht="48" x14ac:dyDescent="0.2">
      <c r="A3316">
        <v>3314</v>
      </c>
      <c r="B3316" s="7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4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s="5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  <c r="U3316" s="5"/>
    </row>
    <row r="3317" spans="1:21" ht="48" x14ac:dyDescent="0.2">
      <c r="A3317">
        <v>3315</v>
      </c>
      <c r="B3317" s="7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4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s="5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  <c r="U3317" s="5"/>
    </row>
    <row r="3318" spans="1:21" ht="80" x14ac:dyDescent="0.2">
      <c r="A3318">
        <v>3316</v>
      </c>
      <c r="B3318" s="7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4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s="5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  <c r="U3318" s="5"/>
    </row>
    <row r="3319" spans="1:21" ht="48" x14ac:dyDescent="0.2">
      <c r="A3319">
        <v>3317</v>
      </c>
      <c r="B3319" s="7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4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s="5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  <c r="U3319" s="5"/>
    </row>
    <row r="3320" spans="1:21" ht="32" x14ac:dyDescent="0.2">
      <c r="A3320">
        <v>3318</v>
      </c>
      <c r="B3320" s="7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4">
        <f t="shared" si="306"/>
        <v>1.256</v>
      </c>
      <c r="P3320" s="9">
        <f t="shared" si="307"/>
        <v>78.5</v>
      </c>
      <c r="Q3320" t="str">
        <f t="shared" si="308"/>
        <v>theater</v>
      </c>
      <c r="R3320" s="5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  <c r="U3320" s="5"/>
    </row>
    <row r="3321" spans="1:21" ht="48" x14ac:dyDescent="0.2">
      <c r="A3321">
        <v>3319</v>
      </c>
      <c r="B3321" s="7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4">
        <f t="shared" si="306"/>
        <v>1.08</v>
      </c>
      <c r="P3321" s="9">
        <f t="shared" si="307"/>
        <v>33.75</v>
      </c>
      <c r="Q3321" t="str">
        <f t="shared" si="308"/>
        <v>theater</v>
      </c>
      <c r="R3321" s="5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  <c r="U3321" s="5"/>
    </row>
    <row r="3322" spans="1:21" ht="48" x14ac:dyDescent="0.2">
      <c r="A3322">
        <v>3320</v>
      </c>
      <c r="B3322" s="7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4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s="5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  <c r="U3322" s="5"/>
    </row>
    <row r="3323" spans="1:21" ht="48" x14ac:dyDescent="0.2">
      <c r="A3323">
        <v>3321</v>
      </c>
      <c r="B3323" s="7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4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s="5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  <c r="U3323" s="5"/>
    </row>
    <row r="3324" spans="1:21" ht="48" x14ac:dyDescent="0.2">
      <c r="A3324">
        <v>3322</v>
      </c>
      <c r="B3324" s="7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4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s="5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  <c r="U3324" s="5"/>
    </row>
    <row r="3325" spans="1:21" ht="64" x14ac:dyDescent="0.2">
      <c r="A3325">
        <v>3323</v>
      </c>
      <c r="B3325" s="7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4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s="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  <c r="U3325" s="5"/>
    </row>
    <row r="3326" spans="1:21" ht="32" x14ac:dyDescent="0.2">
      <c r="A3326">
        <v>3324</v>
      </c>
      <c r="B3326" s="7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4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s="5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  <c r="U3326" s="5"/>
    </row>
    <row r="3327" spans="1:21" ht="48" x14ac:dyDescent="0.2">
      <c r="A3327">
        <v>3325</v>
      </c>
      <c r="B3327" s="7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4">
        <f t="shared" si="306"/>
        <v>1.125</v>
      </c>
      <c r="P3327" s="9">
        <f t="shared" si="307"/>
        <v>30</v>
      </c>
      <c r="Q3327" t="str">
        <f t="shared" si="308"/>
        <v>theater</v>
      </c>
      <c r="R3327" s="5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  <c r="U3327" s="5"/>
    </row>
    <row r="3328" spans="1:21" ht="48" x14ac:dyDescent="0.2">
      <c r="A3328">
        <v>3326</v>
      </c>
      <c r="B3328" s="7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4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s="5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  <c r="U3328" s="5"/>
    </row>
    <row r="3329" spans="1:21" ht="48" x14ac:dyDescent="0.2">
      <c r="A3329">
        <v>3327</v>
      </c>
      <c r="B3329" s="7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4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s="5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  <c r="U3329" s="5"/>
    </row>
    <row r="3330" spans="1:21" ht="48" x14ac:dyDescent="0.2">
      <c r="A3330">
        <v>3328</v>
      </c>
      <c r="B3330" s="7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4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s="5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  <c r="U3330" s="5"/>
    </row>
    <row r="3331" spans="1:21" ht="48" x14ac:dyDescent="0.2">
      <c r="A3331">
        <v>3329</v>
      </c>
      <c r="B3331" s="7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4">
        <f t="shared" ref="O3331:O3394" si="312">SUM(E3331/D3331)</f>
        <v>1.1679999999999999</v>
      </c>
      <c r="P3331" s="9">
        <f t="shared" ref="P3331:P3394" si="313">PRODUCT(E3331/L3331)</f>
        <v>44.92307692307692</v>
      </c>
      <c r="Q3331" t="str">
        <f t="shared" ref="Q3331:Q3394" si="314">LEFT(N3331, SEARCH("/",N3331,1)-1)</f>
        <v>theater</v>
      </c>
      <c r="R3331" s="5" t="str">
        <f t="shared" ref="R3331:R3394" si="315">RIGHT(N3331,LEN(N3331) - SEARCH("/", N3331))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  <c r="U3331" s="5"/>
    </row>
    <row r="3332" spans="1:21" ht="48" x14ac:dyDescent="0.2">
      <c r="A3332">
        <v>3330</v>
      </c>
      <c r="B3332" s="7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4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s="5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  <c r="U3332" s="5"/>
    </row>
    <row r="3333" spans="1:21" ht="48" x14ac:dyDescent="0.2">
      <c r="A3333">
        <v>3331</v>
      </c>
      <c r="B3333" s="7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4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s="5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  <c r="U3333" s="5"/>
    </row>
    <row r="3334" spans="1:21" ht="48" x14ac:dyDescent="0.2">
      <c r="A3334">
        <v>3332</v>
      </c>
      <c r="B3334" s="7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4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s="5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  <c r="U3334" s="5"/>
    </row>
    <row r="3335" spans="1:21" ht="48" x14ac:dyDescent="0.2">
      <c r="A3335">
        <v>3333</v>
      </c>
      <c r="B3335" s="7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4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s="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  <c r="U3335" s="5"/>
    </row>
    <row r="3336" spans="1:21" ht="32" x14ac:dyDescent="0.2">
      <c r="A3336">
        <v>3334</v>
      </c>
      <c r="B3336" s="7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4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s="5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  <c r="U3336" s="5"/>
    </row>
    <row r="3337" spans="1:21" ht="48" x14ac:dyDescent="0.2">
      <c r="A3337">
        <v>3335</v>
      </c>
      <c r="B3337" s="7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4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s="5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  <c r="U3337" s="5"/>
    </row>
    <row r="3338" spans="1:21" ht="48" x14ac:dyDescent="0.2">
      <c r="A3338">
        <v>3336</v>
      </c>
      <c r="B3338" s="7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4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s="5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  <c r="U3338" s="5"/>
    </row>
    <row r="3339" spans="1:21" ht="48" x14ac:dyDescent="0.2">
      <c r="A3339">
        <v>3337</v>
      </c>
      <c r="B3339" s="7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4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s="5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  <c r="U3339" s="5"/>
    </row>
    <row r="3340" spans="1:21" ht="32" x14ac:dyDescent="0.2">
      <c r="A3340">
        <v>3338</v>
      </c>
      <c r="B3340" s="7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4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s="5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  <c r="U3340" s="5"/>
    </row>
    <row r="3341" spans="1:21" ht="32" x14ac:dyDescent="0.2">
      <c r="A3341">
        <v>3339</v>
      </c>
      <c r="B3341" s="7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4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s="5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  <c r="U3341" s="5"/>
    </row>
    <row r="3342" spans="1:21" ht="48" x14ac:dyDescent="0.2">
      <c r="A3342">
        <v>3340</v>
      </c>
      <c r="B3342" s="7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4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s="5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  <c r="U3342" s="5"/>
    </row>
    <row r="3343" spans="1:21" ht="48" x14ac:dyDescent="0.2">
      <c r="A3343">
        <v>3341</v>
      </c>
      <c r="B3343" s="7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4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s="5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  <c r="U3343" s="5"/>
    </row>
    <row r="3344" spans="1:21" ht="32" x14ac:dyDescent="0.2">
      <c r="A3344">
        <v>3342</v>
      </c>
      <c r="B3344" s="7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4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s="5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  <c r="U3344" s="5"/>
    </row>
    <row r="3345" spans="1:21" ht="48" x14ac:dyDescent="0.2">
      <c r="A3345">
        <v>3343</v>
      </c>
      <c r="B3345" s="7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4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s="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  <c r="U3345" s="5"/>
    </row>
    <row r="3346" spans="1:21" ht="48" x14ac:dyDescent="0.2">
      <c r="A3346">
        <v>3344</v>
      </c>
      <c r="B3346" s="7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4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s="5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  <c r="U3346" s="5"/>
    </row>
    <row r="3347" spans="1:21" ht="48" x14ac:dyDescent="0.2">
      <c r="A3347">
        <v>3345</v>
      </c>
      <c r="B3347" s="7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4">
        <f t="shared" si="312"/>
        <v>1.3</v>
      </c>
      <c r="P3347" s="9">
        <f t="shared" si="313"/>
        <v>50</v>
      </c>
      <c r="Q3347" t="str">
        <f t="shared" si="314"/>
        <v>theater</v>
      </c>
      <c r="R3347" s="5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  <c r="U3347" s="5"/>
    </row>
    <row r="3348" spans="1:21" ht="48" x14ac:dyDescent="0.2">
      <c r="A3348">
        <v>3346</v>
      </c>
      <c r="B3348" s="7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4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s="5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  <c r="U3348" s="5"/>
    </row>
    <row r="3349" spans="1:21" ht="48" x14ac:dyDescent="0.2">
      <c r="A3349">
        <v>3347</v>
      </c>
      <c r="B3349" s="7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4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s="5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  <c r="U3349" s="5"/>
    </row>
    <row r="3350" spans="1:21" ht="48" x14ac:dyDescent="0.2">
      <c r="A3350">
        <v>3348</v>
      </c>
      <c r="B3350" s="7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4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s="5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  <c r="U3350" s="5"/>
    </row>
    <row r="3351" spans="1:21" ht="48" x14ac:dyDescent="0.2">
      <c r="A3351">
        <v>3349</v>
      </c>
      <c r="B3351" s="7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4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s="5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  <c r="U3351" s="5"/>
    </row>
    <row r="3352" spans="1:21" ht="80" x14ac:dyDescent="0.2">
      <c r="A3352">
        <v>3350</v>
      </c>
      <c r="B3352" s="7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4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s="5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  <c r="U3352" s="5"/>
    </row>
    <row r="3353" spans="1:21" ht="48" x14ac:dyDescent="0.2">
      <c r="A3353">
        <v>3351</v>
      </c>
      <c r="B3353" s="7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4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s="5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  <c r="U3353" s="5"/>
    </row>
    <row r="3354" spans="1:21" ht="48" x14ac:dyDescent="0.2">
      <c r="A3354">
        <v>3352</v>
      </c>
      <c r="B3354" s="7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4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s="5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  <c r="U3354" s="5"/>
    </row>
    <row r="3355" spans="1:21" ht="48" x14ac:dyDescent="0.2">
      <c r="A3355">
        <v>3353</v>
      </c>
      <c r="B3355" s="7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4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s="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  <c r="U3355" s="5"/>
    </row>
    <row r="3356" spans="1:21" ht="32" x14ac:dyDescent="0.2">
      <c r="A3356">
        <v>3354</v>
      </c>
      <c r="B3356" s="7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4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s="5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  <c r="U3356" s="5"/>
    </row>
    <row r="3357" spans="1:21" ht="48" x14ac:dyDescent="0.2">
      <c r="A3357">
        <v>3355</v>
      </c>
      <c r="B3357" s="7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4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s="5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  <c r="U3357" s="5"/>
    </row>
    <row r="3358" spans="1:21" ht="48" x14ac:dyDescent="0.2">
      <c r="A3358">
        <v>3356</v>
      </c>
      <c r="B3358" s="7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4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s="5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  <c r="U3358" s="5"/>
    </row>
    <row r="3359" spans="1:21" ht="48" x14ac:dyDescent="0.2">
      <c r="A3359">
        <v>3357</v>
      </c>
      <c r="B3359" s="7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4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s="5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  <c r="U3359" s="5"/>
    </row>
    <row r="3360" spans="1:21" ht="48" x14ac:dyDescent="0.2">
      <c r="A3360">
        <v>3358</v>
      </c>
      <c r="B3360" s="7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4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s="5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  <c r="U3360" s="5"/>
    </row>
    <row r="3361" spans="1:21" ht="32" x14ac:dyDescent="0.2">
      <c r="A3361">
        <v>3359</v>
      </c>
      <c r="B3361" s="7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4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s="5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  <c r="U3361" s="5"/>
    </row>
    <row r="3362" spans="1:21" ht="32" x14ac:dyDescent="0.2">
      <c r="A3362">
        <v>3360</v>
      </c>
      <c r="B3362" s="7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4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s="5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  <c r="U3362" s="5"/>
    </row>
    <row r="3363" spans="1:21" ht="64" x14ac:dyDescent="0.2">
      <c r="A3363">
        <v>3361</v>
      </c>
      <c r="B3363" s="7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4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s="5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  <c r="U3363" s="5"/>
    </row>
    <row r="3364" spans="1:21" ht="48" x14ac:dyDescent="0.2">
      <c r="A3364">
        <v>3362</v>
      </c>
      <c r="B3364" s="7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4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s="5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  <c r="U3364" s="5"/>
    </row>
    <row r="3365" spans="1:21" ht="48" x14ac:dyDescent="0.2">
      <c r="A3365">
        <v>3363</v>
      </c>
      <c r="B3365" s="7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4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s="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  <c r="U3365" s="5"/>
    </row>
    <row r="3366" spans="1:21" ht="48" x14ac:dyDescent="0.2">
      <c r="A3366">
        <v>3364</v>
      </c>
      <c r="B3366" s="7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4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s="5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  <c r="U3366" s="5"/>
    </row>
    <row r="3367" spans="1:21" ht="48" x14ac:dyDescent="0.2">
      <c r="A3367">
        <v>3365</v>
      </c>
      <c r="B3367" s="7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4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s="5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  <c r="U3367" s="5"/>
    </row>
    <row r="3368" spans="1:21" ht="48" x14ac:dyDescent="0.2">
      <c r="A3368">
        <v>3366</v>
      </c>
      <c r="B3368" s="7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4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s="5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  <c r="U3368" s="5"/>
    </row>
    <row r="3369" spans="1:21" ht="48" x14ac:dyDescent="0.2">
      <c r="A3369">
        <v>3367</v>
      </c>
      <c r="B3369" s="7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4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s="5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  <c r="U3369" s="5"/>
    </row>
    <row r="3370" spans="1:21" ht="48" x14ac:dyDescent="0.2">
      <c r="A3370">
        <v>3368</v>
      </c>
      <c r="B3370" s="7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4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s="5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  <c r="U3370" s="5"/>
    </row>
    <row r="3371" spans="1:21" ht="48" x14ac:dyDescent="0.2">
      <c r="A3371">
        <v>3369</v>
      </c>
      <c r="B3371" s="7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4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s="5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  <c r="U3371" s="5"/>
    </row>
    <row r="3372" spans="1:21" ht="32" x14ac:dyDescent="0.2">
      <c r="A3372">
        <v>3370</v>
      </c>
      <c r="B3372" s="7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4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s="5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  <c r="U3372" s="5"/>
    </row>
    <row r="3373" spans="1:21" ht="32" x14ac:dyDescent="0.2">
      <c r="A3373">
        <v>3371</v>
      </c>
      <c r="B3373" s="7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4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s="5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  <c r="U3373" s="5"/>
    </row>
    <row r="3374" spans="1:21" ht="48" x14ac:dyDescent="0.2">
      <c r="A3374">
        <v>3372</v>
      </c>
      <c r="B3374" s="7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4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s="5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  <c r="U3374" s="5"/>
    </row>
    <row r="3375" spans="1:21" ht="48" x14ac:dyDescent="0.2">
      <c r="A3375">
        <v>3373</v>
      </c>
      <c r="B3375" s="7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4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s="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  <c r="U3375" s="5"/>
    </row>
    <row r="3376" spans="1:21" ht="48" x14ac:dyDescent="0.2">
      <c r="A3376">
        <v>3374</v>
      </c>
      <c r="B3376" s="7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4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s="5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  <c r="U3376" s="5"/>
    </row>
    <row r="3377" spans="1:21" ht="48" x14ac:dyDescent="0.2">
      <c r="A3377">
        <v>3375</v>
      </c>
      <c r="B3377" s="7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4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s="5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  <c r="U3377" s="5"/>
    </row>
    <row r="3378" spans="1:21" ht="48" x14ac:dyDescent="0.2">
      <c r="A3378">
        <v>3376</v>
      </c>
      <c r="B3378" s="7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4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s="5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  <c r="U3378" s="5"/>
    </row>
    <row r="3379" spans="1:21" ht="48" x14ac:dyDescent="0.2">
      <c r="A3379">
        <v>3377</v>
      </c>
      <c r="B3379" s="7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4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s="5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  <c r="U3379" s="5"/>
    </row>
    <row r="3380" spans="1:21" ht="48" x14ac:dyDescent="0.2">
      <c r="A3380">
        <v>3378</v>
      </c>
      <c r="B3380" s="7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4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s="5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  <c r="U3380" s="5"/>
    </row>
    <row r="3381" spans="1:21" ht="48" x14ac:dyDescent="0.2">
      <c r="A3381">
        <v>3379</v>
      </c>
      <c r="B3381" s="7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4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s="5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  <c r="U3381" s="5"/>
    </row>
    <row r="3382" spans="1:21" ht="48" x14ac:dyDescent="0.2">
      <c r="A3382">
        <v>3380</v>
      </c>
      <c r="B3382" s="7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4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s="5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  <c r="U3382" s="5"/>
    </row>
    <row r="3383" spans="1:21" ht="48" x14ac:dyDescent="0.2">
      <c r="A3383">
        <v>3381</v>
      </c>
      <c r="B3383" s="7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4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s="5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  <c r="U3383" s="5"/>
    </row>
    <row r="3384" spans="1:21" ht="48" x14ac:dyDescent="0.2">
      <c r="A3384">
        <v>3382</v>
      </c>
      <c r="B3384" s="7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4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s="5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  <c r="U3384" s="5"/>
    </row>
    <row r="3385" spans="1:21" ht="48" x14ac:dyDescent="0.2">
      <c r="A3385">
        <v>3383</v>
      </c>
      <c r="B3385" s="7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4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s="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  <c r="U3385" s="5"/>
    </row>
    <row r="3386" spans="1:21" ht="48" x14ac:dyDescent="0.2">
      <c r="A3386">
        <v>3384</v>
      </c>
      <c r="B3386" s="7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4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s="5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  <c r="U3386" s="5"/>
    </row>
    <row r="3387" spans="1:21" ht="48" x14ac:dyDescent="0.2">
      <c r="A3387">
        <v>3385</v>
      </c>
      <c r="B3387" s="7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4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s="5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  <c r="U3387" s="5"/>
    </row>
    <row r="3388" spans="1:21" ht="48" x14ac:dyDescent="0.2">
      <c r="A3388">
        <v>3386</v>
      </c>
      <c r="B3388" s="7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4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s="5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  <c r="U3388" s="5"/>
    </row>
    <row r="3389" spans="1:21" ht="48" x14ac:dyDescent="0.2">
      <c r="A3389">
        <v>3387</v>
      </c>
      <c r="B3389" s="7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4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s="5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  <c r="U3389" s="5"/>
    </row>
    <row r="3390" spans="1:21" ht="48" x14ac:dyDescent="0.2">
      <c r="A3390">
        <v>3388</v>
      </c>
      <c r="B3390" s="7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4">
        <f t="shared" si="312"/>
        <v>1.038</v>
      </c>
      <c r="P3390" s="9">
        <f t="shared" si="313"/>
        <v>34.6</v>
      </c>
      <c r="Q3390" t="str">
        <f t="shared" si="314"/>
        <v>theater</v>
      </c>
      <c r="R3390" s="5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  <c r="U3390" s="5"/>
    </row>
    <row r="3391" spans="1:21" ht="48" x14ac:dyDescent="0.2">
      <c r="A3391">
        <v>3389</v>
      </c>
      <c r="B3391" s="7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4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s="5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  <c r="U3391" s="5"/>
    </row>
    <row r="3392" spans="1:21" ht="48" x14ac:dyDescent="0.2">
      <c r="A3392">
        <v>3390</v>
      </c>
      <c r="B3392" s="7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4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s="5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  <c r="U3392" s="5"/>
    </row>
    <row r="3393" spans="1:21" ht="48" x14ac:dyDescent="0.2">
      <c r="A3393">
        <v>3391</v>
      </c>
      <c r="B3393" s="7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4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s="5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  <c r="U3393" s="5"/>
    </row>
    <row r="3394" spans="1:21" ht="48" x14ac:dyDescent="0.2">
      <c r="A3394">
        <v>3392</v>
      </c>
      <c r="B3394" s="7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4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s="5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  <c r="U3394" s="5"/>
    </row>
    <row r="3395" spans="1:21" ht="48" x14ac:dyDescent="0.2">
      <c r="A3395">
        <v>3393</v>
      </c>
      <c r="B3395" s="7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4">
        <f t="shared" ref="O3395:O3458" si="318">SUM(E3395/D3395)</f>
        <v>1.0580000000000001</v>
      </c>
      <c r="P3395" s="9">
        <f t="shared" ref="P3395:P3458" si="319">PRODUCT(E3395/L3395)</f>
        <v>36.06818181818182</v>
      </c>
      <c r="Q3395" t="str">
        <f t="shared" ref="Q3395:Q3458" si="320">LEFT(N3395, SEARCH("/",N3395,1)-1)</f>
        <v>theater</v>
      </c>
      <c r="R3395" s="5" t="str">
        <f t="shared" ref="R3395:R3458" si="321">RIGHT(N3395,LEN(N3395) - SEARCH("/", N3395))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  <c r="U3395" s="5"/>
    </row>
    <row r="3396" spans="1:21" ht="48" x14ac:dyDescent="0.2">
      <c r="A3396">
        <v>3394</v>
      </c>
      <c r="B3396" s="7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4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s="5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  <c r="U3396" s="5"/>
    </row>
    <row r="3397" spans="1:21" ht="32" x14ac:dyDescent="0.2">
      <c r="A3397">
        <v>3395</v>
      </c>
      <c r="B3397" s="7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4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s="5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  <c r="U3397" s="5"/>
    </row>
    <row r="3398" spans="1:21" ht="48" x14ac:dyDescent="0.2">
      <c r="A3398">
        <v>3396</v>
      </c>
      <c r="B3398" s="7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4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s="5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  <c r="U3398" s="5"/>
    </row>
    <row r="3399" spans="1:21" ht="32" x14ac:dyDescent="0.2">
      <c r="A3399">
        <v>3397</v>
      </c>
      <c r="B3399" s="7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4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s="5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  <c r="U3399" s="5"/>
    </row>
    <row r="3400" spans="1:21" ht="48" x14ac:dyDescent="0.2">
      <c r="A3400">
        <v>3398</v>
      </c>
      <c r="B3400" s="7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4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s="5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  <c r="U3400" s="5"/>
    </row>
    <row r="3401" spans="1:21" ht="48" x14ac:dyDescent="0.2">
      <c r="A3401">
        <v>3399</v>
      </c>
      <c r="B3401" s="7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4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s="5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  <c r="U3401" s="5"/>
    </row>
    <row r="3402" spans="1:21" ht="48" x14ac:dyDescent="0.2">
      <c r="A3402">
        <v>3400</v>
      </c>
      <c r="B3402" s="7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4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s="5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  <c r="U3402" s="5"/>
    </row>
    <row r="3403" spans="1:21" ht="64" x14ac:dyDescent="0.2">
      <c r="A3403">
        <v>3401</v>
      </c>
      <c r="B3403" s="7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4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s="5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  <c r="U3403" s="5"/>
    </row>
    <row r="3404" spans="1:21" ht="48" x14ac:dyDescent="0.2">
      <c r="A3404">
        <v>3402</v>
      </c>
      <c r="B3404" s="7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4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s="5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  <c r="U3404" s="5"/>
    </row>
    <row r="3405" spans="1:21" ht="48" x14ac:dyDescent="0.2">
      <c r="A3405">
        <v>3403</v>
      </c>
      <c r="B3405" s="7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4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s="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  <c r="U3405" s="5"/>
    </row>
    <row r="3406" spans="1:21" ht="48" x14ac:dyDescent="0.2">
      <c r="A3406">
        <v>3404</v>
      </c>
      <c r="B3406" s="7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4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s="5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  <c r="U3406" s="5"/>
    </row>
    <row r="3407" spans="1:21" ht="48" x14ac:dyDescent="0.2">
      <c r="A3407">
        <v>3405</v>
      </c>
      <c r="B3407" s="7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4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s="5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  <c r="U3407" s="5"/>
    </row>
    <row r="3408" spans="1:21" ht="32" x14ac:dyDescent="0.2">
      <c r="A3408">
        <v>3406</v>
      </c>
      <c r="B3408" s="7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4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s="5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  <c r="U3408" s="5"/>
    </row>
    <row r="3409" spans="1:21" ht="64" x14ac:dyDescent="0.2">
      <c r="A3409">
        <v>3407</v>
      </c>
      <c r="B3409" s="7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4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s="5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  <c r="U3409" s="5"/>
    </row>
    <row r="3410" spans="1:21" ht="48" x14ac:dyDescent="0.2">
      <c r="A3410">
        <v>3408</v>
      </c>
      <c r="B3410" s="7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4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s="5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  <c r="U3410" s="5"/>
    </row>
    <row r="3411" spans="1:21" ht="48" x14ac:dyDescent="0.2">
      <c r="A3411">
        <v>3409</v>
      </c>
      <c r="B3411" s="7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4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s="5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  <c r="U3411" s="5"/>
    </row>
    <row r="3412" spans="1:21" ht="48" x14ac:dyDescent="0.2">
      <c r="A3412">
        <v>3410</v>
      </c>
      <c r="B3412" s="7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4">
        <f t="shared" si="318"/>
        <v>1.085</v>
      </c>
      <c r="P3412" s="9">
        <f t="shared" si="319"/>
        <v>81.375</v>
      </c>
      <c r="Q3412" t="str">
        <f t="shared" si="320"/>
        <v>theater</v>
      </c>
      <c r="R3412" s="5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  <c r="U3412" s="5"/>
    </row>
    <row r="3413" spans="1:21" ht="48" x14ac:dyDescent="0.2">
      <c r="A3413">
        <v>3411</v>
      </c>
      <c r="B3413" s="7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4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s="5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  <c r="U3413" s="5"/>
    </row>
    <row r="3414" spans="1:21" ht="48" x14ac:dyDescent="0.2">
      <c r="A3414">
        <v>3412</v>
      </c>
      <c r="B3414" s="7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4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s="5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  <c r="U3414" s="5"/>
    </row>
    <row r="3415" spans="1:21" ht="48" x14ac:dyDescent="0.2">
      <c r="A3415">
        <v>3413</v>
      </c>
      <c r="B3415" s="7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4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s="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  <c r="U3415" s="5"/>
    </row>
    <row r="3416" spans="1:21" ht="48" x14ac:dyDescent="0.2">
      <c r="A3416">
        <v>3414</v>
      </c>
      <c r="B3416" s="7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4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s="5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  <c r="U3416" s="5"/>
    </row>
    <row r="3417" spans="1:21" ht="32" x14ac:dyDescent="0.2">
      <c r="A3417">
        <v>3415</v>
      </c>
      <c r="B3417" s="7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4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s="5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  <c r="U3417" s="5"/>
    </row>
    <row r="3418" spans="1:21" ht="48" x14ac:dyDescent="0.2">
      <c r="A3418">
        <v>3416</v>
      </c>
      <c r="B3418" s="7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4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s="5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  <c r="U3418" s="5"/>
    </row>
    <row r="3419" spans="1:21" ht="48" x14ac:dyDescent="0.2">
      <c r="A3419">
        <v>3417</v>
      </c>
      <c r="B3419" s="7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4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s="5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  <c r="U3419" s="5"/>
    </row>
    <row r="3420" spans="1:21" ht="48" x14ac:dyDescent="0.2">
      <c r="A3420">
        <v>3418</v>
      </c>
      <c r="B3420" s="7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4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s="5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  <c r="U3420" s="5"/>
    </row>
    <row r="3421" spans="1:21" ht="64" x14ac:dyDescent="0.2">
      <c r="A3421">
        <v>3419</v>
      </c>
      <c r="B3421" s="7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4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s="5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  <c r="U3421" s="5"/>
    </row>
    <row r="3422" spans="1:21" ht="48" x14ac:dyDescent="0.2">
      <c r="A3422">
        <v>3420</v>
      </c>
      <c r="B3422" s="7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4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s="5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  <c r="U3422" s="5"/>
    </row>
    <row r="3423" spans="1:21" ht="48" x14ac:dyDescent="0.2">
      <c r="A3423">
        <v>3421</v>
      </c>
      <c r="B3423" s="7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4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s="5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  <c r="U3423" s="5"/>
    </row>
    <row r="3424" spans="1:21" ht="48" x14ac:dyDescent="0.2">
      <c r="A3424">
        <v>3422</v>
      </c>
      <c r="B3424" s="7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4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s="5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  <c r="U3424" s="5"/>
    </row>
    <row r="3425" spans="1:21" ht="48" x14ac:dyDescent="0.2">
      <c r="A3425">
        <v>3423</v>
      </c>
      <c r="B3425" s="7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4">
        <f t="shared" si="318"/>
        <v>1.4</v>
      </c>
      <c r="P3425" s="9">
        <f t="shared" si="319"/>
        <v>35</v>
      </c>
      <c r="Q3425" t="str">
        <f t="shared" si="320"/>
        <v>theater</v>
      </c>
      <c r="R3425" s="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  <c r="U3425" s="5"/>
    </row>
    <row r="3426" spans="1:21" ht="48" x14ac:dyDescent="0.2">
      <c r="A3426">
        <v>3424</v>
      </c>
      <c r="B3426" s="7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4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s="5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  <c r="U3426" s="5"/>
    </row>
    <row r="3427" spans="1:21" ht="48" x14ac:dyDescent="0.2">
      <c r="A3427">
        <v>3425</v>
      </c>
      <c r="B3427" s="7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4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s="5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  <c r="U3427" s="5"/>
    </row>
    <row r="3428" spans="1:21" ht="48" x14ac:dyDescent="0.2">
      <c r="A3428">
        <v>3426</v>
      </c>
      <c r="B3428" s="7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4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s="5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  <c r="U3428" s="5"/>
    </row>
    <row r="3429" spans="1:21" ht="48" x14ac:dyDescent="0.2">
      <c r="A3429">
        <v>3427</v>
      </c>
      <c r="B3429" s="7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4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s="5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  <c r="U3429" s="5"/>
    </row>
    <row r="3430" spans="1:21" ht="48" x14ac:dyDescent="0.2">
      <c r="A3430">
        <v>3428</v>
      </c>
      <c r="B3430" s="7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4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s="5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  <c r="U3430" s="5"/>
    </row>
    <row r="3431" spans="1:21" ht="48" x14ac:dyDescent="0.2">
      <c r="A3431">
        <v>3429</v>
      </c>
      <c r="B3431" s="7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4">
        <f t="shared" si="318"/>
        <v>1.3</v>
      </c>
      <c r="P3431" s="9">
        <f t="shared" si="319"/>
        <v>16.25</v>
      </c>
      <c r="Q3431" t="str">
        <f t="shared" si="320"/>
        <v>theater</v>
      </c>
      <c r="R3431" s="5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  <c r="U3431" s="5"/>
    </row>
    <row r="3432" spans="1:21" ht="48" x14ac:dyDescent="0.2">
      <c r="A3432">
        <v>3430</v>
      </c>
      <c r="B3432" s="7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4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s="5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  <c r="U3432" s="5"/>
    </row>
    <row r="3433" spans="1:21" ht="48" x14ac:dyDescent="0.2">
      <c r="A3433">
        <v>3431</v>
      </c>
      <c r="B3433" s="7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4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s="5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  <c r="U3433" s="5"/>
    </row>
    <row r="3434" spans="1:21" ht="48" x14ac:dyDescent="0.2">
      <c r="A3434">
        <v>3432</v>
      </c>
      <c r="B3434" s="7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4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s="5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  <c r="U3434" s="5"/>
    </row>
    <row r="3435" spans="1:21" ht="48" x14ac:dyDescent="0.2">
      <c r="A3435">
        <v>3433</v>
      </c>
      <c r="B3435" s="7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4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s="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  <c r="U3435" s="5"/>
    </row>
    <row r="3436" spans="1:21" ht="48" x14ac:dyDescent="0.2">
      <c r="A3436">
        <v>3434</v>
      </c>
      <c r="B3436" s="7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4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s="5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  <c r="U3436" s="5"/>
    </row>
    <row r="3437" spans="1:21" ht="48" x14ac:dyDescent="0.2">
      <c r="A3437">
        <v>3435</v>
      </c>
      <c r="B3437" s="7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4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s="5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  <c r="U3437" s="5"/>
    </row>
    <row r="3438" spans="1:21" ht="48" x14ac:dyDescent="0.2">
      <c r="A3438">
        <v>3436</v>
      </c>
      <c r="B3438" s="7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4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s="5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  <c r="U3438" s="5"/>
    </row>
    <row r="3439" spans="1:21" ht="48" x14ac:dyDescent="0.2">
      <c r="A3439">
        <v>3437</v>
      </c>
      <c r="B3439" s="7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4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s="5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  <c r="U3439" s="5"/>
    </row>
    <row r="3440" spans="1:21" ht="48" x14ac:dyDescent="0.2">
      <c r="A3440">
        <v>3438</v>
      </c>
      <c r="B3440" s="7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4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s="5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  <c r="U3440" s="5"/>
    </row>
    <row r="3441" spans="1:21" ht="32" x14ac:dyDescent="0.2">
      <c r="A3441">
        <v>3439</v>
      </c>
      <c r="B3441" s="7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4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s="5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  <c r="U3441" s="5"/>
    </row>
    <row r="3442" spans="1:21" ht="48" x14ac:dyDescent="0.2">
      <c r="A3442">
        <v>3440</v>
      </c>
      <c r="B3442" s="7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4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s="5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  <c r="U3442" s="5"/>
    </row>
    <row r="3443" spans="1:21" ht="48" x14ac:dyDescent="0.2">
      <c r="A3443">
        <v>3441</v>
      </c>
      <c r="B3443" s="7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4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s="5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  <c r="U3443" s="5"/>
    </row>
    <row r="3444" spans="1:21" ht="48" x14ac:dyDescent="0.2">
      <c r="A3444">
        <v>3442</v>
      </c>
      <c r="B3444" s="7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4">
        <f t="shared" si="318"/>
        <v>1</v>
      </c>
      <c r="P3444" s="9">
        <f t="shared" si="319"/>
        <v>31.25</v>
      </c>
      <c r="Q3444" t="str">
        <f t="shared" si="320"/>
        <v>theater</v>
      </c>
      <c r="R3444" s="5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  <c r="U3444" s="5"/>
    </row>
    <row r="3445" spans="1:21" ht="48" x14ac:dyDescent="0.2">
      <c r="A3445">
        <v>3443</v>
      </c>
      <c r="B3445" s="7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4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s="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  <c r="U3445" s="5"/>
    </row>
    <row r="3446" spans="1:21" ht="48" x14ac:dyDescent="0.2">
      <c r="A3446">
        <v>3444</v>
      </c>
      <c r="B3446" s="7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4">
        <f t="shared" si="318"/>
        <v>2.89</v>
      </c>
      <c r="P3446" s="9">
        <f t="shared" si="319"/>
        <v>43.35</v>
      </c>
      <c r="Q3446" t="str">
        <f t="shared" si="320"/>
        <v>theater</v>
      </c>
      <c r="R3446" s="5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  <c r="U3446" s="5"/>
    </row>
    <row r="3447" spans="1:21" ht="48" x14ac:dyDescent="0.2">
      <c r="A3447">
        <v>3445</v>
      </c>
      <c r="B3447" s="7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4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s="5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  <c r="U3447" s="5"/>
    </row>
    <row r="3448" spans="1:21" ht="48" x14ac:dyDescent="0.2">
      <c r="A3448">
        <v>3446</v>
      </c>
      <c r="B3448" s="7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4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s="5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  <c r="U3448" s="5"/>
    </row>
    <row r="3449" spans="1:21" ht="32" x14ac:dyDescent="0.2">
      <c r="A3449">
        <v>3447</v>
      </c>
      <c r="B3449" s="7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4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s="5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  <c r="U3449" s="5"/>
    </row>
    <row r="3450" spans="1:21" ht="48" x14ac:dyDescent="0.2">
      <c r="A3450">
        <v>3448</v>
      </c>
      <c r="B3450" s="7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4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s="5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  <c r="U3450" s="5"/>
    </row>
    <row r="3451" spans="1:21" ht="48" x14ac:dyDescent="0.2">
      <c r="A3451">
        <v>3449</v>
      </c>
      <c r="B3451" s="7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4">
        <f t="shared" si="318"/>
        <v>1.70625</v>
      </c>
      <c r="P3451" s="9">
        <f t="shared" si="319"/>
        <v>68.25</v>
      </c>
      <c r="Q3451" t="str">
        <f t="shared" si="320"/>
        <v>theater</v>
      </c>
      <c r="R3451" s="5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  <c r="U3451" s="5"/>
    </row>
    <row r="3452" spans="1:21" ht="48" x14ac:dyDescent="0.2">
      <c r="A3452">
        <v>3450</v>
      </c>
      <c r="B3452" s="7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4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s="5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  <c r="U3452" s="5"/>
    </row>
    <row r="3453" spans="1:21" ht="48" x14ac:dyDescent="0.2">
      <c r="A3453">
        <v>3451</v>
      </c>
      <c r="B3453" s="7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4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s="5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  <c r="U3453" s="5"/>
    </row>
    <row r="3454" spans="1:21" ht="48" x14ac:dyDescent="0.2">
      <c r="A3454">
        <v>3452</v>
      </c>
      <c r="B3454" s="7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4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s="5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  <c r="U3454" s="5"/>
    </row>
    <row r="3455" spans="1:21" ht="48" x14ac:dyDescent="0.2">
      <c r="A3455">
        <v>3453</v>
      </c>
      <c r="B3455" s="7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4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s="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  <c r="U3455" s="5"/>
    </row>
    <row r="3456" spans="1:21" ht="48" x14ac:dyDescent="0.2">
      <c r="A3456">
        <v>3454</v>
      </c>
      <c r="B3456" s="7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4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s="5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  <c r="U3456" s="5"/>
    </row>
    <row r="3457" spans="1:21" ht="48" x14ac:dyDescent="0.2">
      <c r="A3457">
        <v>3455</v>
      </c>
      <c r="B3457" s="7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4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s="5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  <c r="U3457" s="5"/>
    </row>
    <row r="3458" spans="1:21" ht="48" x14ac:dyDescent="0.2">
      <c r="A3458">
        <v>3456</v>
      </c>
      <c r="B3458" s="7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4">
        <f t="shared" si="318"/>
        <v>1.913</v>
      </c>
      <c r="P3458" s="9">
        <f t="shared" si="319"/>
        <v>358.6875</v>
      </c>
      <c r="Q3458" t="str">
        <f t="shared" si="320"/>
        <v>theater</v>
      </c>
      <c r="R3458" s="5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  <c r="U3458" s="5"/>
    </row>
    <row r="3459" spans="1:21" ht="32" x14ac:dyDescent="0.2">
      <c r="A3459">
        <v>3457</v>
      </c>
      <c r="B3459" s="7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4">
        <f t="shared" ref="O3459:O3522" si="324">SUM(E3459/D3459)</f>
        <v>1.4019999999999999</v>
      </c>
      <c r="P3459" s="9">
        <f t="shared" ref="P3459:P3522" si="325">PRODUCT(E3459/L3459)</f>
        <v>50.981818181818184</v>
      </c>
      <c r="Q3459" t="str">
        <f t="shared" ref="Q3459:Q3522" si="326">LEFT(N3459, SEARCH("/",N3459,1)-1)</f>
        <v>theater</v>
      </c>
      <c r="R3459" s="5" t="str">
        <f t="shared" ref="R3459:R3522" si="327">RIGHT(N3459,LEN(N3459) - SEARCH("/", N3459))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  <c r="U3459" s="5"/>
    </row>
    <row r="3460" spans="1:21" ht="48" x14ac:dyDescent="0.2">
      <c r="A3460">
        <v>3458</v>
      </c>
      <c r="B3460" s="7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4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s="5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  <c r="U3460" s="5"/>
    </row>
    <row r="3461" spans="1:21" ht="48" x14ac:dyDescent="0.2">
      <c r="A3461">
        <v>3459</v>
      </c>
      <c r="B3461" s="7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4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s="5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  <c r="U3461" s="5"/>
    </row>
    <row r="3462" spans="1:21" ht="48" x14ac:dyDescent="0.2">
      <c r="A3462">
        <v>3460</v>
      </c>
      <c r="B3462" s="7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4">
        <f t="shared" si="324"/>
        <v>1.9</v>
      </c>
      <c r="P3462" s="9">
        <f t="shared" si="325"/>
        <v>50</v>
      </c>
      <c r="Q3462" t="str">
        <f t="shared" si="326"/>
        <v>theater</v>
      </c>
      <c r="R3462" s="5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  <c r="U3462" s="5"/>
    </row>
    <row r="3463" spans="1:21" ht="48" x14ac:dyDescent="0.2">
      <c r="A3463">
        <v>3461</v>
      </c>
      <c r="B3463" s="7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4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s="5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  <c r="U3463" s="5"/>
    </row>
    <row r="3464" spans="1:21" ht="48" x14ac:dyDescent="0.2">
      <c r="A3464">
        <v>3462</v>
      </c>
      <c r="B3464" s="7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4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s="5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  <c r="U3464" s="5"/>
    </row>
    <row r="3465" spans="1:21" ht="48" x14ac:dyDescent="0.2">
      <c r="A3465">
        <v>3463</v>
      </c>
      <c r="B3465" s="7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4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s="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  <c r="U3465" s="5"/>
    </row>
    <row r="3466" spans="1:21" ht="48" x14ac:dyDescent="0.2">
      <c r="A3466">
        <v>3464</v>
      </c>
      <c r="B3466" s="7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4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s="5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  <c r="U3466" s="5"/>
    </row>
    <row r="3467" spans="1:21" ht="48" x14ac:dyDescent="0.2">
      <c r="A3467">
        <v>3465</v>
      </c>
      <c r="B3467" s="7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4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s="5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  <c r="U3467" s="5"/>
    </row>
    <row r="3468" spans="1:21" ht="32" x14ac:dyDescent="0.2">
      <c r="A3468">
        <v>3466</v>
      </c>
      <c r="B3468" s="7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4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s="5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  <c r="U3468" s="5"/>
    </row>
    <row r="3469" spans="1:21" ht="16" x14ac:dyDescent="0.2">
      <c r="A3469">
        <v>3467</v>
      </c>
      <c r="B3469" s="7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4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s="5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  <c r="U3469" s="5"/>
    </row>
    <row r="3470" spans="1:21" ht="48" x14ac:dyDescent="0.2">
      <c r="A3470">
        <v>3468</v>
      </c>
      <c r="B3470" s="7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4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s="5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  <c r="U3470" s="5"/>
    </row>
    <row r="3471" spans="1:21" ht="48" x14ac:dyDescent="0.2">
      <c r="A3471">
        <v>3469</v>
      </c>
      <c r="B3471" s="7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4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s="5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  <c r="U3471" s="5"/>
    </row>
    <row r="3472" spans="1:21" ht="32" x14ac:dyDescent="0.2">
      <c r="A3472">
        <v>3470</v>
      </c>
      <c r="B3472" s="7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4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s="5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  <c r="U3472" s="5"/>
    </row>
    <row r="3473" spans="1:21" ht="48" x14ac:dyDescent="0.2">
      <c r="A3473">
        <v>3471</v>
      </c>
      <c r="B3473" s="7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4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s="5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  <c r="U3473" s="5"/>
    </row>
    <row r="3474" spans="1:21" ht="48" x14ac:dyDescent="0.2">
      <c r="A3474">
        <v>3472</v>
      </c>
      <c r="B3474" s="7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4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s="5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  <c r="U3474" s="5"/>
    </row>
    <row r="3475" spans="1:21" ht="48" x14ac:dyDescent="0.2">
      <c r="A3475">
        <v>3473</v>
      </c>
      <c r="B3475" s="7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4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s="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  <c r="U3475" s="5"/>
    </row>
    <row r="3476" spans="1:21" ht="48" x14ac:dyDescent="0.2">
      <c r="A3476">
        <v>3474</v>
      </c>
      <c r="B3476" s="7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4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s="5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  <c r="U3476" s="5"/>
    </row>
    <row r="3477" spans="1:21" ht="48" x14ac:dyDescent="0.2">
      <c r="A3477">
        <v>3475</v>
      </c>
      <c r="B3477" s="7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4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s="5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  <c r="U3477" s="5"/>
    </row>
    <row r="3478" spans="1:21" ht="48" x14ac:dyDescent="0.2">
      <c r="A3478">
        <v>3476</v>
      </c>
      <c r="B3478" s="7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4">
        <f t="shared" si="324"/>
        <v>1.04</v>
      </c>
      <c r="P3478" s="9">
        <f t="shared" si="325"/>
        <v>52</v>
      </c>
      <c r="Q3478" t="str">
        <f t="shared" si="326"/>
        <v>theater</v>
      </c>
      <c r="R3478" s="5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  <c r="U3478" s="5"/>
    </row>
    <row r="3479" spans="1:21" ht="48" x14ac:dyDescent="0.2">
      <c r="A3479">
        <v>3477</v>
      </c>
      <c r="B3479" s="7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4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s="5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  <c r="U3479" s="5"/>
    </row>
    <row r="3480" spans="1:21" ht="48" x14ac:dyDescent="0.2">
      <c r="A3480">
        <v>3478</v>
      </c>
      <c r="B3480" s="7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4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s="5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  <c r="U3480" s="5"/>
    </row>
    <row r="3481" spans="1:21" ht="48" x14ac:dyDescent="0.2">
      <c r="A3481">
        <v>3479</v>
      </c>
      <c r="B3481" s="7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4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s="5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  <c r="U3481" s="5"/>
    </row>
    <row r="3482" spans="1:21" ht="48" x14ac:dyDescent="0.2">
      <c r="A3482">
        <v>3480</v>
      </c>
      <c r="B3482" s="7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4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s="5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  <c r="U3482" s="5"/>
    </row>
    <row r="3483" spans="1:21" ht="48" x14ac:dyDescent="0.2">
      <c r="A3483">
        <v>3481</v>
      </c>
      <c r="B3483" s="7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4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s="5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  <c r="U3483" s="5"/>
    </row>
    <row r="3484" spans="1:21" ht="48" x14ac:dyDescent="0.2">
      <c r="A3484">
        <v>3482</v>
      </c>
      <c r="B3484" s="7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4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s="5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  <c r="U3484" s="5"/>
    </row>
    <row r="3485" spans="1:21" ht="48" x14ac:dyDescent="0.2">
      <c r="A3485">
        <v>3483</v>
      </c>
      <c r="B3485" s="7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4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s="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  <c r="U3485" s="5"/>
    </row>
    <row r="3486" spans="1:21" ht="48" x14ac:dyDescent="0.2">
      <c r="A3486">
        <v>3484</v>
      </c>
      <c r="B3486" s="7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4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s="5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  <c r="U3486" s="5"/>
    </row>
    <row r="3487" spans="1:21" ht="48" x14ac:dyDescent="0.2">
      <c r="A3487">
        <v>3485</v>
      </c>
      <c r="B3487" s="7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4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s="5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  <c r="U3487" s="5"/>
    </row>
    <row r="3488" spans="1:21" ht="48" x14ac:dyDescent="0.2">
      <c r="A3488">
        <v>3486</v>
      </c>
      <c r="B3488" s="7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4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s="5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  <c r="U3488" s="5"/>
    </row>
    <row r="3489" spans="1:21" ht="48" x14ac:dyDescent="0.2">
      <c r="A3489">
        <v>3487</v>
      </c>
      <c r="B3489" s="7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4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s="5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  <c r="U3489" s="5"/>
    </row>
    <row r="3490" spans="1:21" ht="48" x14ac:dyDescent="0.2">
      <c r="A3490">
        <v>3488</v>
      </c>
      <c r="B3490" s="7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4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s="5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  <c r="U3490" s="5"/>
    </row>
    <row r="3491" spans="1:21" ht="48" x14ac:dyDescent="0.2">
      <c r="A3491">
        <v>3489</v>
      </c>
      <c r="B3491" s="7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4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s="5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  <c r="U3491" s="5"/>
    </row>
    <row r="3492" spans="1:21" ht="48" x14ac:dyDescent="0.2">
      <c r="A3492">
        <v>3490</v>
      </c>
      <c r="B3492" s="7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4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s="5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  <c r="U3492" s="5"/>
    </row>
    <row r="3493" spans="1:21" ht="48" x14ac:dyDescent="0.2">
      <c r="A3493">
        <v>3491</v>
      </c>
      <c r="B3493" s="7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4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s="5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  <c r="U3493" s="5"/>
    </row>
    <row r="3494" spans="1:21" ht="48" x14ac:dyDescent="0.2">
      <c r="A3494">
        <v>3492</v>
      </c>
      <c r="B3494" s="7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4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s="5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  <c r="U3494" s="5"/>
    </row>
    <row r="3495" spans="1:21" ht="48" x14ac:dyDescent="0.2">
      <c r="A3495">
        <v>3493</v>
      </c>
      <c r="B3495" s="7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4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s="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  <c r="U3495" s="5"/>
    </row>
    <row r="3496" spans="1:21" ht="48" x14ac:dyDescent="0.2">
      <c r="A3496">
        <v>3494</v>
      </c>
      <c r="B3496" s="7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4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s="5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  <c r="U3496" s="5"/>
    </row>
    <row r="3497" spans="1:21" ht="48" x14ac:dyDescent="0.2">
      <c r="A3497">
        <v>3495</v>
      </c>
      <c r="B3497" s="7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4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s="5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  <c r="U3497" s="5"/>
    </row>
    <row r="3498" spans="1:21" ht="48" x14ac:dyDescent="0.2">
      <c r="A3498">
        <v>3496</v>
      </c>
      <c r="B3498" s="7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4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s="5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  <c r="U3498" s="5"/>
    </row>
    <row r="3499" spans="1:21" ht="48" x14ac:dyDescent="0.2">
      <c r="A3499">
        <v>3497</v>
      </c>
      <c r="B3499" s="7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4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s="5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  <c r="U3499" s="5"/>
    </row>
    <row r="3500" spans="1:21" ht="48" x14ac:dyDescent="0.2">
      <c r="A3500">
        <v>3498</v>
      </c>
      <c r="B3500" s="7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4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s="5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  <c r="U3500" s="5"/>
    </row>
    <row r="3501" spans="1:21" ht="48" x14ac:dyDescent="0.2">
      <c r="A3501">
        <v>3499</v>
      </c>
      <c r="B3501" s="7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4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s="5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  <c r="U3501" s="5"/>
    </row>
    <row r="3502" spans="1:21" ht="48" x14ac:dyDescent="0.2">
      <c r="A3502">
        <v>3500</v>
      </c>
      <c r="B3502" s="7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4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s="5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  <c r="U3502" s="5"/>
    </row>
    <row r="3503" spans="1:21" ht="48" x14ac:dyDescent="0.2">
      <c r="A3503">
        <v>3501</v>
      </c>
      <c r="B3503" s="7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4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s="5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  <c r="U3503" s="5"/>
    </row>
    <row r="3504" spans="1:21" ht="48" x14ac:dyDescent="0.2">
      <c r="A3504">
        <v>3502</v>
      </c>
      <c r="B3504" s="7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4">
        <f t="shared" si="324"/>
        <v>1.054</v>
      </c>
      <c r="P3504" s="9">
        <f t="shared" si="325"/>
        <v>136</v>
      </c>
      <c r="Q3504" t="str">
        <f t="shared" si="326"/>
        <v>theater</v>
      </c>
      <c r="R3504" s="5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  <c r="U3504" s="5"/>
    </row>
    <row r="3505" spans="1:21" ht="48" x14ac:dyDescent="0.2">
      <c r="A3505">
        <v>3503</v>
      </c>
      <c r="B3505" s="7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4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s="5" t="str">
        <f t="shared" si="327"/>
        <v>plays</v>
      </c>
      <c r="S3505" s="13">
        <f t="shared" si="328"/>
        <v>42545.27</v>
      </c>
      <c r="T3505" s="13">
        <f t="shared" si="329"/>
        <v>42575.27</v>
      </c>
      <c r="U3505" s="5"/>
    </row>
    <row r="3506" spans="1:21" ht="48" x14ac:dyDescent="0.2">
      <c r="A3506">
        <v>3504</v>
      </c>
      <c r="B3506" s="7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4">
        <f t="shared" si="324"/>
        <v>1</v>
      </c>
      <c r="P3506" s="9">
        <f t="shared" si="325"/>
        <v>125</v>
      </c>
      <c r="Q3506" t="str">
        <f t="shared" si="326"/>
        <v>theater</v>
      </c>
      <c r="R3506" s="5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  <c r="U3506" s="5"/>
    </row>
    <row r="3507" spans="1:21" ht="96" x14ac:dyDescent="0.2">
      <c r="A3507">
        <v>3505</v>
      </c>
      <c r="B3507" s="7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4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s="5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  <c r="U3507" s="5"/>
    </row>
    <row r="3508" spans="1:21" ht="48" x14ac:dyDescent="0.2">
      <c r="A3508">
        <v>3506</v>
      </c>
      <c r="B3508" s="7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4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s="5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  <c r="U3508" s="5"/>
    </row>
    <row r="3509" spans="1:21" ht="32" x14ac:dyDescent="0.2">
      <c r="A3509">
        <v>3507</v>
      </c>
      <c r="B3509" s="7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4">
        <f t="shared" si="324"/>
        <v>1.044</v>
      </c>
      <c r="P3509" s="9">
        <f t="shared" si="325"/>
        <v>145</v>
      </c>
      <c r="Q3509" t="str">
        <f t="shared" si="326"/>
        <v>theater</v>
      </c>
      <c r="R3509" s="5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  <c r="U3509" s="5"/>
    </row>
    <row r="3510" spans="1:21" ht="48" x14ac:dyDescent="0.2">
      <c r="A3510">
        <v>3508</v>
      </c>
      <c r="B3510" s="7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4">
        <f t="shared" si="324"/>
        <v>1.8</v>
      </c>
      <c r="P3510" s="9">
        <f t="shared" si="325"/>
        <v>12</v>
      </c>
      <c r="Q3510" t="str">
        <f t="shared" si="326"/>
        <v>theater</v>
      </c>
      <c r="R3510" s="5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  <c r="U3510" s="5"/>
    </row>
    <row r="3511" spans="1:21" ht="48" x14ac:dyDescent="0.2">
      <c r="A3511">
        <v>3509</v>
      </c>
      <c r="B3511" s="7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4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s="5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  <c r="U3511" s="5"/>
    </row>
    <row r="3512" spans="1:21" ht="48" x14ac:dyDescent="0.2">
      <c r="A3512">
        <v>3510</v>
      </c>
      <c r="B3512" s="7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4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s="5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  <c r="U3512" s="5"/>
    </row>
    <row r="3513" spans="1:21" ht="48" x14ac:dyDescent="0.2">
      <c r="A3513">
        <v>3511</v>
      </c>
      <c r="B3513" s="7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4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s="5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  <c r="U3513" s="5"/>
    </row>
    <row r="3514" spans="1:21" ht="48" x14ac:dyDescent="0.2">
      <c r="A3514">
        <v>3512</v>
      </c>
      <c r="B3514" s="7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4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s="5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  <c r="U3514" s="5"/>
    </row>
    <row r="3515" spans="1:21" ht="48" x14ac:dyDescent="0.2">
      <c r="A3515">
        <v>3513</v>
      </c>
      <c r="B3515" s="7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4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s="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  <c r="U3515" s="5"/>
    </row>
    <row r="3516" spans="1:21" ht="48" x14ac:dyDescent="0.2">
      <c r="A3516">
        <v>3514</v>
      </c>
      <c r="B3516" s="7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4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s="5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  <c r="U3516" s="5"/>
    </row>
    <row r="3517" spans="1:21" ht="48" x14ac:dyDescent="0.2">
      <c r="A3517">
        <v>3515</v>
      </c>
      <c r="B3517" s="7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4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s="5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  <c r="U3517" s="5"/>
    </row>
    <row r="3518" spans="1:21" ht="48" x14ac:dyDescent="0.2">
      <c r="A3518">
        <v>3516</v>
      </c>
      <c r="B3518" s="7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4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s="5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  <c r="U3518" s="5"/>
    </row>
    <row r="3519" spans="1:21" ht="48" x14ac:dyDescent="0.2">
      <c r="A3519">
        <v>3517</v>
      </c>
      <c r="B3519" s="7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4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s="5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  <c r="U3519" s="5"/>
    </row>
    <row r="3520" spans="1:21" ht="48" x14ac:dyDescent="0.2">
      <c r="A3520">
        <v>3518</v>
      </c>
      <c r="B3520" s="7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4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s="5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  <c r="U3520" s="5"/>
    </row>
    <row r="3521" spans="1:21" ht="48" x14ac:dyDescent="0.2">
      <c r="A3521">
        <v>3519</v>
      </c>
      <c r="B3521" s="7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4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s="5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  <c r="U3521" s="5"/>
    </row>
    <row r="3522" spans="1:21" ht="32" x14ac:dyDescent="0.2">
      <c r="A3522">
        <v>3520</v>
      </c>
      <c r="B3522" s="7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4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s="5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  <c r="U3522" s="5"/>
    </row>
    <row r="3523" spans="1:21" ht="48" x14ac:dyDescent="0.2">
      <c r="A3523">
        <v>3521</v>
      </c>
      <c r="B3523" s="7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4">
        <f t="shared" ref="O3523:O3586" si="330">SUM(E3523/D3523)</f>
        <v>1.6942857142857144</v>
      </c>
      <c r="P3523" s="9">
        <f t="shared" ref="P3523:P3586" si="331">PRODUCT(E3523/L3523)</f>
        <v>45.615384615384613</v>
      </c>
      <c r="Q3523" t="str">
        <f t="shared" ref="Q3523:Q3586" si="332">LEFT(N3523, SEARCH("/",N3523,1)-1)</f>
        <v>theater</v>
      </c>
      <c r="R3523" s="5" t="str">
        <f t="shared" ref="R3523:R3586" si="333">RIGHT(N3523,LEN(N3523) - SEARCH("/", N3523))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  <c r="U3523" s="5"/>
    </row>
    <row r="3524" spans="1:21" ht="48" x14ac:dyDescent="0.2">
      <c r="A3524">
        <v>3522</v>
      </c>
      <c r="B3524" s="7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4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s="5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  <c r="U3524" s="5"/>
    </row>
    <row r="3525" spans="1:21" ht="48" x14ac:dyDescent="0.2">
      <c r="A3525">
        <v>3523</v>
      </c>
      <c r="B3525" s="7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4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s="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  <c r="U3525" s="5"/>
    </row>
    <row r="3526" spans="1:21" ht="48" x14ac:dyDescent="0.2">
      <c r="A3526">
        <v>3524</v>
      </c>
      <c r="B3526" s="7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4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s="5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  <c r="U3526" s="5"/>
    </row>
    <row r="3527" spans="1:21" ht="48" x14ac:dyDescent="0.2">
      <c r="A3527">
        <v>3525</v>
      </c>
      <c r="B3527" s="7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4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s="5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  <c r="U3527" s="5"/>
    </row>
    <row r="3528" spans="1:21" ht="48" x14ac:dyDescent="0.2">
      <c r="A3528">
        <v>3526</v>
      </c>
      <c r="B3528" s="7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4">
        <f t="shared" si="330"/>
        <v>1.02</v>
      </c>
      <c r="P3528" s="9">
        <f t="shared" si="331"/>
        <v>99</v>
      </c>
      <c r="Q3528" t="str">
        <f t="shared" si="332"/>
        <v>theater</v>
      </c>
      <c r="R3528" s="5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  <c r="U3528" s="5"/>
    </row>
    <row r="3529" spans="1:21" ht="48" x14ac:dyDescent="0.2">
      <c r="A3529">
        <v>3527</v>
      </c>
      <c r="B3529" s="7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4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s="5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  <c r="U3529" s="5"/>
    </row>
    <row r="3530" spans="1:21" ht="48" x14ac:dyDescent="0.2">
      <c r="A3530">
        <v>3528</v>
      </c>
      <c r="B3530" s="7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4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s="5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  <c r="U3530" s="5"/>
    </row>
    <row r="3531" spans="1:21" ht="48" x14ac:dyDescent="0.2">
      <c r="A3531">
        <v>3529</v>
      </c>
      <c r="B3531" s="7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4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s="5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  <c r="U3531" s="5"/>
    </row>
    <row r="3532" spans="1:21" ht="48" x14ac:dyDescent="0.2">
      <c r="A3532">
        <v>3530</v>
      </c>
      <c r="B3532" s="7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4">
        <f t="shared" si="330"/>
        <v>1</v>
      </c>
      <c r="P3532" s="9">
        <f t="shared" si="331"/>
        <v>125</v>
      </c>
      <c r="Q3532" t="str">
        <f t="shared" si="332"/>
        <v>theater</v>
      </c>
      <c r="R3532" s="5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  <c r="U3532" s="5"/>
    </row>
    <row r="3533" spans="1:21" ht="16" x14ac:dyDescent="0.2">
      <c r="A3533">
        <v>3531</v>
      </c>
      <c r="B3533" s="7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4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s="5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  <c r="U3533" s="5"/>
    </row>
    <row r="3534" spans="1:21" ht="64" x14ac:dyDescent="0.2">
      <c r="A3534">
        <v>3532</v>
      </c>
      <c r="B3534" s="7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4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s="5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  <c r="U3534" s="5"/>
    </row>
    <row r="3535" spans="1:21" ht="48" x14ac:dyDescent="0.2">
      <c r="A3535">
        <v>3533</v>
      </c>
      <c r="B3535" s="7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4">
        <f t="shared" si="330"/>
        <v>1.262</v>
      </c>
      <c r="P3535" s="9">
        <f t="shared" si="331"/>
        <v>78.875</v>
      </c>
      <c r="Q3535" t="str">
        <f t="shared" si="332"/>
        <v>theater</v>
      </c>
      <c r="R3535" s="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  <c r="U3535" s="5"/>
    </row>
    <row r="3536" spans="1:21" ht="32" x14ac:dyDescent="0.2">
      <c r="A3536">
        <v>3534</v>
      </c>
      <c r="B3536" s="7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4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s="5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  <c r="U3536" s="5"/>
    </row>
    <row r="3537" spans="1:21" ht="48" x14ac:dyDescent="0.2">
      <c r="A3537">
        <v>3535</v>
      </c>
      <c r="B3537" s="7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4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s="5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  <c r="U3537" s="5"/>
    </row>
    <row r="3538" spans="1:21" ht="48" x14ac:dyDescent="0.2">
      <c r="A3538">
        <v>3536</v>
      </c>
      <c r="B3538" s="7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4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s="5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  <c r="U3538" s="5"/>
    </row>
    <row r="3539" spans="1:21" ht="48" x14ac:dyDescent="0.2">
      <c r="A3539">
        <v>3537</v>
      </c>
      <c r="B3539" s="7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4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s="5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  <c r="U3539" s="5"/>
    </row>
    <row r="3540" spans="1:21" ht="48" x14ac:dyDescent="0.2">
      <c r="A3540">
        <v>3538</v>
      </c>
      <c r="B3540" s="7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4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s="5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  <c r="U3540" s="5"/>
    </row>
    <row r="3541" spans="1:21" ht="48" x14ac:dyDescent="0.2">
      <c r="A3541">
        <v>3539</v>
      </c>
      <c r="B3541" s="7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4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s="5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  <c r="U3541" s="5"/>
    </row>
    <row r="3542" spans="1:21" ht="48" x14ac:dyDescent="0.2">
      <c r="A3542">
        <v>3540</v>
      </c>
      <c r="B3542" s="7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4">
        <f t="shared" si="330"/>
        <v>1.23</v>
      </c>
      <c r="P3542" s="9">
        <f t="shared" si="331"/>
        <v>46.125</v>
      </c>
      <c r="Q3542" t="str">
        <f t="shared" si="332"/>
        <v>theater</v>
      </c>
      <c r="R3542" s="5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  <c r="U3542" s="5"/>
    </row>
    <row r="3543" spans="1:21" ht="48" x14ac:dyDescent="0.2">
      <c r="A3543">
        <v>3541</v>
      </c>
      <c r="B3543" s="7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4">
        <f t="shared" si="330"/>
        <v>1.05</v>
      </c>
      <c r="P3543" s="9">
        <f t="shared" si="331"/>
        <v>39.375</v>
      </c>
      <c r="Q3543" t="str">
        <f t="shared" si="332"/>
        <v>theater</v>
      </c>
      <c r="R3543" s="5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  <c r="U3543" s="5"/>
    </row>
    <row r="3544" spans="1:21" ht="48" x14ac:dyDescent="0.2">
      <c r="A3544">
        <v>3542</v>
      </c>
      <c r="B3544" s="7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4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s="5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  <c r="U3544" s="5"/>
    </row>
    <row r="3545" spans="1:21" ht="48" x14ac:dyDescent="0.2">
      <c r="A3545">
        <v>3543</v>
      </c>
      <c r="B3545" s="7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4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s="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  <c r="U3545" s="5"/>
    </row>
    <row r="3546" spans="1:21" ht="32" x14ac:dyDescent="0.2">
      <c r="A3546">
        <v>3544</v>
      </c>
      <c r="B3546" s="7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4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s="5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  <c r="U3546" s="5"/>
    </row>
    <row r="3547" spans="1:21" ht="48" x14ac:dyDescent="0.2">
      <c r="A3547">
        <v>3545</v>
      </c>
      <c r="B3547" s="7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4">
        <f t="shared" si="330"/>
        <v>1.004</v>
      </c>
      <c r="P3547" s="9">
        <f t="shared" si="331"/>
        <v>31.375</v>
      </c>
      <c r="Q3547" t="str">
        <f t="shared" si="332"/>
        <v>theater</v>
      </c>
      <c r="R3547" s="5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  <c r="U3547" s="5"/>
    </row>
    <row r="3548" spans="1:21" ht="48" x14ac:dyDescent="0.2">
      <c r="A3548">
        <v>3546</v>
      </c>
      <c r="B3548" s="7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4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s="5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  <c r="U3548" s="5"/>
    </row>
    <row r="3549" spans="1:21" ht="48" x14ac:dyDescent="0.2">
      <c r="A3549">
        <v>3547</v>
      </c>
      <c r="B3549" s="7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4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s="5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  <c r="U3549" s="5"/>
    </row>
    <row r="3550" spans="1:21" ht="48" x14ac:dyDescent="0.2">
      <c r="A3550">
        <v>3548</v>
      </c>
      <c r="B3550" s="7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4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s="5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  <c r="U3550" s="5"/>
    </row>
    <row r="3551" spans="1:21" ht="48" x14ac:dyDescent="0.2">
      <c r="A3551">
        <v>3549</v>
      </c>
      <c r="B3551" s="7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4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s="5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  <c r="U3551" s="5"/>
    </row>
    <row r="3552" spans="1:21" ht="48" x14ac:dyDescent="0.2">
      <c r="A3552">
        <v>3550</v>
      </c>
      <c r="B3552" s="7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4">
        <f t="shared" si="330"/>
        <v>1.048</v>
      </c>
      <c r="P3552" s="9">
        <f t="shared" si="331"/>
        <v>40.9375</v>
      </c>
      <c r="Q3552" t="str">
        <f t="shared" si="332"/>
        <v>theater</v>
      </c>
      <c r="R3552" s="5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  <c r="U3552" s="5"/>
    </row>
    <row r="3553" spans="1:21" ht="48" x14ac:dyDescent="0.2">
      <c r="A3553">
        <v>3551</v>
      </c>
      <c r="B3553" s="7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4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s="5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  <c r="U3553" s="5"/>
    </row>
    <row r="3554" spans="1:21" ht="48" x14ac:dyDescent="0.2">
      <c r="A3554">
        <v>3552</v>
      </c>
      <c r="B3554" s="7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4">
        <f t="shared" si="330"/>
        <v>1</v>
      </c>
      <c r="P3554" s="9">
        <f t="shared" si="331"/>
        <v>38.65</v>
      </c>
      <c r="Q3554" t="str">
        <f t="shared" si="332"/>
        <v>theater</v>
      </c>
      <c r="R3554" s="5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  <c r="U3554" s="5"/>
    </row>
    <row r="3555" spans="1:21" ht="48" x14ac:dyDescent="0.2">
      <c r="A3555">
        <v>3553</v>
      </c>
      <c r="B3555" s="7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4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s="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  <c r="U3555" s="5"/>
    </row>
    <row r="3556" spans="1:21" ht="48" x14ac:dyDescent="0.2">
      <c r="A3556">
        <v>3554</v>
      </c>
      <c r="B3556" s="7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4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s="5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  <c r="U3556" s="5"/>
    </row>
    <row r="3557" spans="1:21" ht="48" x14ac:dyDescent="0.2">
      <c r="A3557">
        <v>3555</v>
      </c>
      <c r="B3557" s="7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4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s="5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  <c r="U3557" s="5"/>
    </row>
    <row r="3558" spans="1:21" ht="48" x14ac:dyDescent="0.2">
      <c r="A3558">
        <v>3556</v>
      </c>
      <c r="B3558" s="7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4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s="5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  <c r="U3558" s="5"/>
    </row>
    <row r="3559" spans="1:21" ht="48" x14ac:dyDescent="0.2">
      <c r="A3559">
        <v>3557</v>
      </c>
      <c r="B3559" s="7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4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s="5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  <c r="U3559" s="5"/>
    </row>
    <row r="3560" spans="1:21" ht="48" x14ac:dyDescent="0.2">
      <c r="A3560">
        <v>3558</v>
      </c>
      <c r="B3560" s="7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4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s="5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  <c r="U3560" s="5"/>
    </row>
    <row r="3561" spans="1:21" ht="48" x14ac:dyDescent="0.2">
      <c r="A3561">
        <v>3559</v>
      </c>
      <c r="B3561" s="7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4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s="5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  <c r="U3561" s="5"/>
    </row>
    <row r="3562" spans="1:21" ht="48" x14ac:dyDescent="0.2">
      <c r="A3562">
        <v>3560</v>
      </c>
      <c r="B3562" s="7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4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s="5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  <c r="U3562" s="5"/>
    </row>
    <row r="3563" spans="1:21" ht="112" x14ac:dyDescent="0.2">
      <c r="A3563">
        <v>3561</v>
      </c>
      <c r="B3563" s="7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4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s="5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  <c r="U3563" s="5"/>
    </row>
    <row r="3564" spans="1:21" ht="64" x14ac:dyDescent="0.2">
      <c r="A3564">
        <v>3562</v>
      </c>
      <c r="B3564" s="7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4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s="5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  <c r="U3564" s="5"/>
    </row>
    <row r="3565" spans="1:21" ht="48" x14ac:dyDescent="0.2">
      <c r="A3565">
        <v>3563</v>
      </c>
      <c r="B3565" s="7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4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s="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  <c r="U3565" s="5"/>
    </row>
    <row r="3566" spans="1:21" ht="32" x14ac:dyDescent="0.2">
      <c r="A3566">
        <v>3564</v>
      </c>
      <c r="B3566" s="7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4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s="5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  <c r="U3566" s="5"/>
    </row>
    <row r="3567" spans="1:21" ht="48" x14ac:dyDescent="0.2">
      <c r="A3567">
        <v>3565</v>
      </c>
      <c r="B3567" s="7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4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s="5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  <c r="U3567" s="5"/>
    </row>
    <row r="3568" spans="1:21" ht="48" x14ac:dyDescent="0.2">
      <c r="A3568">
        <v>3566</v>
      </c>
      <c r="B3568" s="7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4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s="5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  <c r="U3568" s="5"/>
    </row>
    <row r="3569" spans="1:21" ht="48" x14ac:dyDescent="0.2">
      <c r="A3569">
        <v>3567</v>
      </c>
      <c r="B3569" s="7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4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s="5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  <c r="U3569" s="5"/>
    </row>
    <row r="3570" spans="1:21" ht="48" x14ac:dyDescent="0.2">
      <c r="A3570">
        <v>3568</v>
      </c>
      <c r="B3570" s="7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4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s="5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  <c r="U3570" s="5"/>
    </row>
    <row r="3571" spans="1:21" ht="48" x14ac:dyDescent="0.2">
      <c r="A3571">
        <v>3569</v>
      </c>
      <c r="B3571" s="7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4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s="5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  <c r="U3571" s="5"/>
    </row>
    <row r="3572" spans="1:21" ht="48" x14ac:dyDescent="0.2">
      <c r="A3572">
        <v>3570</v>
      </c>
      <c r="B3572" s="7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4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s="5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  <c r="U3572" s="5"/>
    </row>
    <row r="3573" spans="1:21" ht="48" x14ac:dyDescent="0.2">
      <c r="A3573">
        <v>3571</v>
      </c>
      <c r="B3573" s="7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4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s="5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  <c r="U3573" s="5"/>
    </row>
    <row r="3574" spans="1:21" ht="32" x14ac:dyDescent="0.2">
      <c r="A3574">
        <v>3572</v>
      </c>
      <c r="B3574" s="7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4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s="5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  <c r="U3574" s="5"/>
    </row>
    <row r="3575" spans="1:21" ht="32" x14ac:dyDescent="0.2">
      <c r="A3575">
        <v>3573</v>
      </c>
      <c r="B3575" s="7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4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s="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  <c r="U3575" s="5"/>
    </row>
    <row r="3576" spans="1:21" ht="48" x14ac:dyDescent="0.2">
      <c r="A3576">
        <v>3574</v>
      </c>
      <c r="B3576" s="7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4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s="5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  <c r="U3576" s="5"/>
    </row>
    <row r="3577" spans="1:21" ht="48" x14ac:dyDescent="0.2">
      <c r="A3577">
        <v>3575</v>
      </c>
      <c r="B3577" s="7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4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s="5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  <c r="U3577" s="5"/>
    </row>
    <row r="3578" spans="1:21" ht="48" x14ac:dyDescent="0.2">
      <c r="A3578">
        <v>3576</v>
      </c>
      <c r="B3578" s="7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4">
        <f t="shared" si="330"/>
        <v>1</v>
      </c>
      <c r="P3578" s="9">
        <f t="shared" si="331"/>
        <v>20</v>
      </c>
      <c r="Q3578" t="str">
        <f t="shared" si="332"/>
        <v>theater</v>
      </c>
      <c r="R3578" s="5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  <c r="U3578" s="5"/>
    </row>
    <row r="3579" spans="1:21" ht="48" x14ac:dyDescent="0.2">
      <c r="A3579">
        <v>3577</v>
      </c>
      <c r="B3579" s="7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4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s="5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  <c r="U3579" s="5"/>
    </row>
    <row r="3580" spans="1:21" ht="48" x14ac:dyDescent="0.2">
      <c r="A3580">
        <v>3578</v>
      </c>
      <c r="B3580" s="7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4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s="5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  <c r="U3580" s="5"/>
    </row>
    <row r="3581" spans="1:21" ht="48" x14ac:dyDescent="0.2">
      <c r="A3581">
        <v>3579</v>
      </c>
      <c r="B3581" s="7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4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s="5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  <c r="U3581" s="5"/>
    </row>
    <row r="3582" spans="1:21" ht="48" x14ac:dyDescent="0.2">
      <c r="A3582">
        <v>3580</v>
      </c>
      <c r="B3582" s="7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4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s="5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  <c r="U3582" s="5"/>
    </row>
    <row r="3583" spans="1:21" ht="48" x14ac:dyDescent="0.2">
      <c r="A3583">
        <v>3581</v>
      </c>
      <c r="B3583" s="7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4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s="5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  <c r="U3583" s="5"/>
    </row>
    <row r="3584" spans="1:21" ht="48" x14ac:dyDescent="0.2">
      <c r="A3584">
        <v>3582</v>
      </c>
      <c r="B3584" s="7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4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s="5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  <c r="U3584" s="5"/>
    </row>
    <row r="3585" spans="1:21" ht="48" x14ac:dyDescent="0.2">
      <c r="A3585">
        <v>3583</v>
      </c>
      <c r="B3585" s="7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4">
        <f t="shared" si="330"/>
        <v>1.085</v>
      </c>
      <c r="P3585" s="9">
        <f t="shared" si="331"/>
        <v>135.625</v>
      </c>
      <c r="Q3585" t="str">
        <f t="shared" si="332"/>
        <v>theater</v>
      </c>
      <c r="R3585" s="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  <c r="U3585" s="5"/>
    </row>
    <row r="3586" spans="1:21" ht="96" x14ac:dyDescent="0.2">
      <c r="A3586">
        <v>3584</v>
      </c>
      <c r="B3586" s="7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4">
        <f t="shared" si="330"/>
        <v>1.155</v>
      </c>
      <c r="P3586" s="9">
        <f t="shared" si="331"/>
        <v>30.9375</v>
      </c>
      <c r="Q3586" t="str">
        <f t="shared" si="332"/>
        <v>theater</v>
      </c>
      <c r="R3586" s="5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  <c r="U3586" s="5"/>
    </row>
    <row r="3587" spans="1:21" ht="48" x14ac:dyDescent="0.2">
      <c r="A3587">
        <v>3585</v>
      </c>
      <c r="B3587" s="7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4">
        <f t="shared" ref="O3587:O3650" si="336">SUM(E3587/D3587)</f>
        <v>1.1911764705882353</v>
      </c>
      <c r="P3587" s="9">
        <f t="shared" ref="P3587:P3650" si="337">PRODUCT(E3587/L3587)</f>
        <v>176.08695652173913</v>
      </c>
      <c r="Q3587" t="str">
        <f t="shared" ref="Q3587:Q3650" si="338">LEFT(N3587, SEARCH("/",N3587,1)-1)</f>
        <v>theater</v>
      </c>
      <c r="R3587" s="5" t="str">
        <f t="shared" ref="R3587:R3650" si="339">RIGHT(N3587,LEN(N3587) - SEARCH("/", N3587))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  <c r="U3587" s="5"/>
    </row>
    <row r="3588" spans="1:21" ht="16" x14ac:dyDescent="0.2">
      <c r="A3588">
        <v>3586</v>
      </c>
      <c r="B3588" s="7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4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s="5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  <c r="U3588" s="5"/>
    </row>
    <row r="3589" spans="1:21" ht="48" x14ac:dyDescent="0.2">
      <c r="A3589">
        <v>3587</v>
      </c>
      <c r="B3589" s="7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4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s="5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  <c r="U3589" s="5"/>
    </row>
    <row r="3590" spans="1:21" ht="48" x14ac:dyDescent="0.2">
      <c r="A3590">
        <v>3588</v>
      </c>
      <c r="B3590" s="7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4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s="5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  <c r="U3590" s="5"/>
    </row>
    <row r="3591" spans="1:21" ht="48" x14ac:dyDescent="0.2">
      <c r="A3591">
        <v>3589</v>
      </c>
      <c r="B3591" s="7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4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s="5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  <c r="U3591" s="5"/>
    </row>
    <row r="3592" spans="1:21" ht="48" x14ac:dyDescent="0.2">
      <c r="A3592">
        <v>3590</v>
      </c>
      <c r="B3592" s="7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4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s="5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  <c r="U3592" s="5"/>
    </row>
    <row r="3593" spans="1:21" ht="48" x14ac:dyDescent="0.2">
      <c r="A3593">
        <v>3591</v>
      </c>
      <c r="B3593" s="7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4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s="5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  <c r="U3593" s="5"/>
    </row>
    <row r="3594" spans="1:21" ht="48" x14ac:dyDescent="0.2">
      <c r="A3594">
        <v>3592</v>
      </c>
      <c r="B3594" s="7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4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s="5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  <c r="U3594" s="5"/>
    </row>
    <row r="3595" spans="1:21" ht="48" x14ac:dyDescent="0.2">
      <c r="A3595">
        <v>3593</v>
      </c>
      <c r="B3595" s="7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4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s="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  <c r="U3595" s="5"/>
    </row>
    <row r="3596" spans="1:21" ht="48" x14ac:dyDescent="0.2">
      <c r="A3596">
        <v>3594</v>
      </c>
      <c r="B3596" s="7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4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s="5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  <c r="U3596" s="5"/>
    </row>
    <row r="3597" spans="1:21" ht="32" x14ac:dyDescent="0.2">
      <c r="A3597">
        <v>3595</v>
      </c>
      <c r="B3597" s="7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4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s="5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  <c r="U3597" s="5"/>
    </row>
    <row r="3598" spans="1:21" ht="48" x14ac:dyDescent="0.2">
      <c r="A3598">
        <v>3596</v>
      </c>
      <c r="B3598" s="7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4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s="5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  <c r="U3598" s="5"/>
    </row>
    <row r="3599" spans="1:21" ht="32" x14ac:dyDescent="0.2">
      <c r="A3599">
        <v>3597</v>
      </c>
      <c r="B3599" s="7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4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s="5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  <c r="U3599" s="5"/>
    </row>
    <row r="3600" spans="1:21" ht="48" x14ac:dyDescent="0.2">
      <c r="A3600">
        <v>3598</v>
      </c>
      <c r="B3600" s="7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4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s="5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  <c r="U3600" s="5"/>
    </row>
    <row r="3601" spans="1:21" ht="48" x14ac:dyDescent="0.2">
      <c r="A3601">
        <v>3599</v>
      </c>
      <c r="B3601" s="7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4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s="5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  <c r="U3601" s="5"/>
    </row>
    <row r="3602" spans="1:21" ht="32" x14ac:dyDescent="0.2">
      <c r="A3602">
        <v>3600</v>
      </c>
      <c r="B3602" s="7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4">
        <f t="shared" si="336"/>
        <v>1.3</v>
      </c>
      <c r="P3602" s="9">
        <f t="shared" si="337"/>
        <v>3.25</v>
      </c>
      <c r="Q3602" t="str">
        <f t="shared" si="338"/>
        <v>theater</v>
      </c>
      <c r="R3602" s="5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  <c r="U3602" s="5"/>
    </row>
    <row r="3603" spans="1:21" ht="48" x14ac:dyDescent="0.2">
      <c r="A3603">
        <v>3601</v>
      </c>
      <c r="B3603" s="7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4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s="5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  <c r="U3603" s="5"/>
    </row>
    <row r="3604" spans="1:21" ht="48" x14ac:dyDescent="0.2">
      <c r="A3604">
        <v>3602</v>
      </c>
      <c r="B3604" s="7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4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s="5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  <c r="U3604" s="5"/>
    </row>
    <row r="3605" spans="1:21" ht="48" x14ac:dyDescent="0.2">
      <c r="A3605">
        <v>3603</v>
      </c>
      <c r="B3605" s="7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4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s="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  <c r="U3605" s="5"/>
    </row>
    <row r="3606" spans="1:21" ht="48" x14ac:dyDescent="0.2">
      <c r="A3606">
        <v>3604</v>
      </c>
      <c r="B3606" s="7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4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s="5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  <c r="U3606" s="5"/>
    </row>
    <row r="3607" spans="1:21" ht="48" x14ac:dyDescent="0.2">
      <c r="A3607">
        <v>3605</v>
      </c>
      <c r="B3607" s="7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4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s="5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  <c r="U3607" s="5"/>
    </row>
    <row r="3608" spans="1:21" ht="48" x14ac:dyDescent="0.2">
      <c r="A3608">
        <v>3606</v>
      </c>
      <c r="B3608" s="7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4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s="5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  <c r="U3608" s="5"/>
    </row>
    <row r="3609" spans="1:21" ht="32" x14ac:dyDescent="0.2">
      <c r="A3609">
        <v>3607</v>
      </c>
      <c r="B3609" s="7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4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s="5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  <c r="U3609" s="5"/>
    </row>
    <row r="3610" spans="1:21" ht="48" x14ac:dyDescent="0.2">
      <c r="A3610">
        <v>3608</v>
      </c>
      <c r="B3610" s="7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4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s="5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  <c r="U3610" s="5"/>
    </row>
    <row r="3611" spans="1:21" ht="48" x14ac:dyDescent="0.2">
      <c r="A3611">
        <v>3609</v>
      </c>
      <c r="B3611" s="7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4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s="5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  <c r="U3611" s="5"/>
    </row>
    <row r="3612" spans="1:21" ht="48" x14ac:dyDescent="0.2">
      <c r="A3612">
        <v>3610</v>
      </c>
      <c r="B3612" s="7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4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s="5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  <c r="U3612" s="5"/>
    </row>
    <row r="3613" spans="1:21" ht="48" x14ac:dyDescent="0.2">
      <c r="A3613">
        <v>3611</v>
      </c>
      <c r="B3613" s="7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4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s="5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  <c r="U3613" s="5"/>
    </row>
    <row r="3614" spans="1:21" ht="48" x14ac:dyDescent="0.2">
      <c r="A3614">
        <v>3612</v>
      </c>
      <c r="B3614" s="7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4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s="5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  <c r="U3614" s="5"/>
    </row>
    <row r="3615" spans="1:21" ht="32" x14ac:dyDescent="0.2">
      <c r="A3615">
        <v>3613</v>
      </c>
      <c r="B3615" s="7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4">
        <f t="shared" si="336"/>
        <v>1</v>
      </c>
      <c r="P3615" s="9">
        <f t="shared" si="337"/>
        <v>62.5</v>
      </c>
      <c r="Q3615" t="str">
        <f t="shared" si="338"/>
        <v>theater</v>
      </c>
      <c r="R3615" s="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  <c r="U3615" s="5"/>
    </row>
    <row r="3616" spans="1:21" ht="48" x14ac:dyDescent="0.2">
      <c r="A3616">
        <v>3614</v>
      </c>
      <c r="B3616" s="7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4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s="5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  <c r="U3616" s="5"/>
    </row>
    <row r="3617" spans="1:21" ht="48" x14ac:dyDescent="0.2">
      <c r="A3617">
        <v>3615</v>
      </c>
      <c r="B3617" s="7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4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s="5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  <c r="U3617" s="5"/>
    </row>
    <row r="3618" spans="1:21" ht="48" x14ac:dyDescent="0.2">
      <c r="A3618">
        <v>3616</v>
      </c>
      <c r="B3618" s="7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4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s="5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  <c r="U3618" s="5"/>
    </row>
    <row r="3619" spans="1:21" ht="48" x14ac:dyDescent="0.2">
      <c r="A3619">
        <v>3617</v>
      </c>
      <c r="B3619" s="7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4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s="5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  <c r="U3619" s="5"/>
    </row>
    <row r="3620" spans="1:21" ht="48" x14ac:dyDescent="0.2">
      <c r="A3620">
        <v>3618</v>
      </c>
      <c r="B3620" s="7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4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s="5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  <c r="U3620" s="5"/>
    </row>
    <row r="3621" spans="1:21" ht="48" x14ac:dyDescent="0.2">
      <c r="A3621">
        <v>3619</v>
      </c>
      <c r="B3621" s="7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4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s="5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  <c r="U3621" s="5"/>
    </row>
    <row r="3622" spans="1:21" ht="48" x14ac:dyDescent="0.2">
      <c r="A3622">
        <v>3620</v>
      </c>
      <c r="B3622" s="7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4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s="5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  <c r="U3622" s="5"/>
    </row>
    <row r="3623" spans="1:21" ht="48" x14ac:dyDescent="0.2">
      <c r="A3623">
        <v>3621</v>
      </c>
      <c r="B3623" s="7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4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s="5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  <c r="U3623" s="5"/>
    </row>
    <row r="3624" spans="1:21" ht="32" x14ac:dyDescent="0.2">
      <c r="A3624">
        <v>3622</v>
      </c>
      <c r="B3624" s="7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4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s="5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  <c r="U3624" s="5"/>
    </row>
    <row r="3625" spans="1:21" ht="32" x14ac:dyDescent="0.2">
      <c r="A3625">
        <v>3623</v>
      </c>
      <c r="B3625" s="7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4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s="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  <c r="U3625" s="5"/>
    </row>
    <row r="3626" spans="1:21" ht="80" x14ac:dyDescent="0.2">
      <c r="A3626">
        <v>3624</v>
      </c>
      <c r="B3626" s="7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4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s="5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  <c r="U3626" s="5"/>
    </row>
    <row r="3627" spans="1:21" ht="64" x14ac:dyDescent="0.2">
      <c r="A3627">
        <v>3625</v>
      </c>
      <c r="B3627" s="7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4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s="5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  <c r="U3627" s="5"/>
    </row>
    <row r="3628" spans="1:21" ht="48" x14ac:dyDescent="0.2">
      <c r="A3628">
        <v>3626</v>
      </c>
      <c r="B3628" s="7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4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s="5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  <c r="U3628" s="5"/>
    </row>
    <row r="3629" spans="1:21" ht="48" x14ac:dyDescent="0.2">
      <c r="A3629">
        <v>3627</v>
      </c>
      <c r="B3629" s="7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4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s="5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  <c r="U3629" s="5"/>
    </row>
    <row r="3630" spans="1:21" ht="48" x14ac:dyDescent="0.2">
      <c r="A3630">
        <v>3628</v>
      </c>
      <c r="B3630" s="7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4">
        <f t="shared" si="336"/>
        <v>0</v>
      </c>
      <c r="P3630" s="9" t="e">
        <f t="shared" si="337"/>
        <v>#DIV/0!</v>
      </c>
      <c r="Q3630" t="str">
        <f t="shared" si="338"/>
        <v>theater</v>
      </c>
      <c r="R3630" s="5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  <c r="U3630" s="5"/>
    </row>
    <row r="3631" spans="1:21" ht="48" x14ac:dyDescent="0.2">
      <c r="A3631">
        <v>3629</v>
      </c>
      <c r="B3631" s="7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4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s="5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  <c r="U3631" s="5"/>
    </row>
    <row r="3632" spans="1:21" ht="48" x14ac:dyDescent="0.2">
      <c r="A3632">
        <v>3630</v>
      </c>
      <c r="B3632" s="7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4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s="5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  <c r="U3632" s="5"/>
    </row>
    <row r="3633" spans="1:21" ht="48" x14ac:dyDescent="0.2">
      <c r="A3633">
        <v>3631</v>
      </c>
      <c r="B3633" s="7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4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s="5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  <c r="U3633" s="5"/>
    </row>
    <row r="3634" spans="1:21" ht="48" x14ac:dyDescent="0.2">
      <c r="A3634">
        <v>3632</v>
      </c>
      <c r="B3634" s="7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4">
        <f t="shared" si="336"/>
        <v>0.2</v>
      </c>
      <c r="P3634" s="9">
        <f t="shared" si="337"/>
        <v>100</v>
      </c>
      <c r="Q3634" t="str">
        <f t="shared" si="338"/>
        <v>theater</v>
      </c>
      <c r="R3634" s="5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  <c r="U3634" s="5"/>
    </row>
    <row r="3635" spans="1:21" ht="48" x14ac:dyDescent="0.2">
      <c r="A3635">
        <v>3633</v>
      </c>
      <c r="B3635" s="7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4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s="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  <c r="U3635" s="5"/>
    </row>
    <row r="3636" spans="1:21" ht="48" x14ac:dyDescent="0.2">
      <c r="A3636">
        <v>3634</v>
      </c>
      <c r="B3636" s="7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4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s="5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  <c r="U3636" s="5"/>
    </row>
    <row r="3637" spans="1:21" ht="32" x14ac:dyDescent="0.2">
      <c r="A3637">
        <v>3635</v>
      </c>
      <c r="B3637" s="7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4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s="5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  <c r="U3637" s="5"/>
    </row>
    <row r="3638" spans="1:21" ht="48" x14ac:dyDescent="0.2">
      <c r="A3638">
        <v>3636</v>
      </c>
      <c r="B3638" s="7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4">
        <f t="shared" si="336"/>
        <v>0</v>
      </c>
      <c r="P3638" s="9" t="e">
        <f t="shared" si="337"/>
        <v>#DIV/0!</v>
      </c>
      <c r="Q3638" t="str">
        <f t="shared" si="338"/>
        <v>theater</v>
      </c>
      <c r="R3638" s="5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  <c r="U3638" s="5"/>
    </row>
    <row r="3639" spans="1:21" ht="64" x14ac:dyDescent="0.2">
      <c r="A3639">
        <v>3637</v>
      </c>
      <c r="B3639" s="7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4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s="5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  <c r="U3639" s="5"/>
    </row>
    <row r="3640" spans="1:21" ht="32" x14ac:dyDescent="0.2">
      <c r="A3640">
        <v>3638</v>
      </c>
      <c r="B3640" s="7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4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s="5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  <c r="U3640" s="5"/>
    </row>
    <row r="3641" spans="1:21" ht="48" x14ac:dyDescent="0.2">
      <c r="A3641">
        <v>3639</v>
      </c>
      <c r="B3641" s="7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4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s="5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  <c r="U3641" s="5"/>
    </row>
    <row r="3642" spans="1:21" ht="80" x14ac:dyDescent="0.2">
      <c r="A3642">
        <v>3640</v>
      </c>
      <c r="B3642" s="7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4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s="5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  <c r="U3642" s="5"/>
    </row>
    <row r="3643" spans="1:21" ht="48" x14ac:dyDescent="0.2">
      <c r="A3643">
        <v>3641</v>
      </c>
      <c r="B3643" s="7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4">
        <f t="shared" si="336"/>
        <v>0</v>
      </c>
      <c r="P3643" s="9" t="e">
        <f t="shared" si="337"/>
        <v>#DIV/0!</v>
      </c>
      <c r="Q3643" t="str">
        <f t="shared" si="338"/>
        <v>theater</v>
      </c>
      <c r="R3643" s="5" t="str">
        <f t="shared" si="339"/>
        <v>musical</v>
      </c>
      <c r="S3643" s="13">
        <f t="shared" si="340"/>
        <v>41899.41873842592</v>
      </c>
      <c r="T3643" s="13">
        <f t="shared" si="341"/>
        <v>41917</v>
      </c>
      <c r="U3643" s="5"/>
    </row>
    <row r="3644" spans="1:21" ht="64" x14ac:dyDescent="0.2">
      <c r="A3644">
        <v>3642</v>
      </c>
      <c r="B3644" s="7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4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s="5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  <c r="U3644" s="5"/>
    </row>
    <row r="3645" spans="1:21" ht="48" x14ac:dyDescent="0.2">
      <c r="A3645">
        <v>3643</v>
      </c>
      <c r="B3645" s="7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4">
        <f t="shared" si="336"/>
        <v>0</v>
      </c>
      <c r="P3645" s="9" t="e">
        <f t="shared" si="337"/>
        <v>#DIV/0!</v>
      </c>
      <c r="Q3645" t="str">
        <f t="shared" si="338"/>
        <v>theater</v>
      </c>
      <c r="R3645" s="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  <c r="U3645" s="5"/>
    </row>
    <row r="3646" spans="1:21" ht="48" x14ac:dyDescent="0.2">
      <c r="A3646">
        <v>3644</v>
      </c>
      <c r="B3646" s="7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4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s="5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  <c r="U3646" s="5"/>
    </row>
    <row r="3647" spans="1:21" ht="48" x14ac:dyDescent="0.2">
      <c r="A3647">
        <v>3645</v>
      </c>
      <c r="B3647" s="7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4">
        <f t="shared" si="336"/>
        <v>1E-3</v>
      </c>
      <c r="P3647" s="9">
        <f t="shared" si="337"/>
        <v>1</v>
      </c>
      <c r="Q3647" t="str">
        <f t="shared" si="338"/>
        <v>theater</v>
      </c>
      <c r="R3647" s="5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  <c r="U3647" s="5"/>
    </row>
    <row r="3648" spans="1:21" ht="48" x14ac:dyDescent="0.2">
      <c r="A3648">
        <v>3646</v>
      </c>
      <c r="B3648" s="7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4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s="5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  <c r="U3648" s="5"/>
    </row>
    <row r="3649" spans="1:21" ht="48" x14ac:dyDescent="0.2">
      <c r="A3649">
        <v>3647</v>
      </c>
      <c r="B3649" s="7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4">
        <f t="shared" si="336"/>
        <v>0.06</v>
      </c>
      <c r="P3649" s="9">
        <f t="shared" si="337"/>
        <v>15</v>
      </c>
      <c r="Q3649" t="str">
        <f t="shared" si="338"/>
        <v>theater</v>
      </c>
      <c r="R3649" s="5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  <c r="U3649" s="5"/>
    </row>
    <row r="3650" spans="1:21" ht="32" x14ac:dyDescent="0.2">
      <c r="A3650">
        <v>3648</v>
      </c>
      <c r="B3650" s="7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4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s="5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  <c r="U3650" s="5"/>
    </row>
    <row r="3651" spans="1:21" ht="48" x14ac:dyDescent="0.2">
      <c r="A3651">
        <v>3649</v>
      </c>
      <c r="B3651" s="7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4">
        <f t="shared" ref="O3651:O3714" si="342">SUM(E3651/D3651)</f>
        <v>1.04</v>
      </c>
      <c r="P3651" s="9">
        <f t="shared" ref="P3651:P3714" si="343">PRODUCT(E3651/L3651)</f>
        <v>97.5</v>
      </c>
      <c r="Q3651" t="str">
        <f t="shared" ref="Q3651:Q3714" si="344">LEFT(N3651, SEARCH("/",N3651,1)-1)</f>
        <v>theater</v>
      </c>
      <c r="R3651" s="5" t="str">
        <f t="shared" ref="R3651:R3714" si="345">RIGHT(N3651,LEN(N3651) - SEARCH("/", N3651))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  <c r="U3651" s="5"/>
    </row>
    <row r="3652" spans="1:21" ht="48" x14ac:dyDescent="0.2">
      <c r="A3652">
        <v>3650</v>
      </c>
      <c r="B3652" s="7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4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s="5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  <c r="U3652" s="5"/>
    </row>
    <row r="3653" spans="1:21" ht="32" x14ac:dyDescent="0.2">
      <c r="A3653">
        <v>3651</v>
      </c>
      <c r="B3653" s="7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4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s="5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  <c r="U3653" s="5"/>
    </row>
    <row r="3654" spans="1:21" ht="48" x14ac:dyDescent="0.2">
      <c r="A3654">
        <v>3652</v>
      </c>
      <c r="B3654" s="7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4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s="5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  <c r="U3654" s="5"/>
    </row>
    <row r="3655" spans="1:21" ht="48" x14ac:dyDescent="0.2">
      <c r="A3655">
        <v>3653</v>
      </c>
      <c r="B3655" s="7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4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s="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  <c r="U3655" s="5"/>
    </row>
    <row r="3656" spans="1:21" ht="80" x14ac:dyDescent="0.2">
      <c r="A3656">
        <v>3654</v>
      </c>
      <c r="B3656" s="7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4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s="5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  <c r="U3656" s="5"/>
    </row>
    <row r="3657" spans="1:21" ht="48" x14ac:dyDescent="0.2">
      <c r="A3657">
        <v>3655</v>
      </c>
      <c r="B3657" s="7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4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s="5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  <c r="U3657" s="5"/>
    </row>
    <row r="3658" spans="1:21" ht="48" x14ac:dyDescent="0.2">
      <c r="A3658">
        <v>3656</v>
      </c>
      <c r="B3658" s="7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4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s="5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  <c r="U3658" s="5"/>
    </row>
    <row r="3659" spans="1:21" ht="64" x14ac:dyDescent="0.2">
      <c r="A3659">
        <v>3657</v>
      </c>
      <c r="B3659" s="7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4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s="5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  <c r="U3659" s="5"/>
    </row>
    <row r="3660" spans="1:21" ht="32" x14ac:dyDescent="0.2">
      <c r="A3660">
        <v>3658</v>
      </c>
      <c r="B3660" s="7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4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s="5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  <c r="U3660" s="5"/>
    </row>
    <row r="3661" spans="1:21" ht="48" x14ac:dyDescent="0.2">
      <c r="A3661">
        <v>3659</v>
      </c>
      <c r="B3661" s="7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4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s="5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  <c r="U3661" s="5"/>
    </row>
    <row r="3662" spans="1:21" ht="48" x14ac:dyDescent="0.2">
      <c r="A3662">
        <v>3660</v>
      </c>
      <c r="B3662" s="7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4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s="5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  <c r="U3662" s="5"/>
    </row>
    <row r="3663" spans="1:21" ht="64" x14ac:dyDescent="0.2">
      <c r="A3663">
        <v>3661</v>
      </c>
      <c r="B3663" s="7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4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s="5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  <c r="U3663" s="5"/>
    </row>
    <row r="3664" spans="1:21" ht="48" x14ac:dyDescent="0.2">
      <c r="A3664">
        <v>3662</v>
      </c>
      <c r="B3664" s="7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4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s="5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  <c r="U3664" s="5"/>
    </row>
    <row r="3665" spans="1:21" ht="48" x14ac:dyDescent="0.2">
      <c r="A3665">
        <v>3663</v>
      </c>
      <c r="B3665" s="7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4">
        <f t="shared" si="342"/>
        <v>1.04</v>
      </c>
      <c r="P3665" s="9">
        <f t="shared" si="343"/>
        <v>26</v>
      </c>
      <c r="Q3665" t="str">
        <f t="shared" si="344"/>
        <v>theater</v>
      </c>
      <c r="R3665" s="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  <c r="U3665" s="5"/>
    </row>
    <row r="3666" spans="1:21" ht="48" x14ac:dyDescent="0.2">
      <c r="A3666">
        <v>3664</v>
      </c>
      <c r="B3666" s="7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4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s="5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  <c r="U3666" s="5"/>
    </row>
    <row r="3667" spans="1:21" ht="48" x14ac:dyDescent="0.2">
      <c r="A3667">
        <v>3665</v>
      </c>
      <c r="B3667" s="7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4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s="5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  <c r="U3667" s="5"/>
    </row>
    <row r="3668" spans="1:21" ht="32" x14ac:dyDescent="0.2">
      <c r="A3668">
        <v>3666</v>
      </c>
      <c r="B3668" s="7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4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s="5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  <c r="U3668" s="5"/>
    </row>
    <row r="3669" spans="1:21" ht="48" x14ac:dyDescent="0.2">
      <c r="A3669">
        <v>3667</v>
      </c>
      <c r="B3669" s="7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4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s="5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  <c r="U3669" s="5"/>
    </row>
    <row r="3670" spans="1:21" ht="48" x14ac:dyDescent="0.2">
      <c r="A3670">
        <v>3668</v>
      </c>
      <c r="B3670" s="7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4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s="5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  <c r="U3670" s="5"/>
    </row>
    <row r="3671" spans="1:21" ht="48" x14ac:dyDescent="0.2">
      <c r="A3671">
        <v>3669</v>
      </c>
      <c r="B3671" s="7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4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s="5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  <c r="U3671" s="5"/>
    </row>
    <row r="3672" spans="1:21" ht="48" x14ac:dyDescent="0.2">
      <c r="A3672">
        <v>3670</v>
      </c>
      <c r="B3672" s="7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4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s="5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  <c r="U3672" s="5"/>
    </row>
    <row r="3673" spans="1:21" ht="48" x14ac:dyDescent="0.2">
      <c r="A3673">
        <v>3671</v>
      </c>
      <c r="B3673" s="7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4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s="5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  <c r="U3673" s="5"/>
    </row>
    <row r="3674" spans="1:21" ht="48" x14ac:dyDescent="0.2">
      <c r="A3674">
        <v>3672</v>
      </c>
      <c r="B3674" s="7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4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s="5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  <c r="U3674" s="5"/>
    </row>
    <row r="3675" spans="1:21" ht="48" x14ac:dyDescent="0.2">
      <c r="A3675">
        <v>3673</v>
      </c>
      <c r="B3675" s="7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4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s="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  <c r="U3675" s="5"/>
    </row>
    <row r="3676" spans="1:21" ht="48" x14ac:dyDescent="0.2">
      <c r="A3676">
        <v>3674</v>
      </c>
      <c r="B3676" s="7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4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s="5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  <c r="U3676" s="5"/>
    </row>
    <row r="3677" spans="1:21" ht="48" x14ac:dyDescent="0.2">
      <c r="A3677">
        <v>3675</v>
      </c>
      <c r="B3677" s="7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4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s="5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  <c r="U3677" s="5"/>
    </row>
    <row r="3678" spans="1:21" ht="48" x14ac:dyDescent="0.2">
      <c r="A3678">
        <v>3676</v>
      </c>
      <c r="B3678" s="7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4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s="5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  <c r="U3678" s="5"/>
    </row>
    <row r="3679" spans="1:21" ht="32" x14ac:dyDescent="0.2">
      <c r="A3679">
        <v>3677</v>
      </c>
      <c r="B3679" s="7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4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s="5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  <c r="U3679" s="5"/>
    </row>
    <row r="3680" spans="1:21" ht="32" x14ac:dyDescent="0.2">
      <c r="A3680">
        <v>3678</v>
      </c>
      <c r="B3680" s="7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4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s="5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  <c r="U3680" s="5"/>
    </row>
    <row r="3681" spans="1:21" ht="48" x14ac:dyDescent="0.2">
      <c r="A3681">
        <v>3679</v>
      </c>
      <c r="B3681" s="7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4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s="5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  <c r="U3681" s="5"/>
    </row>
    <row r="3682" spans="1:21" ht="32" x14ac:dyDescent="0.2">
      <c r="A3682">
        <v>3680</v>
      </c>
      <c r="B3682" s="7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4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s="5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  <c r="U3682" s="5"/>
    </row>
    <row r="3683" spans="1:21" ht="64" x14ac:dyDescent="0.2">
      <c r="A3683">
        <v>3681</v>
      </c>
      <c r="B3683" s="7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4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s="5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  <c r="U3683" s="5"/>
    </row>
    <row r="3684" spans="1:21" ht="48" x14ac:dyDescent="0.2">
      <c r="A3684">
        <v>3682</v>
      </c>
      <c r="B3684" s="7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4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s="5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  <c r="U3684" s="5"/>
    </row>
    <row r="3685" spans="1:21" ht="48" x14ac:dyDescent="0.2">
      <c r="A3685">
        <v>3683</v>
      </c>
      <c r="B3685" s="7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4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s="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  <c r="U3685" s="5"/>
    </row>
    <row r="3686" spans="1:21" ht="48" x14ac:dyDescent="0.2">
      <c r="A3686">
        <v>3684</v>
      </c>
      <c r="B3686" s="7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4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s="5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  <c r="U3686" s="5"/>
    </row>
    <row r="3687" spans="1:21" ht="48" x14ac:dyDescent="0.2">
      <c r="A3687">
        <v>3685</v>
      </c>
      <c r="B3687" s="7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4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s="5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  <c r="U3687" s="5"/>
    </row>
    <row r="3688" spans="1:21" ht="48" x14ac:dyDescent="0.2">
      <c r="A3688">
        <v>3686</v>
      </c>
      <c r="B3688" s="7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4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s="5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  <c r="U3688" s="5"/>
    </row>
    <row r="3689" spans="1:21" ht="64" x14ac:dyDescent="0.2">
      <c r="A3689">
        <v>3687</v>
      </c>
      <c r="B3689" s="7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4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s="5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  <c r="U3689" s="5"/>
    </row>
    <row r="3690" spans="1:21" ht="48" x14ac:dyDescent="0.2">
      <c r="A3690">
        <v>3688</v>
      </c>
      <c r="B3690" s="7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4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s="5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  <c r="U3690" s="5"/>
    </row>
    <row r="3691" spans="1:21" ht="48" x14ac:dyDescent="0.2">
      <c r="A3691">
        <v>3689</v>
      </c>
      <c r="B3691" s="7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4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s="5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  <c r="U3691" s="5"/>
    </row>
    <row r="3692" spans="1:21" ht="48" x14ac:dyDescent="0.2">
      <c r="A3692">
        <v>3690</v>
      </c>
      <c r="B3692" s="7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4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s="5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  <c r="U3692" s="5"/>
    </row>
    <row r="3693" spans="1:21" ht="32" x14ac:dyDescent="0.2">
      <c r="A3693">
        <v>3691</v>
      </c>
      <c r="B3693" s="7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4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s="5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  <c r="U3693" s="5"/>
    </row>
    <row r="3694" spans="1:21" ht="32" x14ac:dyDescent="0.2">
      <c r="A3694">
        <v>3692</v>
      </c>
      <c r="B3694" s="7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4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s="5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  <c r="U3694" s="5"/>
    </row>
    <row r="3695" spans="1:21" ht="48" x14ac:dyDescent="0.2">
      <c r="A3695">
        <v>3693</v>
      </c>
      <c r="B3695" s="7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4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s="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  <c r="U3695" s="5"/>
    </row>
    <row r="3696" spans="1:21" ht="48" x14ac:dyDescent="0.2">
      <c r="A3696">
        <v>3694</v>
      </c>
      <c r="B3696" s="7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4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s="5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  <c r="U3696" s="5"/>
    </row>
    <row r="3697" spans="1:21" ht="64" x14ac:dyDescent="0.2">
      <c r="A3697">
        <v>3695</v>
      </c>
      <c r="B3697" s="7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4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s="5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  <c r="U3697" s="5"/>
    </row>
    <row r="3698" spans="1:21" ht="48" x14ac:dyDescent="0.2">
      <c r="A3698">
        <v>3696</v>
      </c>
      <c r="B3698" s="7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4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s="5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  <c r="U3698" s="5"/>
    </row>
    <row r="3699" spans="1:21" ht="48" x14ac:dyDescent="0.2">
      <c r="A3699">
        <v>3697</v>
      </c>
      <c r="B3699" s="7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4">
        <f t="shared" si="342"/>
        <v>1.08</v>
      </c>
      <c r="P3699" s="9">
        <f t="shared" si="343"/>
        <v>72</v>
      </c>
      <c r="Q3699" t="str">
        <f t="shared" si="344"/>
        <v>theater</v>
      </c>
      <c r="R3699" s="5" t="str">
        <f t="shared" si="345"/>
        <v>plays</v>
      </c>
      <c r="S3699" s="13">
        <f t="shared" si="346"/>
        <v>42479.2575</v>
      </c>
      <c r="T3699" s="13">
        <f t="shared" si="347"/>
        <v>42500.2575</v>
      </c>
      <c r="U3699" s="5"/>
    </row>
    <row r="3700" spans="1:21" ht="32" x14ac:dyDescent="0.2">
      <c r="A3700">
        <v>3698</v>
      </c>
      <c r="B3700" s="7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4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s="5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  <c r="U3700" s="5"/>
    </row>
    <row r="3701" spans="1:21" ht="48" x14ac:dyDescent="0.2">
      <c r="A3701">
        <v>3699</v>
      </c>
      <c r="B3701" s="7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4">
        <f t="shared" si="342"/>
        <v>1.008</v>
      </c>
      <c r="P3701" s="9">
        <f t="shared" si="343"/>
        <v>63</v>
      </c>
      <c r="Q3701" t="str">
        <f t="shared" si="344"/>
        <v>theater</v>
      </c>
      <c r="R3701" s="5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  <c r="U3701" s="5"/>
    </row>
    <row r="3702" spans="1:21" ht="32" x14ac:dyDescent="0.2">
      <c r="A3702">
        <v>3700</v>
      </c>
      <c r="B3702" s="7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4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s="5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  <c r="U3702" s="5"/>
    </row>
    <row r="3703" spans="1:21" ht="48" x14ac:dyDescent="0.2">
      <c r="A3703">
        <v>3701</v>
      </c>
      <c r="B3703" s="7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4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s="5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  <c r="U3703" s="5"/>
    </row>
    <row r="3704" spans="1:21" ht="48" x14ac:dyDescent="0.2">
      <c r="A3704">
        <v>3702</v>
      </c>
      <c r="B3704" s="7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4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s="5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  <c r="U3704" s="5"/>
    </row>
    <row r="3705" spans="1:21" ht="48" x14ac:dyDescent="0.2">
      <c r="A3705">
        <v>3703</v>
      </c>
      <c r="B3705" s="7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4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s="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  <c r="U3705" s="5"/>
    </row>
    <row r="3706" spans="1:21" ht="48" x14ac:dyDescent="0.2">
      <c r="A3706">
        <v>3704</v>
      </c>
      <c r="B3706" s="7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4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s="5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  <c r="U3706" s="5"/>
    </row>
    <row r="3707" spans="1:21" ht="48" x14ac:dyDescent="0.2">
      <c r="A3707">
        <v>3705</v>
      </c>
      <c r="B3707" s="7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4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s="5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  <c r="U3707" s="5"/>
    </row>
    <row r="3708" spans="1:21" ht="48" x14ac:dyDescent="0.2">
      <c r="A3708">
        <v>3706</v>
      </c>
      <c r="B3708" s="7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4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s="5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  <c r="U3708" s="5"/>
    </row>
    <row r="3709" spans="1:21" ht="32" x14ac:dyDescent="0.2">
      <c r="A3709">
        <v>3707</v>
      </c>
      <c r="B3709" s="7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4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s="5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  <c r="U3709" s="5"/>
    </row>
    <row r="3710" spans="1:21" ht="48" x14ac:dyDescent="0.2">
      <c r="A3710">
        <v>3708</v>
      </c>
      <c r="B3710" s="7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4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s="5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  <c r="U3710" s="5"/>
    </row>
    <row r="3711" spans="1:21" ht="48" x14ac:dyDescent="0.2">
      <c r="A3711">
        <v>3709</v>
      </c>
      <c r="B3711" s="7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4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s="5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  <c r="U3711" s="5"/>
    </row>
    <row r="3712" spans="1:21" ht="32" x14ac:dyDescent="0.2">
      <c r="A3712">
        <v>3710</v>
      </c>
      <c r="B3712" s="7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4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s="5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  <c r="U3712" s="5"/>
    </row>
    <row r="3713" spans="1:21" ht="32" x14ac:dyDescent="0.2">
      <c r="A3713">
        <v>3711</v>
      </c>
      <c r="B3713" s="7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4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s="5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  <c r="U3713" s="5"/>
    </row>
    <row r="3714" spans="1:21" ht="48" x14ac:dyDescent="0.2">
      <c r="A3714">
        <v>3712</v>
      </c>
      <c r="B3714" s="7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4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s="5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  <c r="U3714" s="5"/>
    </row>
    <row r="3715" spans="1:21" ht="48" x14ac:dyDescent="0.2">
      <c r="A3715">
        <v>3713</v>
      </c>
      <c r="B3715" s="7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4">
        <f t="shared" ref="O3715:O3778" si="348">SUM(E3715/D3715)</f>
        <v>1.0149999999999999</v>
      </c>
      <c r="P3715" s="9">
        <f t="shared" ref="P3715:P3778" si="349">PRODUCT(E3715/L3715)</f>
        <v>106.84210526315789</v>
      </c>
      <c r="Q3715" t="str">
        <f t="shared" ref="Q3715:Q3778" si="350">LEFT(N3715, SEARCH("/",N3715,1)-1)</f>
        <v>theater</v>
      </c>
      <c r="R3715" s="5" t="str">
        <f t="shared" ref="R3715:R3778" si="351">RIGHT(N3715,LEN(N3715) - SEARCH("/", N3715))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  <c r="U3715" s="5"/>
    </row>
    <row r="3716" spans="1:21" ht="48" x14ac:dyDescent="0.2">
      <c r="A3716">
        <v>3714</v>
      </c>
      <c r="B3716" s="7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4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s="5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  <c r="U3716" s="5"/>
    </row>
    <row r="3717" spans="1:21" ht="48" x14ac:dyDescent="0.2">
      <c r="A3717">
        <v>3715</v>
      </c>
      <c r="B3717" s="7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4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s="5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  <c r="U3717" s="5"/>
    </row>
    <row r="3718" spans="1:21" ht="48" x14ac:dyDescent="0.2">
      <c r="A3718">
        <v>3716</v>
      </c>
      <c r="B3718" s="7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4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s="5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  <c r="U3718" s="5"/>
    </row>
    <row r="3719" spans="1:21" ht="48" x14ac:dyDescent="0.2">
      <c r="A3719">
        <v>3717</v>
      </c>
      <c r="B3719" s="7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4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s="5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  <c r="U3719" s="5"/>
    </row>
    <row r="3720" spans="1:21" ht="48" x14ac:dyDescent="0.2">
      <c r="A3720">
        <v>3718</v>
      </c>
      <c r="B3720" s="7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4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s="5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  <c r="U3720" s="5"/>
    </row>
    <row r="3721" spans="1:21" ht="32" x14ac:dyDescent="0.2">
      <c r="A3721">
        <v>3719</v>
      </c>
      <c r="B3721" s="7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4">
        <f t="shared" si="348"/>
        <v>2.1</v>
      </c>
      <c r="P3721" s="9">
        <f t="shared" si="349"/>
        <v>105</v>
      </c>
      <c r="Q3721" t="str">
        <f t="shared" si="350"/>
        <v>theater</v>
      </c>
      <c r="R3721" s="5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  <c r="U3721" s="5"/>
    </row>
    <row r="3722" spans="1:21" ht="32" x14ac:dyDescent="0.2">
      <c r="A3722">
        <v>3720</v>
      </c>
      <c r="B3722" s="7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4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s="5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  <c r="U3722" s="5"/>
    </row>
    <row r="3723" spans="1:21" ht="48" x14ac:dyDescent="0.2">
      <c r="A3723">
        <v>3721</v>
      </c>
      <c r="B3723" s="7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4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s="5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  <c r="U3723" s="5"/>
    </row>
    <row r="3724" spans="1:21" ht="64" x14ac:dyDescent="0.2">
      <c r="A3724">
        <v>3722</v>
      </c>
      <c r="B3724" s="7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4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s="5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  <c r="U3724" s="5"/>
    </row>
    <row r="3725" spans="1:21" ht="32" x14ac:dyDescent="0.2">
      <c r="A3725">
        <v>3723</v>
      </c>
      <c r="B3725" s="7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4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s="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  <c r="U3725" s="5"/>
    </row>
    <row r="3726" spans="1:21" ht="64" x14ac:dyDescent="0.2">
      <c r="A3726">
        <v>3724</v>
      </c>
      <c r="B3726" s="7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4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s="5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  <c r="U3726" s="5"/>
    </row>
    <row r="3727" spans="1:21" ht="48" x14ac:dyDescent="0.2">
      <c r="A3727">
        <v>3725</v>
      </c>
      <c r="B3727" s="7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4">
        <f t="shared" si="348"/>
        <v>1.27</v>
      </c>
      <c r="P3727" s="9">
        <f t="shared" si="349"/>
        <v>25.4</v>
      </c>
      <c r="Q3727" t="str">
        <f t="shared" si="350"/>
        <v>theater</v>
      </c>
      <c r="R3727" s="5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  <c r="U3727" s="5"/>
    </row>
    <row r="3728" spans="1:21" ht="48" x14ac:dyDescent="0.2">
      <c r="A3728">
        <v>3726</v>
      </c>
      <c r="B3728" s="7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4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s="5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  <c r="U3728" s="5"/>
    </row>
    <row r="3729" spans="1:21" ht="48" x14ac:dyDescent="0.2">
      <c r="A3729">
        <v>3727</v>
      </c>
      <c r="B3729" s="7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4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s="5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  <c r="U3729" s="5"/>
    </row>
    <row r="3730" spans="1:21" ht="32" x14ac:dyDescent="0.2">
      <c r="A3730">
        <v>3728</v>
      </c>
      <c r="B3730" s="7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4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s="5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  <c r="U3730" s="5"/>
    </row>
    <row r="3731" spans="1:21" ht="48" x14ac:dyDescent="0.2">
      <c r="A3731">
        <v>3729</v>
      </c>
      <c r="B3731" s="7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4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s="5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  <c r="U3731" s="5"/>
    </row>
    <row r="3732" spans="1:21" ht="48" x14ac:dyDescent="0.2">
      <c r="A3732">
        <v>3730</v>
      </c>
      <c r="B3732" s="7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4">
        <f t="shared" si="348"/>
        <v>0.1</v>
      </c>
      <c r="P3732" s="9">
        <f t="shared" si="349"/>
        <v>100</v>
      </c>
      <c r="Q3732" t="str">
        <f t="shared" si="350"/>
        <v>theater</v>
      </c>
      <c r="R3732" s="5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  <c r="U3732" s="5"/>
    </row>
    <row r="3733" spans="1:21" ht="48" x14ac:dyDescent="0.2">
      <c r="A3733">
        <v>3731</v>
      </c>
      <c r="B3733" s="7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4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s="5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  <c r="U3733" s="5"/>
    </row>
    <row r="3734" spans="1:21" ht="32" x14ac:dyDescent="0.2">
      <c r="A3734">
        <v>3732</v>
      </c>
      <c r="B3734" s="7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4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s="5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  <c r="U3734" s="5"/>
    </row>
    <row r="3735" spans="1:21" ht="48" x14ac:dyDescent="0.2">
      <c r="A3735">
        <v>3733</v>
      </c>
      <c r="B3735" s="7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4">
        <f t="shared" si="348"/>
        <v>0</v>
      </c>
      <c r="P3735" s="9" t="e">
        <f t="shared" si="349"/>
        <v>#DIV/0!</v>
      </c>
      <c r="Q3735" t="str">
        <f t="shared" si="350"/>
        <v>theater</v>
      </c>
      <c r="R3735" s="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  <c r="U3735" s="5"/>
    </row>
    <row r="3736" spans="1:21" ht="48" x14ac:dyDescent="0.2">
      <c r="A3736">
        <v>3734</v>
      </c>
      <c r="B3736" s="7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4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s="5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  <c r="U3736" s="5"/>
    </row>
    <row r="3737" spans="1:21" ht="32" x14ac:dyDescent="0.2">
      <c r="A3737">
        <v>3735</v>
      </c>
      <c r="B3737" s="7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4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s="5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  <c r="U3737" s="5"/>
    </row>
    <row r="3738" spans="1:21" ht="48" x14ac:dyDescent="0.2">
      <c r="A3738">
        <v>3736</v>
      </c>
      <c r="B3738" s="7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4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s="5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  <c r="U3738" s="5"/>
    </row>
    <row r="3739" spans="1:21" ht="32" x14ac:dyDescent="0.2">
      <c r="A3739">
        <v>3737</v>
      </c>
      <c r="B3739" s="7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4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s="5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  <c r="U3739" s="5"/>
    </row>
    <row r="3740" spans="1:21" ht="32" x14ac:dyDescent="0.2">
      <c r="A3740">
        <v>3738</v>
      </c>
      <c r="B3740" s="7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4">
        <f t="shared" si="348"/>
        <v>0.18</v>
      </c>
      <c r="P3740" s="9">
        <f t="shared" si="349"/>
        <v>45</v>
      </c>
      <c r="Q3740" t="str">
        <f t="shared" si="350"/>
        <v>theater</v>
      </c>
      <c r="R3740" s="5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  <c r="U3740" s="5"/>
    </row>
    <row r="3741" spans="1:21" ht="48" x14ac:dyDescent="0.2">
      <c r="A3741">
        <v>3739</v>
      </c>
      <c r="B3741" s="7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4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s="5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  <c r="U3741" s="5"/>
    </row>
    <row r="3742" spans="1:21" ht="48" x14ac:dyDescent="0.2">
      <c r="A3742">
        <v>3740</v>
      </c>
      <c r="B3742" s="7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4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s="5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  <c r="U3742" s="5"/>
    </row>
    <row r="3743" spans="1:21" ht="48" x14ac:dyDescent="0.2">
      <c r="A3743">
        <v>3741</v>
      </c>
      <c r="B3743" s="7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4">
        <f t="shared" si="348"/>
        <v>0</v>
      </c>
      <c r="P3743" s="9" t="e">
        <f t="shared" si="349"/>
        <v>#DIV/0!</v>
      </c>
      <c r="Q3743" t="str">
        <f t="shared" si="350"/>
        <v>theater</v>
      </c>
      <c r="R3743" s="5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  <c r="U3743" s="5"/>
    </row>
    <row r="3744" spans="1:21" ht="48" x14ac:dyDescent="0.2">
      <c r="A3744">
        <v>3742</v>
      </c>
      <c r="B3744" s="7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4">
        <f t="shared" si="348"/>
        <v>0.02</v>
      </c>
      <c r="P3744" s="9">
        <f t="shared" si="349"/>
        <v>25</v>
      </c>
      <c r="Q3744" t="str">
        <f t="shared" si="350"/>
        <v>theater</v>
      </c>
      <c r="R3744" s="5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  <c r="U3744" s="5"/>
    </row>
    <row r="3745" spans="1:21" ht="32" x14ac:dyDescent="0.2">
      <c r="A3745">
        <v>3743</v>
      </c>
      <c r="B3745" s="7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4">
        <f t="shared" si="348"/>
        <v>0</v>
      </c>
      <c r="P3745" s="9" t="e">
        <f t="shared" si="349"/>
        <v>#DIV/0!</v>
      </c>
      <c r="Q3745" t="str">
        <f t="shared" si="350"/>
        <v>theater</v>
      </c>
      <c r="R3745" s="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  <c r="U3745" s="5"/>
    </row>
    <row r="3746" spans="1:21" ht="48" x14ac:dyDescent="0.2">
      <c r="A3746">
        <v>3744</v>
      </c>
      <c r="B3746" s="7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4">
        <f t="shared" si="348"/>
        <v>0</v>
      </c>
      <c r="P3746" s="9" t="e">
        <f t="shared" si="349"/>
        <v>#DIV/0!</v>
      </c>
      <c r="Q3746" t="str">
        <f t="shared" si="350"/>
        <v>theater</v>
      </c>
      <c r="R3746" s="5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  <c r="U3746" s="5"/>
    </row>
    <row r="3747" spans="1:21" ht="48" x14ac:dyDescent="0.2">
      <c r="A3747">
        <v>3745</v>
      </c>
      <c r="B3747" s="7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4">
        <f t="shared" si="348"/>
        <v>0.1</v>
      </c>
      <c r="P3747" s="9">
        <f t="shared" si="349"/>
        <v>10</v>
      </c>
      <c r="Q3747" t="str">
        <f t="shared" si="350"/>
        <v>theater</v>
      </c>
      <c r="R3747" s="5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  <c r="U3747" s="5"/>
    </row>
    <row r="3748" spans="1:21" ht="16" x14ac:dyDescent="0.2">
      <c r="A3748">
        <v>3746</v>
      </c>
      <c r="B3748" s="7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4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s="5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  <c r="U3748" s="5"/>
    </row>
    <row r="3749" spans="1:21" ht="32" x14ac:dyDescent="0.2">
      <c r="A3749">
        <v>3747</v>
      </c>
      <c r="B3749" s="7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4">
        <f t="shared" si="348"/>
        <v>0.01</v>
      </c>
      <c r="P3749" s="9">
        <f t="shared" si="349"/>
        <v>25</v>
      </c>
      <c r="Q3749" t="str">
        <f t="shared" si="350"/>
        <v>theater</v>
      </c>
      <c r="R3749" s="5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  <c r="U3749" s="5"/>
    </row>
    <row r="3750" spans="1:21" ht="48" x14ac:dyDescent="0.2">
      <c r="A3750">
        <v>3748</v>
      </c>
      <c r="B3750" s="7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4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s="5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  <c r="U3750" s="5"/>
    </row>
    <row r="3751" spans="1:21" ht="48" x14ac:dyDescent="0.2">
      <c r="A3751">
        <v>3749</v>
      </c>
      <c r="B3751" s="7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4">
        <f t="shared" si="348"/>
        <v>1.05</v>
      </c>
      <c r="P3751" s="9">
        <f t="shared" si="349"/>
        <v>75</v>
      </c>
      <c r="Q3751" t="str">
        <f t="shared" si="350"/>
        <v>theater</v>
      </c>
      <c r="R3751" s="5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  <c r="U3751" s="5"/>
    </row>
    <row r="3752" spans="1:21" ht="96" x14ac:dyDescent="0.2">
      <c r="A3752">
        <v>3750</v>
      </c>
      <c r="B3752" s="7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4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s="5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  <c r="U3752" s="5"/>
    </row>
    <row r="3753" spans="1:21" ht="48" x14ac:dyDescent="0.2">
      <c r="A3753">
        <v>3751</v>
      </c>
      <c r="B3753" s="7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4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s="5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  <c r="U3753" s="5"/>
    </row>
    <row r="3754" spans="1:21" ht="64" x14ac:dyDescent="0.2">
      <c r="A3754">
        <v>3752</v>
      </c>
      <c r="B3754" s="7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4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s="5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  <c r="U3754" s="5"/>
    </row>
    <row r="3755" spans="1:21" ht="48" x14ac:dyDescent="0.2">
      <c r="A3755">
        <v>3753</v>
      </c>
      <c r="B3755" s="7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4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s="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  <c r="U3755" s="5"/>
    </row>
    <row r="3756" spans="1:21" ht="48" x14ac:dyDescent="0.2">
      <c r="A3756">
        <v>3754</v>
      </c>
      <c r="B3756" s="7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4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s="5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  <c r="U3756" s="5"/>
    </row>
    <row r="3757" spans="1:21" ht="48" x14ac:dyDescent="0.2">
      <c r="A3757">
        <v>3755</v>
      </c>
      <c r="B3757" s="7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4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s="5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  <c r="U3757" s="5"/>
    </row>
    <row r="3758" spans="1:21" ht="48" x14ac:dyDescent="0.2">
      <c r="A3758">
        <v>3756</v>
      </c>
      <c r="B3758" s="7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4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s="5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  <c r="U3758" s="5"/>
    </row>
    <row r="3759" spans="1:21" ht="48" x14ac:dyDescent="0.2">
      <c r="A3759">
        <v>3757</v>
      </c>
      <c r="B3759" s="7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4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s="5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  <c r="U3759" s="5"/>
    </row>
    <row r="3760" spans="1:21" ht="32" x14ac:dyDescent="0.2">
      <c r="A3760">
        <v>3758</v>
      </c>
      <c r="B3760" s="7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4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s="5" t="str">
        <f t="shared" si="351"/>
        <v>musical</v>
      </c>
      <c r="S3760" s="13">
        <f t="shared" si="352"/>
        <v>41747.263171296298</v>
      </c>
      <c r="T3760" s="13">
        <f t="shared" si="353"/>
        <v>41778</v>
      </c>
      <c r="U3760" s="5"/>
    </row>
    <row r="3761" spans="1:21" ht="32" x14ac:dyDescent="0.2">
      <c r="A3761">
        <v>3759</v>
      </c>
      <c r="B3761" s="7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4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s="5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  <c r="U3761" s="5"/>
    </row>
    <row r="3762" spans="1:21" ht="48" x14ac:dyDescent="0.2">
      <c r="A3762">
        <v>3760</v>
      </c>
      <c r="B3762" s="7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4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s="5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  <c r="U3762" s="5"/>
    </row>
    <row r="3763" spans="1:21" ht="48" x14ac:dyDescent="0.2">
      <c r="A3763">
        <v>3761</v>
      </c>
      <c r="B3763" s="7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4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s="5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  <c r="U3763" s="5"/>
    </row>
    <row r="3764" spans="1:21" ht="48" x14ac:dyDescent="0.2">
      <c r="A3764">
        <v>3762</v>
      </c>
      <c r="B3764" s="7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4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s="5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  <c r="U3764" s="5"/>
    </row>
    <row r="3765" spans="1:21" ht="32" x14ac:dyDescent="0.2">
      <c r="A3765">
        <v>3763</v>
      </c>
      <c r="B3765" s="7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4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s="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  <c r="U3765" s="5"/>
    </row>
    <row r="3766" spans="1:21" ht="48" x14ac:dyDescent="0.2">
      <c r="A3766">
        <v>3764</v>
      </c>
      <c r="B3766" s="7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4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s="5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  <c r="U3766" s="5"/>
    </row>
    <row r="3767" spans="1:21" ht="48" x14ac:dyDescent="0.2">
      <c r="A3767">
        <v>3765</v>
      </c>
      <c r="B3767" s="7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4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s="5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  <c r="U3767" s="5"/>
    </row>
    <row r="3768" spans="1:21" ht="32" x14ac:dyDescent="0.2">
      <c r="A3768">
        <v>3766</v>
      </c>
      <c r="B3768" s="7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4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s="5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  <c r="U3768" s="5"/>
    </row>
    <row r="3769" spans="1:21" ht="48" x14ac:dyDescent="0.2">
      <c r="A3769">
        <v>3767</v>
      </c>
      <c r="B3769" s="7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4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s="5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  <c r="U3769" s="5"/>
    </row>
    <row r="3770" spans="1:21" ht="48" x14ac:dyDescent="0.2">
      <c r="A3770">
        <v>3768</v>
      </c>
      <c r="B3770" s="7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4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s="5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  <c r="U3770" s="5"/>
    </row>
    <row r="3771" spans="1:21" ht="48" x14ac:dyDescent="0.2">
      <c r="A3771">
        <v>3769</v>
      </c>
      <c r="B3771" s="7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4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s="5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  <c r="U3771" s="5"/>
    </row>
    <row r="3772" spans="1:21" ht="48" x14ac:dyDescent="0.2">
      <c r="A3772">
        <v>3770</v>
      </c>
      <c r="B3772" s="7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4">
        <f t="shared" si="348"/>
        <v>1</v>
      </c>
      <c r="P3772" s="9">
        <f t="shared" si="349"/>
        <v>100</v>
      </c>
      <c r="Q3772" t="str">
        <f t="shared" si="350"/>
        <v>theater</v>
      </c>
      <c r="R3772" s="5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  <c r="U3772" s="5"/>
    </row>
    <row r="3773" spans="1:21" ht="32" x14ac:dyDescent="0.2">
      <c r="A3773">
        <v>3771</v>
      </c>
      <c r="B3773" s="7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4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s="5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  <c r="U3773" s="5"/>
    </row>
    <row r="3774" spans="1:21" ht="48" x14ac:dyDescent="0.2">
      <c r="A3774">
        <v>3772</v>
      </c>
      <c r="B3774" s="7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4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s="5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  <c r="U3774" s="5"/>
    </row>
    <row r="3775" spans="1:21" ht="32" x14ac:dyDescent="0.2">
      <c r="A3775">
        <v>3773</v>
      </c>
      <c r="B3775" s="7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4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s="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  <c r="U3775" s="5"/>
    </row>
    <row r="3776" spans="1:21" ht="48" x14ac:dyDescent="0.2">
      <c r="A3776">
        <v>3774</v>
      </c>
      <c r="B3776" s="7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4">
        <f t="shared" si="348"/>
        <v>1</v>
      </c>
      <c r="P3776" s="9">
        <f t="shared" si="349"/>
        <v>100</v>
      </c>
      <c r="Q3776" t="str">
        <f t="shared" si="350"/>
        <v>theater</v>
      </c>
      <c r="R3776" s="5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  <c r="U3776" s="5"/>
    </row>
    <row r="3777" spans="1:21" ht="48" x14ac:dyDescent="0.2">
      <c r="A3777">
        <v>3775</v>
      </c>
      <c r="B3777" s="7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4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s="5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  <c r="U3777" s="5"/>
    </row>
    <row r="3778" spans="1:21" ht="64" x14ac:dyDescent="0.2">
      <c r="A3778">
        <v>3776</v>
      </c>
      <c r="B3778" s="7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4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s="5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  <c r="U3778" s="5"/>
    </row>
    <row r="3779" spans="1:21" ht="48" x14ac:dyDescent="0.2">
      <c r="A3779">
        <v>3777</v>
      </c>
      <c r="B3779" s="7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4">
        <f t="shared" ref="O3779:O3842" si="354">SUM(E3779/D3779)</f>
        <v>1.4319999999999999</v>
      </c>
      <c r="P3779" s="9">
        <f t="shared" ref="P3779:P3842" si="355">PRODUCT(E3779/L3779)</f>
        <v>48.542372881355931</v>
      </c>
      <c r="Q3779" t="str">
        <f t="shared" ref="Q3779:Q3842" si="356">LEFT(N3779, SEARCH("/",N3779,1)-1)</f>
        <v>theater</v>
      </c>
      <c r="R3779" s="5" t="str">
        <f t="shared" ref="R3779:R3842" si="357">RIGHT(N3779,LEN(N3779) - SEARCH("/", N3779))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  <c r="U3779" s="5"/>
    </row>
    <row r="3780" spans="1:21" ht="32" x14ac:dyDescent="0.2">
      <c r="A3780">
        <v>3778</v>
      </c>
      <c r="B3780" s="7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4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s="5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  <c r="U3780" s="5"/>
    </row>
    <row r="3781" spans="1:21" ht="32" x14ac:dyDescent="0.2">
      <c r="A3781">
        <v>3779</v>
      </c>
      <c r="B3781" s="7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4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s="5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  <c r="U3781" s="5"/>
    </row>
    <row r="3782" spans="1:21" ht="48" x14ac:dyDescent="0.2">
      <c r="A3782">
        <v>3780</v>
      </c>
      <c r="B3782" s="7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4">
        <f t="shared" si="354"/>
        <v>1.2</v>
      </c>
      <c r="P3782" s="9">
        <f t="shared" si="355"/>
        <v>100</v>
      </c>
      <c r="Q3782" t="str">
        <f t="shared" si="356"/>
        <v>theater</v>
      </c>
      <c r="R3782" s="5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  <c r="U3782" s="5"/>
    </row>
    <row r="3783" spans="1:21" ht="48" x14ac:dyDescent="0.2">
      <c r="A3783">
        <v>3781</v>
      </c>
      <c r="B3783" s="7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4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s="5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  <c r="U3783" s="5"/>
    </row>
    <row r="3784" spans="1:21" ht="48" x14ac:dyDescent="0.2">
      <c r="A3784">
        <v>3782</v>
      </c>
      <c r="B3784" s="7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4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s="5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  <c r="U3784" s="5"/>
    </row>
    <row r="3785" spans="1:21" ht="48" x14ac:dyDescent="0.2">
      <c r="A3785">
        <v>3783</v>
      </c>
      <c r="B3785" s="7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4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s="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  <c r="U3785" s="5"/>
    </row>
    <row r="3786" spans="1:21" ht="48" x14ac:dyDescent="0.2">
      <c r="A3786">
        <v>3784</v>
      </c>
      <c r="B3786" s="7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4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s="5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  <c r="U3786" s="5"/>
    </row>
    <row r="3787" spans="1:21" ht="48" x14ac:dyDescent="0.2">
      <c r="A3787">
        <v>3785</v>
      </c>
      <c r="B3787" s="7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4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s="5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  <c r="U3787" s="5"/>
    </row>
    <row r="3788" spans="1:21" ht="48" x14ac:dyDescent="0.2">
      <c r="A3788">
        <v>3786</v>
      </c>
      <c r="B3788" s="7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4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s="5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  <c r="U3788" s="5"/>
    </row>
    <row r="3789" spans="1:21" ht="48" x14ac:dyDescent="0.2">
      <c r="A3789">
        <v>3787</v>
      </c>
      <c r="B3789" s="7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4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s="5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  <c r="U3789" s="5"/>
    </row>
    <row r="3790" spans="1:21" ht="80" x14ac:dyDescent="0.2">
      <c r="A3790">
        <v>3788</v>
      </c>
      <c r="B3790" s="7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4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s="5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  <c r="U3790" s="5"/>
    </row>
    <row r="3791" spans="1:21" ht="48" x14ac:dyDescent="0.2">
      <c r="A3791">
        <v>3789</v>
      </c>
      <c r="B3791" s="7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4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s="5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  <c r="U3791" s="5"/>
    </row>
    <row r="3792" spans="1:21" ht="48" x14ac:dyDescent="0.2">
      <c r="A3792">
        <v>3790</v>
      </c>
      <c r="B3792" s="7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4">
        <f t="shared" si="354"/>
        <v>0</v>
      </c>
      <c r="P3792" s="9" t="e">
        <f t="shared" si="355"/>
        <v>#DIV/0!</v>
      </c>
      <c r="Q3792" t="str">
        <f t="shared" si="356"/>
        <v>theater</v>
      </c>
      <c r="R3792" s="5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  <c r="U3792" s="5"/>
    </row>
    <row r="3793" spans="1:21" ht="32" x14ac:dyDescent="0.2">
      <c r="A3793">
        <v>3791</v>
      </c>
      <c r="B3793" s="7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4">
        <f t="shared" si="354"/>
        <v>0</v>
      </c>
      <c r="P3793" s="9" t="e">
        <f t="shared" si="355"/>
        <v>#DIV/0!</v>
      </c>
      <c r="Q3793" t="str">
        <f t="shared" si="356"/>
        <v>theater</v>
      </c>
      <c r="R3793" s="5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  <c r="U3793" s="5"/>
    </row>
    <row r="3794" spans="1:21" ht="32" x14ac:dyDescent="0.2">
      <c r="A3794">
        <v>3792</v>
      </c>
      <c r="B3794" s="7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4">
        <f t="shared" si="354"/>
        <v>2.8E-3</v>
      </c>
      <c r="P3794" s="9">
        <f t="shared" si="355"/>
        <v>17.5</v>
      </c>
      <c r="Q3794" t="str">
        <f t="shared" si="356"/>
        <v>theater</v>
      </c>
      <c r="R3794" s="5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  <c r="U3794" s="5"/>
    </row>
    <row r="3795" spans="1:21" ht="48" x14ac:dyDescent="0.2">
      <c r="A3795">
        <v>3793</v>
      </c>
      <c r="B3795" s="7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4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s="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  <c r="U3795" s="5"/>
    </row>
    <row r="3796" spans="1:21" ht="48" x14ac:dyDescent="0.2">
      <c r="A3796">
        <v>3794</v>
      </c>
      <c r="B3796" s="7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4">
        <f t="shared" si="354"/>
        <v>0.01</v>
      </c>
      <c r="P3796" s="9">
        <f t="shared" si="355"/>
        <v>50</v>
      </c>
      <c r="Q3796" t="str">
        <f t="shared" si="356"/>
        <v>theater</v>
      </c>
      <c r="R3796" s="5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  <c r="U3796" s="5"/>
    </row>
    <row r="3797" spans="1:21" ht="48" x14ac:dyDescent="0.2">
      <c r="A3797">
        <v>3795</v>
      </c>
      <c r="B3797" s="7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4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s="5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  <c r="U3797" s="5"/>
    </row>
    <row r="3798" spans="1:21" ht="48" x14ac:dyDescent="0.2">
      <c r="A3798">
        <v>3796</v>
      </c>
      <c r="B3798" s="7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4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s="5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  <c r="U3798" s="5"/>
    </row>
    <row r="3799" spans="1:21" ht="48" x14ac:dyDescent="0.2">
      <c r="A3799">
        <v>3797</v>
      </c>
      <c r="B3799" s="7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4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s="5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  <c r="U3799" s="5"/>
    </row>
    <row r="3800" spans="1:21" ht="48" x14ac:dyDescent="0.2">
      <c r="A3800">
        <v>3798</v>
      </c>
      <c r="B3800" s="7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4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s="5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  <c r="U3800" s="5"/>
    </row>
    <row r="3801" spans="1:21" ht="32" x14ac:dyDescent="0.2">
      <c r="A3801">
        <v>3799</v>
      </c>
      <c r="B3801" s="7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4">
        <f t="shared" si="354"/>
        <v>4.02E-2</v>
      </c>
      <c r="P3801" s="9">
        <f t="shared" si="355"/>
        <v>100.5</v>
      </c>
      <c r="Q3801" t="str">
        <f t="shared" si="356"/>
        <v>theater</v>
      </c>
      <c r="R3801" s="5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  <c r="U3801" s="5"/>
    </row>
    <row r="3802" spans="1:21" ht="48" x14ac:dyDescent="0.2">
      <c r="A3802">
        <v>3800</v>
      </c>
      <c r="B3802" s="7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4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s="5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  <c r="U3802" s="5"/>
    </row>
    <row r="3803" spans="1:21" ht="48" x14ac:dyDescent="0.2">
      <c r="A3803">
        <v>3801</v>
      </c>
      <c r="B3803" s="7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4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s="5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  <c r="U3803" s="5"/>
    </row>
    <row r="3804" spans="1:21" ht="48" x14ac:dyDescent="0.2">
      <c r="A3804">
        <v>3802</v>
      </c>
      <c r="B3804" s="7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4">
        <f t="shared" si="354"/>
        <v>0</v>
      </c>
      <c r="P3804" s="9" t="e">
        <f t="shared" si="355"/>
        <v>#DIV/0!</v>
      </c>
      <c r="Q3804" t="str">
        <f t="shared" si="356"/>
        <v>theater</v>
      </c>
      <c r="R3804" s="5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  <c r="U3804" s="5"/>
    </row>
    <row r="3805" spans="1:21" ht="32" x14ac:dyDescent="0.2">
      <c r="A3805">
        <v>3803</v>
      </c>
      <c r="B3805" s="7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4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s="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  <c r="U3805" s="5"/>
    </row>
    <row r="3806" spans="1:21" ht="48" x14ac:dyDescent="0.2">
      <c r="A3806">
        <v>3804</v>
      </c>
      <c r="B3806" s="7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4">
        <f t="shared" si="354"/>
        <v>0</v>
      </c>
      <c r="P3806" s="9" t="e">
        <f t="shared" si="355"/>
        <v>#DIV/0!</v>
      </c>
      <c r="Q3806" t="str">
        <f t="shared" si="356"/>
        <v>theater</v>
      </c>
      <c r="R3806" s="5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  <c r="U3806" s="5"/>
    </row>
    <row r="3807" spans="1:21" ht="48" x14ac:dyDescent="0.2">
      <c r="A3807">
        <v>3805</v>
      </c>
      <c r="B3807" s="7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4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s="5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  <c r="U3807" s="5"/>
    </row>
    <row r="3808" spans="1:21" ht="48" x14ac:dyDescent="0.2">
      <c r="A3808">
        <v>3806</v>
      </c>
      <c r="B3808" s="7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4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s="5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  <c r="U3808" s="5"/>
    </row>
    <row r="3809" spans="1:21" ht="48" x14ac:dyDescent="0.2">
      <c r="A3809">
        <v>3807</v>
      </c>
      <c r="B3809" s="7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4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s="5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  <c r="U3809" s="5"/>
    </row>
    <row r="3810" spans="1:21" ht="48" x14ac:dyDescent="0.2">
      <c r="A3810">
        <v>3808</v>
      </c>
      <c r="B3810" s="7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4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s="5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  <c r="U3810" s="5"/>
    </row>
    <row r="3811" spans="1:21" ht="48" x14ac:dyDescent="0.2">
      <c r="A3811">
        <v>3809</v>
      </c>
      <c r="B3811" s="7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4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s="5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  <c r="U3811" s="5"/>
    </row>
    <row r="3812" spans="1:21" ht="48" x14ac:dyDescent="0.2">
      <c r="A3812">
        <v>3810</v>
      </c>
      <c r="B3812" s="7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4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s="5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  <c r="U3812" s="5"/>
    </row>
    <row r="3813" spans="1:21" ht="48" x14ac:dyDescent="0.2">
      <c r="A3813">
        <v>3811</v>
      </c>
      <c r="B3813" s="7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4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s="5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  <c r="U3813" s="5"/>
    </row>
    <row r="3814" spans="1:21" ht="48" x14ac:dyDescent="0.2">
      <c r="A3814">
        <v>3812</v>
      </c>
      <c r="B3814" s="7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4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s="5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  <c r="U3814" s="5"/>
    </row>
    <row r="3815" spans="1:21" ht="48" x14ac:dyDescent="0.2">
      <c r="A3815">
        <v>3813</v>
      </c>
      <c r="B3815" s="7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4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s="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  <c r="U3815" s="5"/>
    </row>
    <row r="3816" spans="1:21" ht="48" x14ac:dyDescent="0.2">
      <c r="A3816">
        <v>3814</v>
      </c>
      <c r="B3816" s="7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4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s="5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  <c r="U3816" s="5"/>
    </row>
    <row r="3817" spans="1:21" ht="32" x14ac:dyDescent="0.2">
      <c r="A3817">
        <v>3815</v>
      </c>
      <c r="B3817" s="7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4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s="5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  <c r="U3817" s="5"/>
    </row>
    <row r="3818" spans="1:21" ht="64" x14ac:dyDescent="0.2">
      <c r="A3818">
        <v>3816</v>
      </c>
      <c r="B3818" s="7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4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s="5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  <c r="U3818" s="5"/>
    </row>
    <row r="3819" spans="1:21" ht="48" x14ac:dyDescent="0.2">
      <c r="A3819">
        <v>3817</v>
      </c>
      <c r="B3819" s="7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4">
        <f t="shared" si="354"/>
        <v>1.0725</v>
      </c>
      <c r="P3819" s="9">
        <f t="shared" si="355"/>
        <v>107.25</v>
      </c>
      <c r="Q3819" t="str">
        <f t="shared" si="356"/>
        <v>theater</v>
      </c>
      <c r="R3819" s="5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  <c r="U3819" s="5"/>
    </row>
    <row r="3820" spans="1:21" ht="48" x14ac:dyDescent="0.2">
      <c r="A3820">
        <v>3818</v>
      </c>
      <c r="B3820" s="7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4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s="5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  <c r="U3820" s="5"/>
    </row>
    <row r="3821" spans="1:21" ht="32" x14ac:dyDescent="0.2">
      <c r="A3821">
        <v>3819</v>
      </c>
      <c r="B3821" s="7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4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s="5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  <c r="U3821" s="5"/>
    </row>
    <row r="3822" spans="1:21" ht="48" x14ac:dyDescent="0.2">
      <c r="A3822">
        <v>3820</v>
      </c>
      <c r="B3822" s="7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4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s="5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  <c r="U3822" s="5"/>
    </row>
    <row r="3823" spans="1:21" ht="48" x14ac:dyDescent="0.2">
      <c r="A3823">
        <v>3821</v>
      </c>
      <c r="B3823" s="7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4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s="5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  <c r="U3823" s="5"/>
    </row>
    <row r="3824" spans="1:21" ht="64" x14ac:dyDescent="0.2">
      <c r="A3824">
        <v>3822</v>
      </c>
      <c r="B3824" s="7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4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s="5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  <c r="U3824" s="5"/>
    </row>
    <row r="3825" spans="1:21" ht="48" x14ac:dyDescent="0.2">
      <c r="A3825">
        <v>3823</v>
      </c>
      <c r="B3825" s="7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4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s="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  <c r="U3825" s="5"/>
    </row>
    <row r="3826" spans="1:21" ht="48" x14ac:dyDescent="0.2">
      <c r="A3826">
        <v>3824</v>
      </c>
      <c r="B3826" s="7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4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s="5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  <c r="U3826" s="5"/>
    </row>
    <row r="3827" spans="1:21" ht="48" x14ac:dyDescent="0.2">
      <c r="A3827">
        <v>3825</v>
      </c>
      <c r="B3827" s="7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4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s="5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  <c r="U3827" s="5"/>
    </row>
    <row r="3828" spans="1:21" ht="32" x14ac:dyDescent="0.2">
      <c r="A3828">
        <v>3826</v>
      </c>
      <c r="B3828" s="7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4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s="5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  <c r="U3828" s="5"/>
    </row>
    <row r="3829" spans="1:21" ht="64" x14ac:dyDescent="0.2">
      <c r="A3829">
        <v>3827</v>
      </c>
      <c r="B3829" s="7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4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s="5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  <c r="U3829" s="5"/>
    </row>
    <row r="3830" spans="1:21" ht="48" x14ac:dyDescent="0.2">
      <c r="A3830">
        <v>3828</v>
      </c>
      <c r="B3830" s="7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4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s="5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  <c r="U3830" s="5"/>
    </row>
    <row r="3831" spans="1:21" ht="48" x14ac:dyDescent="0.2">
      <c r="A3831">
        <v>3829</v>
      </c>
      <c r="B3831" s="7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4">
        <f t="shared" si="354"/>
        <v>1.002</v>
      </c>
      <c r="P3831" s="9">
        <f t="shared" si="355"/>
        <v>62.625</v>
      </c>
      <c r="Q3831" t="str">
        <f t="shared" si="356"/>
        <v>theater</v>
      </c>
      <c r="R3831" s="5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  <c r="U3831" s="5"/>
    </row>
    <row r="3832" spans="1:21" ht="48" x14ac:dyDescent="0.2">
      <c r="A3832">
        <v>3830</v>
      </c>
      <c r="B3832" s="7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4">
        <f t="shared" si="354"/>
        <v>2.25</v>
      </c>
      <c r="P3832" s="9">
        <f t="shared" si="355"/>
        <v>75</v>
      </c>
      <c r="Q3832" t="str">
        <f t="shared" si="356"/>
        <v>theater</v>
      </c>
      <c r="R3832" s="5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  <c r="U3832" s="5"/>
    </row>
    <row r="3833" spans="1:21" ht="48" x14ac:dyDescent="0.2">
      <c r="A3833">
        <v>3831</v>
      </c>
      <c r="B3833" s="7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4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s="5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  <c r="U3833" s="5"/>
    </row>
    <row r="3834" spans="1:21" ht="48" x14ac:dyDescent="0.2">
      <c r="A3834">
        <v>3832</v>
      </c>
      <c r="B3834" s="7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4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s="5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  <c r="U3834" s="5"/>
    </row>
    <row r="3835" spans="1:21" ht="48" x14ac:dyDescent="0.2">
      <c r="A3835">
        <v>3833</v>
      </c>
      <c r="B3835" s="7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4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s="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  <c r="U3835" s="5"/>
    </row>
    <row r="3836" spans="1:21" ht="48" x14ac:dyDescent="0.2">
      <c r="A3836">
        <v>3834</v>
      </c>
      <c r="B3836" s="7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4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s="5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  <c r="U3836" s="5"/>
    </row>
    <row r="3837" spans="1:21" ht="48" x14ac:dyDescent="0.2">
      <c r="A3837">
        <v>3835</v>
      </c>
      <c r="B3837" s="7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4">
        <f t="shared" si="354"/>
        <v>1.6</v>
      </c>
      <c r="P3837" s="9">
        <f t="shared" si="355"/>
        <v>40</v>
      </c>
      <c r="Q3837" t="str">
        <f t="shared" si="356"/>
        <v>theater</v>
      </c>
      <c r="R3837" s="5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  <c r="U3837" s="5"/>
    </row>
    <row r="3838" spans="1:21" ht="48" x14ac:dyDescent="0.2">
      <c r="A3838">
        <v>3836</v>
      </c>
      <c r="B3838" s="7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4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s="5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  <c r="U3838" s="5"/>
    </row>
    <row r="3839" spans="1:21" ht="32" x14ac:dyDescent="0.2">
      <c r="A3839">
        <v>3837</v>
      </c>
      <c r="B3839" s="7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4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s="5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  <c r="U3839" s="5"/>
    </row>
    <row r="3840" spans="1:21" ht="64" x14ac:dyDescent="0.2">
      <c r="A3840">
        <v>3838</v>
      </c>
      <c r="B3840" s="7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4">
        <f t="shared" si="354"/>
        <v>1.00824</v>
      </c>
      <c r="P3840" s="9">
        <f t="shared" si="355"/>
        <v>1008.24</v>
      </c>
      <c r="Q3840" t="str">
        <f t="shared" si="356"/>
        <v>theater</v>
      </c>
      <c r="R3840" s="5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  <c r="U3840" s="5"/>
    </row>
    <row r="3841" spans="1:21" ht="48" x14ac:dyDescent="0.2">
      <c r="A3841">
        <v>3839</v>
      </c>
      <c r="B3841" s="7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4">
        <f t="shared" si="354"/>
        <v>1.0125</v>
      </c>
      <c r="P3841" s="9">
        <f t="shared" si="355"/>
        <v>63.28125</v>
      </c>
      <c r="Q3841" t="str">
        <f t="shared" si="356"/>
        <v>theater</v>
      </c>
      <c r="R3841" s="5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  <c r="U3841" s="5"/>
    </row>
    <row r="3842" spans="1:21" ht="48" x14ac:dyDescent="0.2">
      <c r="A3842">
        <v>3840</v>
      </c>
      <c r="B3842" s="7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4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s="5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  <c r="U3842" s="5"/>
    </row>
    <row r="3843" spans="1:21" ht="48" x14ac:dyDescent="0.2">
      <c r="A3843">
        <v>3841</v>
      </c>
      <c r="B3843" s="7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4">
        <f t="shared" ref="O3843:O3906" si="360">SUM(E3843/D3843)</f>
        <v>8.72E-2</v>
      </c>
      <c r="P3843" s="9">
        <f t="shared" ref="P3843:P3906" si="361">PRODUCT(E3843/L3843)</f>
        <v>25.647058823529413</v>
      </c>
      <c r="Q3843" t="str">
        <f t="shared" ref="Q3843:Q3906" si="362">LEFT(N3843, SEARCH("/",N3843,1)-1)</f>
        <v>theater</v>
      </c>
      <c r="R3843" s="5" t="str">
        <f t="shared" ref="R3843:R3906" si="363">RIGHT(N3843,LEN(N3843) - SEARCH("/", N3843))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  <c r="U3843" s="5"/>
    </row>
    <row r="3844" spans="1:21" ht="48" x14ac:dyDescent="0.2">
      <c r="A3844">
        <v>3842</v>
      </c>
      <c r="B3844" s="7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4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s="5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  <c r="U3844" s="5"/>
    </row>
    <row r="3845" spans="1:21" ht="48" x14ac:dyDescent="0.2">
      <c r="A3845">
        <v>3843</v>
      </c>
      <c r="B3845" s="7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4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s="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  <c r="U3845" s="5"/>
    </row>
    <row r="3846" spans="1:21" ht="48" x14ac:dyDescent="0.2">
      <c r="A3846">
        <v>3844</v>
      </c>
      <c r="B3846" s="7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4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s="5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  <c r="U3846" s="5"/>
    </row>
    <row r="3847" spans="1:21" ht="64" x14ac:dyDescent="0.2">
      <c r="A3847">
        <v>3845</v>
      </c>
      <c r="B3847" s="7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4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s="5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  <c r="U3847" s="5"/>
    </row>
    <row r="3848" spans="1:21" ht="48" x14ac:dyDescent="0.2">
      <c r="A3848">
        <v>3846</v>
      </c>
      <c r="B3848" s="7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4">
        <f t="shared" si="360"/>
        <v>2.7E-2</v>
      </c>
      <c r="P3848" s="9">
        <f t="shared" si="361"/>
        <v>23.625</v>
      </c>
      <c r="Q3848" t="str">
        <f t="shared" si="362"/>
        <v>theater</v>
      </c>
      <c r="R3848" s="5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  <c r="U3848" s="5"/>
    </row>
    <row r="3849" spans="1:21" ht="48" x14ac:dyDescent="0.2">
      <c r="A3849">
        <v>3847</v>
      </c>
      <c r="B3849" s="7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4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s="5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  <c r="U3849" s="5"/>
    </row>
    <row r="3850" spans="1:21" ht="48" x14ac:dyDescent="0.2">
      <c r="A3850">
        <v>3848</v>
      </c>
      <c r="B3850" s="7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4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s="5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  <c r="U3850" s="5"/>
    </row>
    <row r="3851" spans="1:21" ht="64" x14ac:dyDescent="0.2">
      <c r="A3851">
        <v>3849</v>
      </c>
      <c r="B3851" s="7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4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s="5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  <c r="U3851" s="5"/>
    </row>
    <row r="3852" spans="1:21" ht="32" x14ac:dyDescent="0.2">
      <c r="A3852">
        <v>3850</v>
      </c>
      <c r="B3852" s="7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4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s="5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  <c r="U3852" s="5"/>
    </row>
    <row r="3853" spans="1:21" ht="48" x14ac:dyDescent="0.2">
      <c r="A3853">
        <v>3851</v>
      </c>
      <c r="B3853" s="7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4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s="5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  <c r="U3853" s="5"/>
    </row>
    <row r="3854" spans="1:21" ht="48" x14ac:dyDescent="0.2">
      <c r="A3854">
        <v>3852</v>
      </c>
      <c r="B3854" s="7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4">
        <f t="shared" si="360"/>
        <v>2E-3</v>
      </c>
      <c r="P3854" s="9">
        <f t="shared" si="361"/>
        <v>10</v>
      </c>
      <c r="Q3854" t="str">
        <f t="shared" si="362"/>
        <v>theater</v>
      </c>
      <c r="R3854" s="5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  <c r="U3854" s="5"/>
    </row>
    <row r="3855" spans="1:21" ht="32" x14ac:dyDescent="0.2">
      <c r="A3855">
        <v>3853</v>
      </c>
      <c r="B3855" s="7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4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s="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  <c r="U3855" s="5"/>
    </row>
    <row r="3856" spans="1:21" ht="32" x14ac:dyDescent="0.2">
      <c r="A3856">
        <v>3854</v>
      </c>
      <c r="B3856" s="7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4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s="5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  <c r="U3856" s="5"/>
    </row>
    <row r="3857" spans="1:21" ht="48" x14ac:dyDescent="0.2">
      <c r="A3857">
        <v>3855</v>
      </c>
      <c r="B3857" s="7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4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s="5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  <c r="U3857" s="5"/>
    </row>
    <row r="3858" spans="1:21" ht="48" x14ac:dyDescent="0.2">
      <c r="A3858">
        <v>3856</v>
      </c>
      <c r="B3858" s="7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4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s="5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  <c r="U3858" s="5"/>
    </row>
    <row r="3859" spans="1:21" ht="48" x14ac:dyDescent="0.2">
      <c r="A3859">
        <v>3857</v>
      </c>
      <c r="B3859" s="7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4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s="5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  <c r="U3859" s="5"/>
    </row>
    <row r="3860" spans="1:21" ht="48" x14ac:dyDescent="0.2">
      <c r="A3860">
        <v>3858</v>
      </c>
      <c r="B3860" s="7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4">
        <f t="shared" si="360"/>
        <v>0.02</v>
      </c>
      <c r="P3860" s="9">
        <f t="shared" si="361"/>
        <v>10</v>
      </c>
      <c r="Q3860" t="str">
        <f t="shared" si="362"/>
        <v>theater</v>
      </c>
      <c r="R3860" s="5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  <c r="U3860" s="5"/>
    </row>
    <row r="3861" spans="1:21" ht="48" x14ac:dyDescent="0.2">
      <c r="A3861">
        <v>3859</v>
      </c>
      <c r="B3861" s="7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4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s="5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  <c r="U3861" s="5"/>
    </row>
    <row r="3862" spans="1:21" ht="48" x14ac:dyDescent="0.2">
      <c r="A3862">
        <v>3860</v>
      </c>
      <c r="B3862" s="7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4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s="5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  <c r="U3862" s="5"/>
    </row>
    <row r="3863" spans="1:21" ht="16" x14ac:dyDescent="0.2">
      <c r="A3863">
        <v>3861</v>
      </c>
      <c r="B3863" s="7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4">
        <f t="shared" si="360"/>
        <v>0.05</v>
      </c>
      <c r="P3863" s="9">
        <f t="shared" si="361"/>
        <v>100</v>
      </c>
      <c r="Q3863" t="str">
        <f t="shared" si="362"/>
        <v>theater</v>
      </c>
      <c r="R3863" s="5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  <c r="U3863" s="5"/>
    </row>
    <row r="3864" spans="1:21" ht="32" x14ac:dyDescent="0.2">
      <c r="A3864">
        <v>3862</v>
      </c>
      <c r="B3864" s="7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4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s="5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  <c r="U3864" s="5"/>
    </row>
    <row r="3865" spans="1:21" ht="48" x14ac:dyDescent="0.2">
      <c r="A3865">
        <v>3863</v>
      </c>
      <c r="B3865" s="7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4">
        <f t="shared" si="360"/>
        <v>0</v>
      </c>
      <c r="P3865" s="9" t="e">
        <f t="shared" si="361"/>
        <v>#DIV/0!</v>
      </c>
      <c r="Q3865" t="str">
        <f t="shared" si="362"/>
        <v>theater</v>
      </c>
      <c r="R3865" s="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  <c r="U3865" s="5"/>
    </row>
    <row r="3866" spans="1:21" ht="48" x14ac:dyDescent="0.2">
      <c r="A3866">
        <v>3864</v>
      </c>
      <c r="B3866" s="7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4">
        <f t="shared" si="360"/>
        <v>1.2E-2</v>
      </c>
      <c r="P3866" s="9">
        <f t="shared" si="361"/>
        <v>20</v>
      </c>
      <c r="Q3866" t="str">
        <f t="shared" si="362"/>
        <v>theater</v>
      </c>
      <c r="R3866" s="5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  <c r="U3866" s="5"/>
    </row>
    <row r="3867" spans="1:21" ht="48" x14ac:dyDescent="0.2">
      <c r="A3867">
        <v>3865</v>
      </c>
      <c r="B3867" s="7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4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s="5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  <c r="U3867" s="5"/>
    </row>
    <row r="3868" spans="1:21" ht="32" x14ac:dyDescent="0.2">
      <c r="A3868">
        <v>3866</v>
      </c>
      <c r="B3868" s="7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4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s="5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  <c r="U3868" s="5"/>
    </row>
    <row r="3869" spans="1:21" ht="48" x14ac:dyDescent="0.2">
      <c r="A3869">
        <v>3867</v>
      </c>
      <c r="B3869" s="7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4">
        <f t="shared" si="360"/>
        <v>0.1255</v>
      </c>
      <c r="P3869" s="9">
        <f t="shared" si="361"/>
        <v>50.2</v>
      </c>
      <c r="Q3869" t="str">
        <f t="shared" si="362"/>
        <v>theater</v>
      </c>
      <c r="R3869" s="5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  <c r="U3869" s="5"/>
    </row>
    <row r="3870" spans="1:21" ht="16" x14ac:dyDescent="0.2">
      <c r="A3870">
        <v>3868</v>
      </c>
      <c r="B3870" s="7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4">
        <f t="shared" si="360"/>
        <v>2E-3</v>
      </c>
      <c r="P3870" s="9">
        <f t="shared" si="361"/>
        <v>10</v>
      </c>
      <c r="Q3870" t="str">
        <f t="shared" si="362"/>
        <v>theater</v>
      </c>
      <c r="R3870" s="5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  <c r="U3870" s="5"/>
    </row>
    <row r="3871" spans="1:21" ht="32" x14ac:dyDescent="0.2">
      <c r="A3871">
        <v>3869</v>
      </c>
      <c r="B3871" s="7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4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s="5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  <c r="U3871" s="5"/>
    </row>
    <row r="3872" spans="1:21" ht="48" x14ac:dyDescent="0.2">
      <c r="A3872">
        <v>3870</v>
      </c>
      <c r="B3872" s="7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4">
        <f t="shared" si="360"/>
        <v>0.15</v>
      </c>
      <c r="P3872" s="9">
        <f t="shared" si="361"/>
        <v>150</v>
      </c>
      <c r="Q3872" t="str">
        <f t="shared" si="362"/>
        <v>theater</v>
      </c>
      <c r="R3872" s="5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  <c r="U3872" s="5"/>
    </row>
    <row r="3873" spans="1:21" ht="32" x14ac:dyDescent="0.2">
      <c r="A3873">
        <v>3871</v>
      </c>
      <c r="B3873" s="7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4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s="5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  <c r="U3873" s="5"/>
    </row>
    <row r="3874" spans="1:21" ht="48" x14ac:dyDescent="0.2">
      <c r="A3874">
        <v>3872</v>
      </c>
      <c r="B3874" s="7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4">
        <f t="shared" si="360"/>
        <v>0</v>
      </c>
      <c r="P3874" s="9" t="e">
        <f t="shared" si="361"/>
        <v>#DIV/0!</v>
      </c>
      <c r="Q3874" t="str">
        <f t="shared" si="362"/>
        <v>theater</v>
      </c>
      <c r="R3874" s="5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  <c r="U3874" s="5"/>
    </row>
    <row r="3875" spans="1:21" ht="48" x14ac:dyDescent="0.2">
      <c r="A3875">
        <v>3873</v>
      </c>
      <c r="B3875" s="7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4">
        <f t="shared" si="360"/>
        <v>0</v>
      </c>
      <c r="P3875" s="9" t="e">
        <f t="shared" si="361"/>
        <v>#DIV/0!</v>
      </c>
      <c r="Q3875" t="str">
        <f t="shared" si="362"/>
        <v>theater</v>
      </c>
      <c r="R3875" s="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  <c r="U3875" s="5"/>
    </row>
    <row r="3876" spans="1:21" ht="48" x14ac:dyDescent="0.2">
      <c r="A3876">
        <v>3874</v>
      </c>
      <c r="B3876" s="7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4">
        <f t="shared" si="360"/>
        <v>0</v>
      </c>
      <c r="P3876" s="9" t="e">
        <f t="shared" si="361"/>
        <v>#DIV/0!</v>
      </c>
      <c r="Q3876" t="str">
        <f t="shared" si="362"/>
        <v>theater</v>
      </c>
      <c r="R3876" s="5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  <c r="U3876" s="5"/>
    </row>
    <row r="3877" spans="1:21" ht="64" x14ac:dyDescent="0.2">
      <c r="A3877">
        <v>3875</v>
      </c>
      <c r="B3877" s="7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4">
        <f t="shared" si="360"/>
        <v>0</v>
      </c>
      <c r="P3877" s="9" t="e">
        <f t="shared" si="361"/>
        <v>#DIV/0!</v>
      </c>
      <c r="Q3877" t="str">
        <f t="shared" si="362"/>
        <v>theater</v>
      </c>
      <c r="R3877" s="5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  <c r="U3877" s="5"/>
    </row>
    <row r="3878" spans="1:21" ht="48" x14ac:dyDescent="0.2">
      <c r="A3878">
        <v>3876</v>
      </c>
      <c r="B3878" s="7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4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s="5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  <c r="U3878" s="5"/>
    </row>
    <row r="3879" spans="1:21" ht="48" x14ac:dyDescent="0.2">
      <c r="A3879">
        <v>3877</v>
      </c>
      <c r="B3879" s="7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4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s="5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  <c r="U3879" s="5"/>
    </row>
    <row r="3880" spans="1:21" ht="48" x14ac:dyDescent="0.2">
      <c r="A3880">
        <v>3878</v>
      </c>
      <c r="B3880" s="7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4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s="5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  <c r="U3880" s="5"/>
    </row>
    <row r="3881" spans="1:21" ht="48" x14ac:dyDescent="0.2">
      <c r="A3881">
        <v>3879</v>
      </c>
      <c r="B3881" s="7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4">
        <f t="shared" si="360"/>
        <v>0</v>
      </c>
      <c r="P3881" s="9" t="e">
        <f t="shared" si="361"/>
        <v>#DIV/0!</v>
      </c>
      <c r="Q3881" t="str">
        <f t="shared" si="362"/>
        <v>theater</v>
      </c>
      <c r="R3881" s="5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  <c r="U3881" s="5"/>
    </row>
    <row r="3882" spans="1:21" ht="48" x14ac:dyDescent="0.2">
      <c r="A3882">
        <v>3880</v>
      </c>
      <c r="B3882" s="7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4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s="5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  <c r="U3882" s="5"/>
    </row>
    <row r="3883" spans="1:21" ht="32" x14ac:dyDescent="0.2">
      <c r="A3883">
        <v>3881</v>
      </c>
      <c r="B3883" s="7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4">
        <f t="shared" si="360"/>
        <v>0.05</v>
      </c>
      <c r="P3883" s="9">
        <f t="shared" si="361"/>
        <v>25</v>
      </c>
      <c r="Q3883" t="str">
        <f t="shared" si="362"/>
        <v>theater</v>
      </c>
      <c r="R3883" s="5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  <c r="U3883" s="5"/>
    </row>
    <row r="3884" spans="1:21" ht="48" x14ac:dyDescent="0.2">
      <c r="A3884">
        <v>3882</v>
      </c>
      <c r="B3884" s="7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4">
        <f t="shared" si="360"/>
        <v>0</v>
      </c>
      <c r="P3884" s="9" t="e">
        <f t="shared" si="361"/>
        <v>#DIV/0!</v>
      </c>
      <c r="Q3884" t="str">
        <f t="shared" si="362"/>
        <v>theater</v>
      </c>
      <c r="R3884" s="5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  <c r="U3884" s="5"/>
    </row>
    <row r="3885" spans="1:21" ht="48" x14ac:dyDescent="0.2">
      <c r="A3885">
        <v>3883</v>
      </c>
      <c r="B3885" s="7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4">
        <f t="shared" si="360"/>
        <v>0</v>
      </c>
      <c r="P3885" s="9" t="e">
        <f t="shared" si="361"/>
        <v>#DIV/0!</v>
      </c>
      <c r="Q3885" t="str">
        <f t="shared" si="362"/>
        <v>theater</v>
      </c>
      <c r="R3885" s="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  <c r="U3885" s="5"/>
    </row>
    <row r="3886" spans="1:21" ht="48" x14ac:dyDescent="0.2">
      <c r="A3886">
        <v>3884</v>
      </c>
      <c r="B3886" s="7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4">
        <f t="shared" si="360"/>
        <v>0</v>
      </c>
      <c r="P3886" s="9" t="e">
        <f t="shared" si="361"/>
        <v>#DIV/0!</v>
      </c>
      <c r="Q3886" t="str">
        <f t="shared" si="362"/>
        <v>theater</v>
      </c>
      <c r="R3886" s="5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  <c r="U3886" s="5"/>
    </row>
    <row r="3887" spans="1:21" ht="48" x14ac:dyDescent="0.2">
      <c r="A3887">
        <v>3885</v>
      </c>
      <c r="B3887" s="7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4">
        <f t="shared" si="360"/>
        <v>0</v>
      </c>
      <c r="P3887" s="9" t="e">
        <f t="shared" si="361"/>
        <v>#DIV/0!</v>
      </c>
      <c r="Q3887" t="str">
        <f t="shared" si="362"/>
        <v>theater</v>
      </c>
      <c r="R3887" s="5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  <c r="U3887" s="5"/>
    </row>
    <row r="3888" spans="1:21" ht="16" x14ac:dyDescent="0.2">
      <c r="A3888">
        <v>3886</v>
      </c>
      <c r="B3888" s="7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4">
        <f t="shared" si="360"/>
        <v>0</v>
      </c>
      <c r="P3888" s="9" t="e">
        <f t="shared" si="361"/>
        <v>#DIV/0!</v>
      </c>
      <c r="Q3888" t="str">
        <f t="shared" si="362"/>
        <v>theater</v>
      </c>
      <c r="R3888" s="5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  <c r="U3888" s="5"/>
    </row>
    <row r="3889" spans="1:21" ht="48" x14ac:dyDescent="0.2">
      <c r="A3889">
        <v>3887</v>
      </c>
      <c r="B3889" s="7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4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s="5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  <c r="U3889" s="5"/>
    </row>
    <row r="3890" spans="1:21" ht="48" x14ac:dyDescent="0.2">
      <c r="A3890">
        <v>3888</v>
      </c>
      <c r="B3890" s="7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4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s="5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  <c r="U3890" s="5"/>
    </row>
    <row r="3891" spans="1:21" ht="48" x14ac:dyDescent="0.2">
      <c r="A3891">
        <v>3889</v>
      </c>
      <c r="B3891" s="7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4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s="5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  <c r="U3891" s="5"/>
    </row>
    <row r="3892" spans="1:21" ht="48" x14ac:dyDescent="0.2">
      <c r="A3892">
        <v>3890</v>
      </c>
      <c r="B3892" s="7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4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s="5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  <c r="U3892" s="5"/>
    </row>
    <row r="3893" spans="1:21" ht="32" x14ac:dyDescent="0.2">
      <c r="A3893">
        <v>3891</v>
      </c>
      <c r="B3893" s="7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4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s="5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  <c r="U3893" s="5"/>
    </row>
    <row r="3894" spans="1:21" ht="48" x14ac:dyDescent="0.2">
      <c r="A3894">
        <v>3892</v>
      </c>
      <c r="B3894" s="7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4">
        <f t="shared" si="360"/>
        <v>0</v>
      </c>
      <c r="P3894" s="9" t="e">
        <f t="shared" si="361"/>
        <v>#DIV/0!</v>
      </c>
      <c r="Q3894" t="str">
        <f t="shared" si="362"/>
        <v>theater</v>
      </c>
      <c r="R3894" s="5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  <c r="U3894" s="5"/>
    </row>
    <row r="3895" spans="1:21" ht="48" x14ac:dyDescent="0.2">
      <c r="A3895">
        <v>3893</v>
      </c>
      <c r="B3895" s="7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4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s="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  <c r="U3895" s="5"/>
    </row>
    <row r="3896" spans="1:21" ht="48" x14ac:dyDescent="0.2">
      <c r="A3896">
        <v>3894</v>
      </c>
      <c r="B3896" s="7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4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s="5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  <c r="U3896" s="5"/>
    </row>
    <row r="3897" spans="1:21" ht="48" x14ac:dyDescent="0.2">
      <c r="A3897">
        <v>3895</v>
      </c>
      <c r="B3897" s="7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4">
        <f t="shared" si="360"/>
        <v>0.05</v>
      </c>
      <c r="P3897" s="9">
        <f t="shared" si="361"/>
        <v>50</v>
      </c>
      <c r="Q3897" t="str">
        <f t="shared" si="362"/>
        <v>theater</v>
      </c>
      <c r="R3897" s="5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  <c r="U3897" s="5"/>
    </row>
    <row r="3898" spans="1:21" ht="48" x14ac:dyDescent="0.2">
      <c r="A3898">
        <v>3896</v>
      </c>
      <c r="B3898" s="7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4">
        <f t="shared" si="360"/>
        <v>0.10625</v>
      </c>
      <c r="P3898" s="9">
        <f t="shared" si="361"/>
        <v>42.5</v>
      </c>
      <c r="Q3898" t="str">
        <f t="shared" si="362"/>
        <v>theater</v>
      </c>
      <c r="R3898" s="5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  <c r="U3898" s="5"/>
    </row>
    <row r="3899" spans="1:21" ht="48" x14ac:dyDescent="0.2">
      <c r="A3899">
        <v>3897</v>
      </c>
      <c r="B3899" s="7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4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s="5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  <c r="U3899" s="5"/>
    </row>
    <row r="3900" spans="1:21" ht="80" x14ac:dyDescent="0.2">
      <c r="A3900">
        <v>3898</v>
      </c>
      <c r="B3900" s="7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4">
        <f t="shared" si="360"/>
        <v>0.3256</v>
      </c>
      <c r="P3900" s="9">
        <f t="shared" si="361"/>
        <v>50.875</v>
      </c>
      <c r="Q3900" t="str">
        <f t="shared" si="362"/>
        <v>theater</v>
      </c>
      <c r="R3900" s="5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  <c r="U3900" s="5"/>
    </row>
    <row r="3901" spans="1:21" ht="48" x14ac:dyDescent="0.2">
      <c r="A3901">
        <v>3899</v>
      </c>
      <c r="B3901" s="7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4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s="5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  <c r="U3901" s="5"/>
    </row>
    <row r="3902" spans="1:21" ht="32" x14ac:dyDescent="0.2">
      <c r="A3902">
        <v>3900</v>
      </c>
      <c r="B3902" s="7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4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s="5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  <c r="U3902" s="5"/>
    </row>
    <row r="3903" spans="1:21" ht="48" x14ac:dyDescent="0.2">
      <c r="A3903">
        <v>3901</v>
      </c>
      <c r="B3903" s="7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4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s="5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  <c r="U3903" s="5"/>
    </row>
    <row r="3904" spans="1:21" ht="48" x14ac:dyDescent="0.2">
      <c r="A3904">
        <v>3902</v>
      </c>
      <c r="B3904" s="7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4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s="5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  <c r="U3904" s="5"/>
    </row>
    <row r="3905" spans="1:21" ht="64" x14ac:dyDescent="0.2">
      <c r="A3905">
        <v>3903</v>
      </c>
      <c r="B3905" s="7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4">
        <f t="shared" si="360"/>
        <v>0</v>
      </c>
      <c r="P3905" s="9" t="e">
        <f t="shared" si="361"/>
        <v>#DIV/0!</v>
      </c>
      <c r="Q3905" t="str">
        <f t="shared" si="362"/>
        <v>theater</v>
      </c>
      <c r="R3905" s="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  <c r="U3905" s="5"/>
    </row>
    <row r="3906" spans="1:21" ht="16" x14ac:dyDescent="0.2">
      <c r="A3906">
        <v>3904</v>
      </c>
      <c r="B3906" s="7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4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s="5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  <c r="U3906" s="5"/>
    </row>
    <row r="3907" spans="1:21" ht="48" x14ac:dyDescent="0.2">
      <c r="A3907">
        <v>3905</v>
      </c>
      <c r="B3907" s="7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4">
        <f t="shared" ref="O3907:O3970" si="366">SUM(E3907/D3907)</f>
        <v>0.11533333333333333</v>
      </c>
      <c r="P3907" s="9">
        <f t="shared" ref="P3907:P3970" si="367">PRODUCT(E3907/L3907)</f>
        <v>24.714285714285715</v>
      </c>
      <c r="Q3907" t="str">
        <f t="shared" ref="Q3907:Q3970" si="368">LEFT(N3907, SEARCH("/",N3907,1)-1)</f>
        <v>theater</v>
      </c>
      <c r="R3907" s="5" t="str">
        <f t="shared" ref="R3907:R3970" si="369">RIGHT(N3907,LEN(N3907) - SEARCH("/", N3907))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  <c r="U3907" s="5"/>
    </row>
    <row r="3908" spans="1:21" ht="48" x14ac:dyDescent="0.2">
      <c r="A3908">
        <v>3906</v>
      </c>
      <c r="B3908" s="7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4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s="5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  <c r="U3908" s="5"/>
    </row>
    <row r="3909" spans="1:21" ht="32" x14ac:dyDescent="0.2">
      <c r="A3909">
        <v>3907</v>
      </c>
      <c r="B3909" s="7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4">
        <f t="shared" si="366"/>
        <v>0.153</v>
      </c>
      <c r="P3909" s="9">
        <f t="shared" si="367"/>
        <v>38.25</v>
      </c>
      <c r="Q3909" t="str">
        <f t="shared" si="368"/>
        <v>theater</v>
      </c>
      <c r="R3909" s="5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  <c r="U3909" s="5"/>
    </row>
    <row r="3910" spans="1:21" ht="48" x14ac:dyDescent="0.2">
      <c r="A3910">
        <v>3908</v>
      </c>
      <c r="B3910" s="7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4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s="5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  <c r="U3910" s="5"/>
    </row>
    <row r="3911" spans="1:21" ht="48" x14ac:dyDescent="0.2">
      <c r="A3911">
        <v>3909</v>
      </c>
      <c r="B3911" s="7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4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s="5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  <c r="U3911" s="5"/>
    </row>
    <row r="3912" spans="1:21" ht="48" x14ac:dyDescent="0.2">
      <c r="A3912">
        <v>3910</v>
      </c>
      <c r="B3912" s="7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4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s="5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  <c r="U3912" s="5"/>
    </row>
    <row r="3913" spans="1:21" ht="48" x14ac:dyDescent="0.2">
      <c r="A3913">
        <v>3911</v>
      </c>
      <c r="B3913" s="7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4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s="5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  <c r="U3913" s="5"/>
    </row>
    <row r="3914" spans="1:21" ht="48" x14ac:dyDescent="0.2">
      <c r="A3914">
        <v>3912</v>
      </c>
      <c r="B3914" s="7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4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s="5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  <c r="U3914" s="5"/>
    </row>
    <row r="3915" spans="1:21" ht="48" x14ac:dyDescent="0.2">
      <c r="A3915">
        <v>3913</v>
      </c>
      <c r="B3915" s="7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4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s="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  <c r="U3915" s="5"/>
    </row>
    <row r="3916" spans="1:21" ht="48" x14ac:dyDescent="0.2">
      <c r="A3916">
        <v>3914</v>
      </c>
      <c r="B3916" s="7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4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s="5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  <c r="U3916" s="5"/>
    </row>
    <row r="3917" spans="1:21" ht="48" x14ac:dyDescent="0.2">
      <c r="A3917">
        <v>3915</v>
      </c>
      <c r="B3917" s="7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4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s="5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  <c r="U3917" s="5"/>
    </row>
    <row r="3918" spans="1:21" ht="48" x14ac:dyDescent="0.2">
      <c r="A3918">
        <v>3916</v>
      </c>
      <c r="B3918" s="7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4">
        <f t="shared" si="366"/>
        <v>0</v>
      </c>
      <c r="P3918" s="9" t="e">
        <f t="shared" si="367"/>
        <v>#DIV/0!</v>
      </c>
      <c r="Q3918" t="str">
        <f t="shared" si="368"/>
        <v>theater</v>
      </c>
      <c r="R3918" s="5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  <c r="U3918" s="5"/>
    </row>
    <row r="3919" spans="1:21" ht="48" x14ac:dyDescent="0.2">
      <c r="A3919">
        <v>3917</v>
      </c>
      <c r="B3919" s="7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4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s="5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  <c r="U3919" s="5"/>
    </row>
    <row r="3920" spans="1:21" ht="48" x14ac:dyDescent="0.2">
      <c r="A3920">
        <v>3918</v>
      </c>
      <c r="B3920" s="7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4">
        <f t="shared" si="366"/>
        <v>2E-3</v>
      </c>
      <c r="P3920" s="9">
        <f t="shared" si="367"/>
        <v>40</v>
      </c>
      <c r="Q3920" t="str">
        <f t="shared" si="368"/>
        <v>theater</v>
      </c>
      <c r="R3920" s="5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  <c r="U3920" s="5"/>
    </row>
    <row r="3921" spans="1:21" ht="48" x14ac:dyDescent="0.2">
      <c r="A3921">
        <v>3919</v>
      </c>
      <c r="B3921" s="7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4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s="5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  <c r="U3921" s="5"/>
    </row>
    <row r="3922" spans="1:21" ht="48" x14ac:dyDescent="0.2">
      <c r="A3922">
        <v>3920</v>
      </c>
      <c r="B3922" s="7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4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s="5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  <c r="U3922" s="5"/>
    </row>
    <row r="3923" spans="1:21" ht="48" x14ac:dyDescent="0.2">
      <c r="A3923">
        <v>3921</v>
      </c>
      <c r="B3923" s="7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4">
        <f t="shared" si="366"/>
        <v>0</v>
      </c>
      <c r="P3923" s="9" t="e">
        <f t="shared" si="367"/>
        <v>#DIV/0!</v>
      </c>
      <c r="Q3923" t="str">
        <f t="shared" si="368"/>
        <v>theater</v>
      </c>
      <c r="R3923" s="5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  <c r="U3923" s="5"/>
    </row>
    <row r="3924" spans="1:21" ht="48" x14ac:dyDescent="0.2">
      <c r="A3924">
        <v>3922</v>
      </c>
      <c r="B3924" s="7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4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s="5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  <c r="U3924" s="5"/>
    </row>
    <row r="3925" spans="1:21" ht="48" x14ac:dyDescent="0.2">
      <c r="A3925">
        <v>3923</v>
      </c>
      <c r="B3925" s="7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4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s="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  <c r="U3925" s="5"/>
    </row>
    <row r="3926" spans="1:21" ht="48" x14ac:dyDescent="0.2">
      <c r="A3926">
        <v>3924</v>
      </c>
      <c r="B3926" s="7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4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s="5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  <c r="U3926" s="5"/>
    </row>
    <row r="3927" spans="1:21" ht="48" x14ac:dyDescent="0.2">
      <c r="A3927">
        <v>3925</v>
      </c>
      <c r="B3927" s="7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4">
        <f t="shared" si="366"/>
        <v>0.1</v>
      </c>
      <c r="P3927" s="9">
        <f t="shared" si="367"/>
        <v>5</v>
      </c>
      <c r="Q3927" t="str">
        <f t="shared" si="368"/>
        <v>theater</v>
      </c>
      <c r="R3927" s="5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  <c r="U3927" s="5"/>
    </row>
    <row r="3928" spans="1:21" ht="32" x14ac:dyDescent="0.2">
      <c r="A3928">
        <v>3926</v>
      </c>
      <c r="B3928" s="7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4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s="5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  <c r="U3928" s="5"/>
    </row>
    <row r="3929" spans="1:21" ht="48" x14ac:dyDescent="0.2">
      <c r="A3929">
        <v>3927</v>
      </c>
      <c r="B3929" s="7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4">
        <f t="shared" si="366"/>
        <v>0.01</v>
      </c>
      <c r="P3929" s="9">
        <f t="shared" si="367"/>
        <v>12.5</v>
      </c>
      <c r="Q3929" t="str">
        <f t="shared" si="368"/>
        <v>theater</v>
      </c>
      <c r="R3929" s="5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  <c r="U3929" s="5"/>
    </row>
    <row r="3930" spans="1:21" ht="48" x14ac:dyDescent="0.2">
      <c r="A3930">
        <v>3928</v>
      </c>
      <c r="B3930" s="7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4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s="5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  <c r="U3930" s="5"/>
    </row>
    <row r="3931" spans="1:21" ht="48" x14ac:dyDescent="0.2">
      <c r="A3931">
        <v>3929</v>
      </c>
      <c r="B3931" s="7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4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s="5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  <c r="U3931" s="5"/>
    </row>
    <row r="3932" spans="1:21" ht="48" x14ac:dyDescent="0.2">
      <c r="A3932">
        <v>3930</v>
      </c>
      <c r="B3932" s="7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4">
        <f t="shared" si="366"/>
        <v>0</v>
      </c>
      <c r="P3932" s="9" t="e">
        <f t="shared" si="367"/>
        <v>#DIV/0!</v>
      </c>
      <c r="Q3932" t="str">
        <f t="shared" si="368"/>
        <v>theater</v>
      </c>
      <c r="R3932" s="5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  <c r="U3932" s="5"/>
    </row>
    <row r="3933" spans="1:21" ht="48" x14ac:dyDescent="0.2">
      <c r="A3933">
        <v>3931</v>
      </c>
      <c r="B3933" s="7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4">
        <f t="shared" si="366"/>
        <v>0</v>
      </c>
      <c r="P3933" s="9" t="e">
        <f t="shared" si="367"/>
        <v>#DIV/0!</v>
      </c>
      <c r="Q3933" t="str">
        <f t="shared" si="368"/>
        <v>theater</v>
      </c>
      <c r="R3933" s="5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  <c r="U3933" s="5"/>
    </row>
    <row r="3934" spans="1:21" ht="48" x14ac:dyDescent="0.2">
      <c r="A3934">
        <v>3932</v>
      </c>
      <c r="B3934" s="7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4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s="5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  <c r="U3934" s="5"/>
    </row>
    <row r="3935" spans="1:21" ht="48" x14ac:dyDescent="0.2">
      <c r="A3935">
        <v>3933</v>
      </c>
      <c r="B3935" s="7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4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s="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  <c r="U3935" s="5"/>
    </row>
    <row r="3936" spans="1:21" ht="48" x14ac:dyDescent="0.2">
      <c r="A3936">
        <v>3934</v>
      </c>
      <c r="B3936" s="7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4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s="5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  <c r="U3936" s="5"/>
    </row>
    <row r="3937" spans="1:21" ht="64" x14ac:dyDescent="0.2">
      <c r="A3937">
        <v>3935</v>
      </c>
      <c r="B3937" s="7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4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s="5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  <c r="U3937" s="5"/>
    </row>
    <row r="3938" spans="1:21" ht="48" x14ac:dyDescent="0.2">
      <c r="A3938">
        <v>3936</v>
      </c>
      <c r="B3938" s="7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4">
        <f t="shared" si="366"/>
        <v>0</v>
      </c>
      <c r="P3938" s="9" t="e">
        <f t="shared" si="367"/>
        <v>#DIV/0!</v>
      </c>
      <c r="Q3938" t="str">
        <f t="shared" si="368"/>
        <v>theater</v>
      </c>
      <c r="R3938" s="5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  <c r="U3938" s="5"/>
    </row>
    <row r="3939" spans="1:21" ht="48" x14ac:dyDescent="0.2">
      <c r="A3939">
        <v>3937</v>
      </c>
      <c r="B3939" s="7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4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s="5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  <c r="U3939" s="5"/>
    </row>
    <row r="3940" spans="1:21" ht="48" x14ac:dyDescent="0.2">
      <c r="A3940">
        <v>3938</v>
      </c>
      <c r="B3940" s="7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4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s="5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  <c r="U3940" s="5"/>
    </row>
    <row r="3941" spans="1:21" ht="48" x14ac:dyDescent="0.2">
      <c r="A3941">
        <v>3939</v>
      </c>
      <c r="B3941" s="7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4">
        <f t="shared" si="366"/>
        <v>1E-3</v>
      </c>
      <c r="P3941" s="9">
        <f t="shared" si="367"/>
        <v>5</v>
      </c>
      <c r="Q3941" t="str">
        <f t="shared" si="368"/>
        <v>theater</v>
      </c>
      <c r="R3941" s="5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  <c r="U3941" s="5"/>
    </row>
    <row r="3942" spans="1:21" ht="48" x14ac:dyDescent="0.2">
      <c r="A3942">
        <v>3940</v>
      </c>
      <c r="B3942" s="7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4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s="5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  <c r="U3942" s="5"/>
    </row>
    <row r="3943" spans="1:21" ht="48" x14ac:dyDescent="0.2">
      <c r="A3943">
        <v>3941</v>
      </c>
      <c r="B3943" s="7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4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s="5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  <c r="U3943" s="5"/>
    </row>
    <row r="3944" spans="1:21" ht="48" x14ac:dyDescent="0.2">
      <c r="A3944">
        <v>3942</v>
      </c>
      <c r="B3944" s="7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4">
        <f t="shared" si="366"/>
        <v>0</v>
      </c>
      <c r="P3944" s="9" t="e">
        <f t="shared" si="367"/>
        <v>#DIV/0!</v>
      </c>
      <c r="Q3944" t="str">
        <f t="shared" si="368"/>
        <v>theater</v>
      </c>
      <c r="R3944" s="5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  <c r="U3944" s="5"/>
    </row>
    <row r="3945" spans="1:21" ht="48" x14ac:dyDescent="0.2">
      <c r="A3945">
        <v>3943</v>
      </c>
      <c r="B3945" s="7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4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s="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  <c r="U3945" s="5"/>
    </row>
    <row r="3946" spans="1:21" ht="48" x14ac:dyDescent="0.2">
      <c r="A3946">
        <v>3944</v>
      </c>
      <c r="B3946" s="7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4">
        <f t="shared" si="366"/>
        <v>0</v>
      </c>
      <c r="P3946" s="9" t="e">
        <f t="shared" si="367"/>
        <v>#DIV/0!</v>
      </c>
      <c r="Q3946" t="str">
        <f t="shared" si="368"/>
        <v>theater</v>
      </c>
      <c r="R3946" s="5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  <c r="U3946" s="5"/>
    </row>
    <row r="3947" spans="1:21" ht="48" x14ac:dyDescent="0.2">
      <c r="A3947">
        <v>3945</v>
      </c>
      <c r="B3947" s="7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4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s="5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  <c r="U3947" s="5"/>
    </row>
    <row r="3948" spans="1:21" ht="32" x14ac:dyDescent="0.2">
      <c r="A3948">
        <v>3946</v>
      </c>
      <c r="B3948" s="7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4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s="5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  <c r="U3948" s="5"/>
    </row>
    <row r="3949" spans="1:21" ht="48" x14ac:dyDescent="0.2">
      <c r="A3949">
        <v>3947</v>
      </c>
      <c r="B3949" s="7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4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s="5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  <c r="U3949" s="5"/>
    </row>
    <row r="3950" spans="1:21" ht="48" x14ac:dyDescent="0.2">
      <c r="A3950">
        <v>3948</v>
      </c>
      <c r="B3950" s="7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4">
        <f t="shared" si="366"/>
        <v>0</v>
      </c>
      <c r="P3950" s="9" t="e">
        <f t="shared" si="367"/>
        <v>#DIV/0!</v>
      </c>
      <c r="Q3950" t="str">
        <f t="shared" si="368"/>
        <v>theater</v>
      </c>
      <c r="R3950" s="5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  <c r="U3950" s="5"/>
    </row>
    <row r="3951" spans="1:21" ht="48" x14ac:dyDescent="0.2">
      <c r="A3951">
        <v>3949</v>
      </c>
      <c r="B3951" s="7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4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s="5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  <c r="U3951" s="5"/>
    </row>
    <row r="3952" spans="1:21" ht="48" x14ac:dyDescent="0.2">
      <c r="A3952">
        <v>3950</v>
      </c>
      <c r="B3952" s="7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4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s="5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  <c r="U3952" s="5"/>
    </row>
    <row r="3953" spans="1:21" ht="64" x14ac:dyDescent="0.2">
      <c r="A3953">
        <v>3951</v>
      </c>
      <c r="B3953" s="7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4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s="5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  <c r="U3953" s="5"/>
    </row>
    <row r="3954" spans="1:21" ht="48" x14ac:dyDescent="0.2">
      <c r="A3954">
        <v>3952</v>
      </c>
      <c r="B3954" s="7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4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s="5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  <c r="U3954" s="5"/>
    </row>
    <row r="3955" spans="1:21" ht="48" x14ac:dyDescent="0.2">
      <c r="A3955">
        <v>3953</v>
      </c>
      <c r="B3955" s="7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4">
        <f t="shared" si="366"/>
        <v>0</v>
      </c>
      <c r="P3955" s="9" t="e">
        <f t="shared" si="367"/>
        <v>#DIV/0!</v>
      </c>
      <c r="Q3955" t="str">
        <f t="shared" si="368"/>
        <v>theater</v>
      </c>
      <c r="R3955" s="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  <c r="U3955" s="5"/>
    </row>
    <row r="3956" spans="1:21" ht="48" x14ac:dyDescent="0.2">
      <c r="A3956">
        <v>3954</v>
      </c>
      <c r="B3956" s="7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4">
        <f t="shared" si="366"/>
        <v>0</v>
      </c>
      <c r="P3956" s="9" t="e">
        <f t="shared" si="367"/>
        <v>#DIV/0!</v>
      </c>
      <c r="Q3956" t="str">
        <f t="shared" si="368"/>
        <v>theater</v>
      </c>
      <c r="R3956" s="5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  <c r="U3956" s="5"/>
    </row>
    <row r="3957" spans="1:21" ht="48" x14ac:dyDescent="0.2">
      <c r="A3957">
        <v>3955</v>
      </c>
      <c r="B3957" s="7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4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s="5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  <c r="U3957" s="5"/>
    </row>
    <row r="3958" spans="1:21" ht="48" x14ac:dyDescent="0.2">
      <c r="A3958">
        <v>3956</v>
      </c>
      <c r="B3958" s="7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4">
        <f t="shared" si="366"/>
        <v>0</v>
      </c>
      <c r="P3958" s="9" t="e">
        <f t="shared" si="367"/>
        <v>#DIV/0!</v>
      </c>
      <c r="Q3958" t="str">
        <f t="shared" si="368"/>
        <v>theater</v>
      </c>
      <c r="R3958" s="5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  <c r="U3958" s="5"/>
    </row>
    <row r="3959" spans="1:21" ht="48" x14ac:dyDescent="0.2">
      <c r="A3959">
        <v>3957</v>
      </c>
      <c r="B3959" s="7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4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s="5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  <c r="U3959" s="5"/>
    </row>
    <row r="3960" spans="1:21" ht="48" x14ac:dyDescent="0.2">
      <c r="A3960">
        <v>3958</v>
      </c>
      <c r="B3960" s="7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4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s="5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  <c r="U3960" s="5"/>
    </row>
    <row r="3961" spans="1:21" ht="48" x14ac:dyDescent="0.2">
      <c r="A3961">
        <v>3959</v>
      </c>
      <c r="B3961" s="7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4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s="5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  <c r="U3961" s="5"/>
    </row>
    <row r="3962" spans="1:21" ht="64" x14ac:dyDescent="0.2">
      <c r="A3962">
        <v>3960</v>
      </c>
      <c r="B3962" s="7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4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s="5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  <c r="U3962" s="5"/>
    </row>
    <row r="3963" spans="1:21" ht="48" x14ac:dyDescent="0.2">
      <c r="A3963">
        <v>3961</v>
      </c>
      <c r="B3963" s="7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4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s="5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  <c r="U3963" s="5"/>
    </row>
    <row r="3964" spans="1:21" ht="48" x14ac:dyDescent="0.2">
      <c r="A3964">
        <v>3962</v>
      </c>
      <c r="B3964" s="7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4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s="5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  <c r="U3964" s="5"/>
    </row>
    <row r="3965" spans="1:21" ht="80" x14ac:dyDescent="0.2">
      <c r="A3965">
        <v>3963</v>
      </c>
      <c r="B3965" s="7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4">
        <f t="shared" si="366"/>
        <v>0</v>
      </c>
      <c r="P3965" s="9" t="e">
        <f t="shared" si="367"/>
        <v>#DIV/0!</v>
      </c>
      <c r="Q3965" t="str">
        <f t="shared" si="368"/>
        <v>theater</v>
      </c>
      <c r="R3965" s="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  <c r="U3965" s="5"/>
    </row>
    <row r="3966" spans="1:21" ht="48" x14ac:dyDescent="0.2">
      <c r="A3966">
        <v>3964</v>
      </c>
      <c r="B3966" s="7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4">
        <f t="shared" si="366"/>
        <v>6.3E-2</v>
      </c>
      <c r="P3966" s="9">
        <f t="shared" si="367"/>
        <v>42</v>
      </c>
      <c r="Q3966" t="str">
        <f t="shared" si="368"/>
        <v>theater</v>
      </c>
      <c r="R3966" s="5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  <c r="U3966" s="5"/>
    </row>
    <row r="3967" spans="1:21" ht="48" x14ac:dyDescent="0.2">
      <c r="A3967">
        <v>3965</v>
      </c>
      <c r="B3967" s="7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4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s="5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  <c r="U3967" s="5"/>
    </row>
    <row r="3968" spans="1:21" ht="64" x14ac:dyDescent="0.2">
      <c r="A3968">
        <v>3966</v>
      </c>
      <c r="B3968" s="7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4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s="5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  <c r="U3968" s="5"/>
    </row>
    <row r="3969" spans="1:21" ht="48" x14ac:dyDescent="0.2">
      <c r="A3969">
        <v>3967</v>
      </c>
      <c r="B3969" s="7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4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s="5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  <c r="U3969" s="5"/>
    </row>
    <row r="3970" spans="1:21" ht="48" x14ac:dyDescent="0.2">
      <c r="A3970">
        <v>3968</v>
      </c>
      <c r="B3970" s="7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4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s="5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  <c r="U3970" s="5"/>
    </row>
    <row r="3971" spans="1:21" ht="48" x14ac:dyDescent="0.2">
      <c r="A3971">
        <v>3969</v>
      </c>
      <c r="B3971" s="7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4">
        <f t="shared" ref="O3971:O4034" si="372">SUM(E3971/D3971)</f>
        <v>7.4690265486725665E-2</v>
      </c>
      <c r="P3971" s="9">
        <f t="shared" ref="P3971:P4034" si="373">PRODUCT(E3971/L3971)</f>
        <v>35.166666666666664</v>
      </c>
      <c r="Q3971" t="str">
        <f t="shared" ref="Q3971:Q4034" si="374">LEFT(N3971, SEARCH("/",N3971,1)-1)</f>
        <v>theater</v>
      </c>
      <c r="R3971" s="5" t="str">
        <f t="shared" ref="R3971:R4034" si="375">RIGHT(N3971,LEN(N3971) - SEARCH("/", N3971))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  <c r="U3971" s="5"/>
    </row>
    <row r="3972" spans="1:21" ht="64" x14ac:dyDescent="0.2">
      <c r="A3972">
        <v>3970</v>
      </c>
      <c r="B3972" s="7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4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s="5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  <c r="U3972" s="5"/>
    </row>
    <row r="3973" spans="1:21" ht="48" x14ac:dyDescent="0.2">
      <c r="A3973">
        <v>3971</v>
      </c>
      <c r="B3973" s="7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4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s="5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  <c r="U3973" s="5"/>
    </row>
    <row r="3974" spans="1:21" ht="32" x14ac:dyDescent="0.2">
      <c r="A3974">
        <v>3972</v>
      </c>
      <c r="B3974" s="7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4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s="5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  <c r="U3974" s="5"/>
    </row>
    <row r="3975" spans="1:21" ht="48" x14ac:dyDescent="0.2">
      <c r="A3975">
        <v>3973</v>
      </c>
      <c r="B3975" s="7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4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s="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  <c r="U3975" s="5"/>
    </row>
    <row r="3976" spans="1:21" ht="48" x14ac:dyDescent="0.2">
      <c r="A3976">
        <v>3974</v>
      </c>
      <c r="B3976" s="7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4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s="5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  <c r="U3976" s="5"/>
    </row>
    <row r="3977" spans="1:21" ht="48" x14ac:dyDescent="0.2">
      <c r="A3977">
        <v>3975</v>
      </c>
      <c r="B3977" s="7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4">
        <f t="shared" si="372"/>
        <v>0</v>
      </c>
      <c r="P3977" s="9" t="e">
        <f t="shared" si="373"/>
        <v>#DIV/0!</v>
      </c>
      <c r="Q3977" t="str">
        <f t="shared" si="374"/>
        <v>theater</v>
      </c>
      <c r="R3977" s="5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  <c r="U3977" s="5"/>
    </row>
    <row r="3978" spans="1:21" ht="64" x14ac:dyDescent="0.2">
      <c r="A3978">
        <v>3976</v>
      </c>
      <c r="B3978" s="7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4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s="5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  <c r="U3978" s="5"/>
    </row>
    <row r="3979" spans="1:21" ht="48" x14ac:dyDescent="0.2">
      <c r="A3979">
        <v>3977</v>
      </c>
      <c r="B3979" s="7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4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s="5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  <c r="U3979" s="5"/>
    </row>
    <row r="3980" spans="1:21" ht="48" x14ac:dyDescent="0.2">
      <c r="A3980">
        <v>3978</v>
      </c>
      <c r="B3980" s="7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4">
        <f t="shared" si="372"/>
        <v>0.107</v>
      </c>
      <c r="P3980" s="9">
        <f t="shared" si="373"/>
        <v>26.75</v>
      </c>
      <c r="Q3980" t="str">
        <f t="shared" si="374"/>
        <v>theater</v>
      </c>
      <c r="R3980" s="5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  <c r="U3980" s="5"/>
    </row>
    <row r="3981" spans="1:21" ht="48" x14ac:dyDescent="0.2">
      <c r="A3981">
        <v>3979</v>
      </c>
      <c r="B3981" s="7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4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s="5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  <c r="U3981" s="5"/>
    </row>
    <row r="3982" spans="1:21" ht="48" x14ac:dyDescent="0.2">
      <c r="A3982">
        <v>3980</v>
      </c>
      <c r="B3982" s="7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4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s="5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  <c r="U3982" s="5"/>
    </row>
    <row r="3983" spans="1:21" ht="32" x14ac:dyDescent="0.2">
      <c r="A3983">
        <v>3981</v>
      </c>
      <c r="B3983" s="7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4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s="5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  <c r="U3983" s="5"/>
    </row>
    <row r="3984" spans="1:21" ht="64" x14ac:dyDescent="0.2">
      <c r="A3984">
        <v>3982</v>
      </c>
      <c r="B3984" s="7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4">
        <f t="shared" si="372"/>
        <v>0.2</v>
      </c>
      <c r="P3984" s="9">
        <f t="shared" si="373"/>
        <v>34</v>
      </c>
      <c r="Q3984" t="str">
        <f t="shared" si="374"/>
        <v>theater</v>
      </c>
      <c r="R3984" s="5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  <c r="U3984" s="5"/>
    </row>
    <row r="3985" spans="1:21" ht="48" x14ac:dyDescent="0.2">
      <c r="A3985">
        <v>3983</v>
      </c>
      <c r="B3985" s="7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4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s="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  <c r="U3985" s="5"/>
    </row>
    <row r="3986" spans="1:21" ht="48" x14ac:dyDescent="0.2">
      <c r="A3986">
        <v>3984</v>
      </c>
      <c r="B3986" s="7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4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s="5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  <c r="U3986" s="5"/>
    </row>
    <row r="3987" spans="1:21" ht="64" x14ac:dyDescent="0.2">
      <c r="A3987">
        <v>3985</v>
      </c>
      <c r="B3987" s="7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4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s="5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  <c r="U3987" s="5"/>
    </row>
    <row r="3988" spans="1:21" ht="48" x14ac:dyDescent="0.2">
      <c r="A3988">
        <v>3986</v>
      </c>
      <c r="B3988" s="7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4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s="5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  <c r="U3988" s="5"/>
    </row>
    <row r="3989" spans="1:21" ht="48" x14ac:dyDescent="0.2">
      <c r="A3989">
        <v>3987</v>
      </c>
      <c r="B3989" s="7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4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s="5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  <c r="U3989" s="5"/>
    </row>
    <row r="3990" spans="1:21" ht="32" x14ac:dyDescent="0.2">
      <c r="A3990">
        <v>3988</v>
      </c>
      <c r="B3990" s="7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4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s="5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  <c r="U3990" s="5"/>
    </row>
    <row r="3991" spans="1:21" ht="48" x14ac:dyDescent="0.2">
      <c r="A3991">
        <v>3989</v>
      </c>
      <c r="B3991" s="7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4">
        <f t="shared" si="372"/>
        <v>0</v>
      </c>
      <c r="P3991" s="9" t="e">
        <f t="shared" si="373"/>
        <v>#DIV/0!</v>
      </c>
      <c r="Q3991" t="str">
        <f t="shared" si="374"/>
        <v>theater</v>
      </c>
      <c r="R3991" s="5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  <c r="U3991" s="5"/>
    </row>
    <row r="3992" spans="1:21" ht="48" x14ac:dyDescent="0.2">
      <c r="A3992">
        <v>3990</v>
      </c>
      <c r="B3992" s="7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4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s="5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  <c r="U3992" s="5"/>
    </row>
    <row r="3993" spans="1:21" ht="32" x14ac:dyDescent="0.2">
      <c r="A3993">
        <v>3991</v>
      </c>
      <c r="B3993" s="7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4">
        <f t="shared" si="372"/>
        <v>0.2</v>
      </c>
      <c r="P3993" s="9">
        <f t="shared" si="373"/>
        <v>100</v>
      </c>
      <c r="Q3993" t="str">
        <f t="shared" si="374"/>
        <v>theater</v>
      </c>
      <c r="R3993" s="5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  <c r="U3993" s="5"/>
    </row>
    <row r="3994" spans="1:21" ht="48" x14ac:dyDescent="0.2">
      <c r="A3994">
        <v>3992</v>
      </c>
      <c r="B3994" s="7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4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s="5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  <c r="U3994" s="5"/>
    </row>
    <row r="3995" spans="1:21" ht="48" x14ac:dyDescent="0.2">
      <c r="A3995">
        <v>3993</v>
      </c>
      <c r="B3995" s="7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4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s="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  <c r="U3995" s="5"/>
    </row>
    <row r="3996" spans="1:21" ht="32" x14ac:dyDescent="0.2">
      <c r="A3996">
        <v>3994</v>
      </c>
      <c r="B3996" s="7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4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s="5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  <c r="U3996" s="5"/>
    </row>
    <row r="3997" spans="1:21" ht="48" x14ac:dyDescent="0.2">
      <c r="A3997">
        <v>3995</v>
      </c>
      <c r="B3997" s="7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4">
        <f t="shared" si="372"/>
        <v>0.35</v>
      </c>
      <c r="P3997" s="9">
        <f t="shared" si="373"/>
        <v>17.5</v>
      </c>
      <c r="Q3997" t="str">
        <f t="shared" si="374"/>
        <v>theater</v>
      </c>
      <c r="R3997" s="5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  <c r="U3997" s="5"/>
    </row>
    <row r="3998" spans="1:21" ht="48" x14ac:dyDescent="0.2">
      <c r="A3998">
        <v>3996</v>
      </c>
      <c r="B3998" s="7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4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s="5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  <c r="U3998" s="5"/>
    </row>
    <row r="3999" spans="1:21" ht="48" x14ac:dyDescent="0.2">
      <c r="A3999">
        <v>3997</v>
      </c>
      <c r="B3999" s="7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4">
        <f t="shared" si="372"/>
        <v>0</v>
      </c>
      <c r="P3999" s="9" t="e">
        <f t="shared" si="373"/>
        <v>#DIV/0!</v>
      </c>
      <c r="Q3999" t="str">
        <f t="shared" si="374"/>
        <v>theater</v>
      </c>
      <c r="R3999" s="5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  <c r="U3999" s="5"/>
    </row>
    <row r="4000" spans="1:21" ht="48" x14ac:dyDescent="0.2">
      <c r="A4000">
        <v>3998</v>
      </c>
      <c r="B4000" s="7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4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s="5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  <c r="U4000" s="5"/>
    </row>
    <row r="4001" spans="1:21" ht="48" x14ac:dyDescent="0.2">
      <c r="A4001">
        <v>3999</v>
      </c>
      <c r="B4001" s="7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4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s="5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  <c r="U4001" s="5"/>
    </row>
    <row r="4002" spans="1:21" ht="16" x14ac:dyDescent="0.2">
      <c r="A4002">
        <v>4000</v>
      </c>
      <c r="B4002" s="7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4">
        <f t="shared" si="372"/>
        <v>1.25E-3</v>
      </c>
      <c r="P4002" s="9">
        <f t="shared" si="373"/>
        <v>10</v>
      </c>
      <c r="Q4002" t="str">
        <f t="shared" si="374"/>
        <v>theater</v>
      </c>
      <c r="R4002" s="5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  <c r="U4002" s="5"/>
    </row>
    <row r="4003" spans="1:21" ht="48" x14ac:dyDescent="0.2">
      <c r="A4003">
        <v>4001</v>
      </c>
      <c r="B4003" s="7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4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s="5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  <c r="U4003" s="5"/>
    </row>
    <row r="4004" spans="1:21" ht="48" x14ac:dyDescent="0.2">
      <c r="A4004">
        <v>4002</v>
      </c>
      <c r="B4004" s="7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4">
        <f t="shared" si="372"/>
        <v>1.84E-2</v>
      </c>
      <c r="P4004" s="9">
        <f t="shared" si="373"/>
        <v>5.75</v>
      </c>
      <c r="Q4004" t="str">
        <f t="shared" si="374"/>
        <v>theater</v>
      </c>
      <c r="R4004" s="5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  <c r="U4004" s="5"/>
    </row>
    <row r="4005" spans="1:21" ht="48" x14ac:dyDescent="0.2">
      <c r="A4005">
        <v>4003</v>
      </c>
      <c r="B4005" s="7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4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s="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  <c r="U4005" s="5"/>
    </row>
    <row r="4006" spans="1:21" ht="16" x14ac:dyDescent="0.2">
      <c r="A4006">
        <v>4004</v>
      </c>
      <c r="B4006" s="7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4">
        <f t="shared" si="372"/>
        <v>2E-3</v>
      </c>
      <c r="P4006" s="9">
        <f t="shared" si="373"/>
        <v>1</v>
      </c>
      <c r="Q4006" t="str">
        <f t="shared" si="374"/>
        <v>theater</v>
      </c>
      <c r="R4006" s="5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  <c r="U4006" s="5"/>
    </row>
    <row r="4007" spans="1:21" ht="48" x14ac:dyDescent="0.2">
      <c r="A4007">
        <v>4005</v>
      </c>
      <c r="B4007" s="7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4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s="5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  <c r="U4007" s="5"/>
    </row>
    <row r="4008" spans="1:21" ht="48" x14ac:dyDescent="0.2">
      <c r="A4008">
        <v>4006</v>
      </c>
      <c r="B4008" s="7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4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s="5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  <c r="U4008" s="5"/>
    </row>
    <row r="4009" spans="1:21" ht="48" x14ac:dyDescent="0.2">
      <c r="A4009">
        <v>4007</v>
      </c>
      <c r="B4009" s="7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4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s="5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  <c r="U4009" s="5"/>
    </row>
    <row r="4010" spans="1:21" ht="64" x14ac:dyDescent="0.2">
      <c r="A4010">
        <v>4008</v>
      </c>
      <c r="B4010" s="7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4">
        <f t="shared" si="372"/>
        <v>0.06</v>
      </c>
      <c r="P4010" s="9">
        <f t="shared" si="373"/>
        <v>15</v>
      </c>
      <c r="Q4010" t="str">
        <f t="shared" si="374"/>
        <v>theater</v>
      </c>
      <c r="R4010" s="5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  <c r="U4010" s="5"/>
    </row>
    <row r="4011" spans="1:21" ht="48" x14ac:dyDescent="0.2">
      <c r="A4011">
        <v>4009</v>
      </c>
      <c r="B4011" s="7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4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s="5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  <c r="U4011" s="5"/>
    </row>
    <row r="4012" spans="1:21" ht="48" x14ac:dyDescent="0.2">
      <c r="A4012">
        <v>4010</v>
      </c>
      <c r="B4012" s="7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4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s="5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  <c r="U4012" s="5"/>
    </row>
    <row r="4013" spans="1:21" ht="48" x14ac:dyDescent="0.2">
      <c r="A4013">
        <v>4011</v>
      </c>
      <c r="B4013" s="7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4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s="5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  <c r="U4013" s="5"/>
    </row>
    <row r="4014" spans="1:21" ht="48" x14ac:dyDescent="0.2">
      <c r="A4014">
        <v>4012</v>
      </c>
      <c r="B4014" s="7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4">
        <f t="shared" si="372"/>
        <v>0</v>
      </c>
      <c r="P4014" s="9" t="e">
        <f t="shared" si="373"/>
        <v>#DIV/0!</v>
      </c>
      <c r="Q4014" t="str">
        <f t="shared" si="374"/>
        <v>theater</v>
      </c>
      <c r="R4014" s="5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  <c r="U4014" s="5"/>
    </row>
    <row r="4015" spans="1:21" ht="48" x14ac:dyDescent="0.2">
      <c r="A4015">
        <v>4013</v>
      </c>
      <c r="B4015" s="7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4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s="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  <c r="U4015" s="5"/>
    </row>
    <row r="4016" spans="1:21" ht="48" x14ac:dyDescent="0.2">
      <c r="A4016">
        <v>4014</v>
      </c>
      <c r="B4016" s="7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4">
        <f t="shared" si="372"/>
        <v>0</v>
      </c>
      <c r="P4016" s="9" t="e">
        <f t="shared" si="373"/>
        <v>#DIV/0!</v>
      </c>
      <c r="Q4016" t="str">
        <f t="shared" si="374"/>
        <v>theater</v>
      </c>
      <c r="R4016" s="5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  <c r="U4016" s="5"/>
    </row>
    <row r="4017" spans="1:21" ht="48" x14ac:dyDescent="0.2">
      <c r="A4017">
        <v>4015</v>
      </c>
      <c r="B4017" s="7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4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s="5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  <c r="U4017" s="5"/>
    </row>
    <row r="4018" spans="1:21" ht="48" x14ac:dyDescent="0.2">
      <c r="A4018">
        <v>4016</v>
      </c>
      <c r="B4018" s="7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4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s="5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  <c r="U4018" s="5"/>
    </row>
    <row r="4019" spans="1:21" ht="48" x14ac:dyDescent="0.2">
      <c r="A4019">
        <v>4017</v>
      </c>
      <c r="B4019" s="7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4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s="5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  <c r="U4019" s="5"/>
    </row>
    <row r="4020" spans="1:21" ht="32" x14ac:dyDescent="0.2">
      <c r="A4020">
        <v>4018</v>
      </c>
      <c r="B4020" s="7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4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s="5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  <c r="U4020" s="5"/>
    </row>
    <row r="4021" spans="1:21" ht="48" x14ac:dyDescent="0.2">
      <c r="A4021">
        <v>4019</v>
      </c>
      <c r="B4021" s="7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4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s="5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  <c r="U4021" s="5"/>
    </row>
    <row r="4022" spans="1:21" ht="48" x14ac:dyDescent="0.2">
      <c r="A4022">
        <v>4020</v>
      </c>
      <c r="B4022" s="7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4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s="5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  <c r="U4022" s="5"/>
    </row>
    <row r="4023" spans="1:21" ht="48" x14ac:dyDescent="0.2">
      <c r="A4023">
        <v>4021</v>
      </c>
      <c r="B4023" s="7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4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s="5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  <c r="U4023" s="5"/>
    </row>
    <row r="4024" spans="1:21" ht="32" x14ac:dyDescent="0.2">
      <c r="A4024">
        <v>4022</v>
      </c>
      <c r="B4024" s="7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4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s="5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  <c r="U4024" s="5"/>
    </row>
    <row r="4025" spans="1:21" ht="48" x14ac:dyDescent="0.2">
      <c r="A4025">
        <v>4023</v>
      </c>
      <c r="B4025" s="7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4">
        <f t="shared" si="372"/>
        <v>0</v>
      </c>
      <c r="P4025" s="9" t="e">
        <f t="shared" si="373"/>
        <v>#DIV/0!</v>
      </c>
      <c r="Q4025" t="str">
        <f t="shared" si="374"/>
        <v>theater</v>
      </c>
      <c r="R4025" s="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  <c r="U4025" s="5"/>
    </row>
    <row r="4026" spans="1:21" ht="48" x14ac:dyDescent="0.2">
      <c r="A4026">
        <v>4024</v>
      </c>
      <c r="B4026" s="7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4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s="5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  <c r="U4026" s="5"/>
    </row>
    <row r="4027" spans="1:21" ht="64" x14ac:dyDescent="0.2">
      <c r="A4027">
        <v>4025</v>
      </c>
      <c r="B4027" s="7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4">
        <f t="shared" si="372"/>
        <v>0.05</v>
      </c>
      <c r="P4027" s="9">
        <f t="shared" si="373"/>
        <v>62.5</v>
      </c>
      <c r="Q4027" t="str">
        <f t="shared" si="374"/>
        <v>theater</v>
      </c>
      <c r="R4027" s="5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  <c r="U4027" s="5"/>
    </row>
    <row r="4028" spans="1:21" ht="48" x14ac:dyDescent="0.2">
      <c r="A4028">
        <v>4026</v>
      </c>
      <c r="B4028" s="7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4">
        <f t="shared" si="372"/>
        <v>0</v>
      </c>
      <c r="P4028" s="9" t="e">
        <f t="shared" si="373"/>
        <v>#DIV/0!</v>
      </c>
      <c r="Q4028" t="str">
        <f t="shared" si="374"/>
        <v>theater</v>
      </c>
      <c r="R4028" s="5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  <c r="U4028" s="5"/>
    </row>
    <row r="4029" spans="1:21" ht="48" x14ac:dyDescent="0.2">
      <c r="A4029">
        <v>4027</v>
      </c>
      <c r="B4029" s="7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4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s="5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  <c r="U4029" s="5"/>
    </row>
    <row r="4030" spans="1:21" ht="48" x14ac:dyDescent="0.2">
      <c r="A4030">
        <v>4028</v>
      </c>
      <c r="B4030" s="7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4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s="5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  <c r="U4030" s="5"/>
    </row>
    <row r="4031" spans="1:21" ht="48" x14ac:dyDescent="0.2">
      <c r="A4031">
        <v>4029</v>
      </c>
      <c r="B4031" s="7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4">
        <f t="shared" si="372"/>
        <v>0</v>
      </c>
      <c r="P4031" s="9" t="e">
        <f t="shared" si="373"/>
        <v>#DIV/0!</v>
      </c>
      <c r="Q4031" t="str">
        <f t="shared" si="374"/>
        <v>theater</v>
      </c>
      <c r="R4031" s="5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  <c r="U4031" s="5"/>
    </row>
    <row r="4032" spans="1:21" ht="48" x14ac:dyDescent="0.2">
      <c r="A4032">
        <v>4030</v>
      </c>
      <c r="B4032" s="7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4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s="5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  <c r="U4032" s="5"/>
    </row>
    <row r="4033" spans="1:21" ht="48" x14ac:dyDescent="0.2">
      <c r="A4033">
        <v>4031</v>
      </c>
      <c r="B4033" s="7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4">
        <f t="shared" si="372"/>
        <v>0</v>
      </c>
      <c r="P4033" s="9" t="e">
        <f t="shared" si="373"/>
        <v>#DIV/0!</v>
      </c>
      <c r="Q4033" t="str">
        <f t="shared" si="374"/>
        <v>theater</v>
      </c>
      <c r="R4033" s="5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  <c r="U4033" s="5"/>
    </row>
    <row r="4034" spans="1:21" ht="48" x14ac:dyDescent="0.2">
      <c r="A4034">
        <v>4032</v>
      </c>
      <c r="B4034" s="7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4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s="5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  <c r="U4034" s="5"/>
    </row>
    <row r="4035" spans="1:21" ht="48" x14ac:dyDescent="0.2">
      <c r="A4035">
        <v>4033</v>
      </c>
      <c r="B4035" s="7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4">
        <f t="shared" ref="O4035:O4098" si="378">SUM(E4035/D4035)</f>
        <v>0.25698702928870293</v>
      </c>
      <c r="P4035" s="9">
        <f t="shared" ref="P4035:P4098" si="379">PRODUCT(E4035/L4035)</f>
        <v>65.340319148936175</v>
      </c>
      <c r="Q4035" t="str">
        <f t="shared" ref="Q4035:Q4098" si="380">LEFT(N4035, SEARCH("/",N4035,1)-1)</f>
        <v>theater</v>
      </c>
      <c r="R4035" s="5" t="str">
        <f t="shared" ref="R4035:R4098" si="381">RIGHT(N4035,LEN(N4035) - SEARCH("/", N4035))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  <c r="U4035" s="5"/>
    </row>
    <row r="4036" spans="1:21" ht="48" x14ac:dyDescent="0.2">
      <c r="A4036">
        <v>4034</v>
      </c>
      <c r="B4036" s="7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4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s="5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  <c r="U4036" s="5"/>
    </row>
    <row r="4037" spans="1:21" ht="32" x14ac:dyDescent="0.2">
      <c r="A4037">
        <v>4035</v>
      </c>
      <c r="B4037" s="7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4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s="5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  <c r="U4037" s="5"/>
    </row>
    <row r="4038" spans="1:21" ht="48" x14ac:dyDescent="0.2">
      <c r="A4038">
        <v>4036</v>
      </c>
      <c r="B4038" s="7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4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s="5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  <c r="U4038" s="5"/>
    </row>
    <row r="4039" spans="1:21" ht="48" x14ac:dyDescent="0.2">
      <c r="A4039">
        <v>4037</v>
      </c>
      <c r="B4039" s="7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4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s="5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  <c r="U4039" s="5"/>
    </row>
    <row r="4040" spans="1:21" ht="48" x14ac:dyDescent="0.2">
      <c r="A4040">
        <v>4038</v>
      </c>
      <c r="B4040" s="7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4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s="5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  <c r="U4040" s="5"/>
    </row>
    <row r="4041" spans="1:21" ht="32" x14ac:dyDescent="0.2">
      <c r="A4041">
        <v>4039</v>
      </c>
      <c r="B4041" s="7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4">
        <f t="shared" si="378"/>
        <v>0.6</v>
      </c>
      <c r="P4041" s="9">
        <f t="shared" si="379"/>
        <v>60</v>
      </c>
      <c r="Q4041" t="str">
        <f t="shared" si="380"/>
        <v>theater</v>
      </c>
      <c r="R4041" s="5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  <c r="U4041" s="5"/>
    </row>
    <row r="4042" spans="1:21" ht="48" x14ac:dyDescent="0.2">
      <c r="A4042">
        <v>4040</v>
      </c>
      <c r="B4042" s="7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4">
        <f t="shared" si="378"/>
        <v>0.3125</v>
      </c>
      <c r="P4042" s="9">
        <f t="shared" si="379"/>
        <v>1250</v>
      </c>
      <c r="Q4042" t="str">
        <f t="shared" si="380"/>
        <v>theater</v>
      </c>
      <c r="R4042" s="5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  <c r="U4042" s="5"/>
    </row>
    <row r="4043" spans="1:21" ht="32" x14ac:dyDescent="0.2">
      <c r="A4043">
        <v>4041</v>
      </c>
      <c r="B4043" s="7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4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s="5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  <c r="U4043" s="5"/>
    </row>
    <row r="4044" spans="1:21" ht="48" x14ac:dyDescent="0.2">
      <c r="A4044">
        <v>4042</v>
      </c>
      <c r="B4044" s="7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4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s="5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  <c r="U4044" s="5"/>
    </row>
    <row r="4045" spans="1:21" ht="48" x14ac:dyDescent="0.2">
      <c r="A4045">
        <v>4043</v>
      </c>
      <c r="B4045" s="7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4">
        <f t="shared" si="378"/>
        <v>0</v>
      </c>
      <c r="P4045" s="9" t="e">
        <f t="shared" si="379"/>
        <v>#DIV/0!</v>
      </c>
      <c r="Q4045" t="str">
        <f t="shared" si="380"/>
        <v>theater</v>
      </c>
      <c r="R4045" s="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  <c r="U4045" s="5"/>
    </row>
    <row r="4046" spans="1:21" ht="48" x14ac:dyDescent="0.2">
      <c r="A4046">
        <v>4044</v>
      </c>
      <c r="B4046" s="7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4">
        <f t="shared" si="378"/>
        <v>0.375</v>
      </c>
      <c r="P4046" s="9">
        <f t="shared" si="379"/>
        <v>56.25</v>
      </c>
      <c r="Q4046" t="str">
        <f t="shared" si="380"/>
        <v>theater</v>
      </c>
      <c r="R4046" s="5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  <c r="U4046" s="5"/>
    </row>
    <row r="4047" spans="1:21" ht="48" x14ac:dyDescent="0.2">
      <c r="A4047">
        <v>4045</v>
      </c>
      <c r="B4047" s="7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4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s="5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  <c r="U4047" s="5"/>
    </row>
    <row r="4048" spans="1:21" ht="48" x14ac:dyDescent="0.2">
      <c r="A4048">
        <v>4046</v>
      </c>
      <c r="B4048" s="7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4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s="5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  <c r="U4048" s="5"/>
    </row>
    <row r="4049" spans="1:21" ht="48" x14ac:dyDescent="0.2">
      <c r="A4049">
        <v>4047</v>
      </c>
      <c r="B4049" s="7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4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s="5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  <c r="U4049" s="5"/>
    </row>
    <row r="4050" spans="1:21" ht="48" x14ac:dyDescent="0.2">
      <c r="A4050">
        <v>4048</v>
      </c>
      <c r="B4050" s="7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4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s="5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  <c r="U4050" s="5"/>
    </row>
    <row r="4051" spans="1:21" ht="48" x14ac:dyDescent="0.2">
      <c r="A4051">
        <v>4049</v>
      </c>
      <c r="B4051" s="7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4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s="5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  <c r="U4051" s="5"/>
    </row>
    <row r="4052" spans="1:21" ht="48" x14ac:dyDescent="0.2">
      <c r="A4052">
        <v>4050</v>
      </c>
      <c r="B4052" s="7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4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s="5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  <c r="U4052" s="5"/>
    </row>
    <row r="4053" spans="1:21" ht="48" x14ac:dyDescent="0.2">
      <c r="A4053">
        <v>4051</v>
      </c>
      <c r="B4053" s="7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4">
        <f t="shared" si="378"/>
        <v>0</v>
      </c>
      <c r="P4053" s="9" t="e">
        <f t="shared" si="379"/>
        <v>#DIV/0!</v>
      </c>
      <c r="Q4053" t="str">
        <f t="shared" si="380"/>
        <v>theater</v>
      </c>
      <c r="R4053" s="5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  <c r="U4053" s="5"/>
    </row>
    <row r="4054" spans="1:21" ht="64" x14ac:dyDescent="0.2">
      <c r="A4054">
        <v>4052</v>
      </c>
      <c r="B4054" s="7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4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s="5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  <c r="U4054" s="5"/>
    </row>
    <row r="4055" spans="1:21" ht="48" x14ac:dyDescent="0.2">
      <c r="A4055">
        <v>4053</v>
      </c>
      <c r="B4055" s="7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4">
        <f t="shared" si="378"/>
        <v>0.22</v>
      </c>
      <c r="P4055" s="9">
        <f t="shared" si="379"/>
        <v>55</v>
      </c>
      <c r="Q4055" t="str">
        <f t="shared" si="380"/>
        <v>theater</v>
      </c>
      <c r="R4055" s="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  <c r="U4055" s="5"/>
    </row>
    <row r="4056" spans="1:21" ht="48" x14ac:dyDescent="0.2">
      <c r="A4056">
        <v>4054</v>
      </c>
      <c r="B4056" s="7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4">
        <f t="shared" si="378"/>
        <v>0</v>
      </c>
      <c r="P4056" s="9" t="e">
        <f t="shared" si="379"/>
        <v>#DIV/0!</v>
      </c>
      <c r="Q4056" t="str">
        <f t="shared" si="380"/>
        <v>theater</v>
      </c>
      <c r="R4056" s="5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  <c r="U4056" s="5"/>
    </row>
    <row r="4057" spans="1:21" ht="48" x14ac:dyDescent="0.2">
      <c r="A4057">
        <v>4055</v>
      </c>
      <c r="B4057" s="7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4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s="5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  <c r="U4057" s="5"/>
    </row>
    <row r="4058" spans="1:21" ht="48" x14ac:dyDescent="0.2">
      <c r="A4058">
        <v>4056</v>
      </c>
      <c r="B4058" s="7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4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s="5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  <c r="U4058" s="5"/>
    </row>
    <row r="4059" spans="1:21" ht="48" x14ac:dyDescent="0.2">
      <c r="A4059">
        <v>4057</v>
      </c>
      <c r="B4059" s="7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4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s="5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  <c r="U4059" s="5"/>
    </row>
    <row r="4060" spans="1:21" ht="48" x14ac:dyDescent="0.2">
      <c r="A4060">
        <v>4058</v>
      </c>
      <c r="B4060" s="7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4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s="5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  <c r="U4060" s="5"/>
    </row>
    <row r="4061" spans="1:21" ht="48" x14ac:dyDescent="0.2">
      <c r="A4061">
        <v>4059</v>
      </c>
      <c r="B4061" s="7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4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s="5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  <c r="U4061" s="5"/>
    </row>
    <row r="4062" spans="1:21" ht="48" x14ac:dyDescent="0.2">
      <c r="A4062">
        <v>4060</v>
      </c>
      <c r="B4062" s="7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4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s="5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  <c r="U4062" s="5"/>
    </row>
    <row r="4063" spans="1:21" ht="32" x14ac:dyDescent="0.2">
      <c r="A4063">
        <v>4061</v>
      </c>
      <c r="B4063" s="7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4">
        <f t="shared" si="378"/>
        <v>0</v>
      </c>
      <c r="P4063" s="9" t="e">
        <f t="shared" si="379"/>
        <v>#DIV/0!</v>
      </c>
      <c r="Q4063" t="str">
        <f t="shared" si="380"/>
        <v>theater</v>
      </c>
      <c r="R4063" s="5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  <c r="U4063" s="5"/>
    </row>
    <row r="4064" spans="1:21" ht="48" x14ac:dyDescent="0.2">
      <c r="A4064">
        <v>4062</v>
      </c>
      <c r="B4064" s="7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4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s="5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  <c r="U4064" s="5"/>
    </row>
    <row r="4065" spans="1:21" ht="48" x14ac:dyDescent="0.2">
      <c r="A4065">
        <v>4063</v>
      </c>
      <c r="B4065" s="7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4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s="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  <c r="U4065" s="5"/>
    </row>
    <row r="4066" spans="1:21" ht="48" x14ac:dyDescent="0.2">
      <c r="A4066">
        <v>4064</v>
      </c>
      <c r="B4066" s="7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4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s="5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  <c r="U4066" s="5"/>
    </row>
    <row r="4067" spans="1:21" ht="32" x14ac:dyDescent="0.2">
      <c r="A4067">
        <v>4065</v>
      </c>
      <c r="B4067" s="7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4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s="5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  <c r="U4067" s="5"/>
    </row>
    <row r="4068" spans="1:21" ht="48" x14ac:dyDescent="0.2">
      <c r="A4068">
        <v>4066</v>
      </c>
      <c r="B4068" s="7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4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s="5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  <c r="U4068" s="5"/>
    </row>
    <row r="4069" spans="1:21" ht="48" x14ac:dyDescent="0.2">
      <c r="A4069">
        <v>4067</v>
      </c>
      <c r="B4069" s="7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4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s="5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  <c r="U4069" s="5"/>
    </row>
    <row r="4070" spans="1:21" ht="32" x14ac:dyDescent="0.2">
      <c r="A4070">
        <v>4068</v>
      </c>
      <c r="B4070" s="7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4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s="5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  <c r="U4070" s="5"/>
    </row>
    <row r="4071" spans="1:21" ht="48" x14ac:dyDescent="0.2">
      <c r="A4071">
        <v>4069</v>
      </c>
      <c r="B4071" s="7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4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s="5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  <c r="U4071" s="5"/>
    </row>
    <row r="4072" spans="1:21" ht="32" x14ac:dyDescent="0.2">
      <c r="A4072">
        <v>4070</v>
      </c>
      <c r="B4072" s="7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4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s="5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  <c r="U4072" s="5"/>
    </row>
    <row r="4073" spans="1:21" ht="64" x14ac:dyDescent="0.2">
      <c r="A4073">
        <v>4071</v>
      </c>
      <c r="B4073" s="7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4">
        <f t="shared" si="378"/>
        <v>0</v>
      </c>
      <c r="P4073" s="9" t="e">
        <f t="shared" si="379"/>
        <v>#DIV/0!</v>
      </c>
      <c r="Q4073" t="str">
        <f t="shared" si="380"/>
        <v>theater</v>
      </c>
      <c r="R4073" s="5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  <c r="U4073" s="5"/>
    </row>
    <row r="4074" spans="1:21" ht="48" x14ac:dyDescent="0.2">
      <c r="A4074">
        <v>4072</v>
      </c>
      <c r="B4074" s="7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4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s="5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  <c r="U4074" s="5"/>
    </row>
    <row r="4075" spans="1:21" ht="48" x14ac:dyDescent="0.2">
      <c r="A4075">
        <v>4073</v>
      </c>
      <c r="B4075" s="7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4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s="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  <c r="U4075" s="5"/>
    </row>
    <row r="4076" spans="1:21" ht="48" x14ac:dyDescent="0.2">
      <c r="A4076">
        <v>4074</v>
      </c>
      <c r="B4076" s="7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4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s="5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  <c r="U4076" s="5"/>
    </row>
    <row r="4077" spans="1:21" ht="48" x14ac:dyDescent="0.2">
      <c r="A4077">
        <v>4075</v>
      </c>
      <c r="B4077" s="7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4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s="5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  <c r="U4077" s="5"/>
    </row>
    <row r="4078" spans="1:21" ht="48" x14ac:dyDescent="0.2">
      <c r="A4078">
        <v>4076</v>
      </c>
      <c r="B4078" s="7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4">
        <f t="shared" si="378"/>
        <v>0</v>
      </c>
      <c r="P4078" s="9" t="e">
        <f t="shared" si="379"/>
        <v>#DIV/0!</v>
      </c>
      <c r="Q4078" t="str">
        <f t="shared" si="380"/>
        <v>theater</v>
      </c>
      <c r="R4078" s="5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  <c r="U4078" s="5"/>
    </row>
    <row r="4079" spans="1:21" ht="48" x14ac:dyDescent="0.2">
      <c r="A4079">
        <v>4077</v>
      </c>
      <c r="B4079" s="7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4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s="5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  <c r="U4079" s="5"/>
    </row>
    <row r="4080" spans="1:21" ht="48" x14ac:dyDescent="0.2">
      <c r="A4080">
        <v>4078</v>
      </c>
      <c r="B4080" s="7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4">
        <f t="shared" si="378"/>
        <v>0</v>
      </c>
      <c r="P4080" s="9" t="e">
        <f t="shared" si="379"/>
        <v>#DIV/0!</v>
      </c>
      <c r="Q4080" t="str">
        <f t="shared" si="380"/>
        <v>theater</v>
      </c>
      <c r="R4080" s="5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  <c r="U4080" s="5"/>
    </row>
    <row r="4081" spans="1:21" ht="48" x14ac:dyDescent="0.2">
      <c r="A4081">
        <v>4079</v>
      </c>
      <c r="B4081" s="7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4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s="5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  <c r="U4081" s="5"/>
    </row>
    <row r="4082" spans="1:21" ht="48" x14ac:dyDescent="0.2">
      <c r="A4082">
        <v>4080</v>
      </c>
      <c r="B4082" s="7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4">
        <f t="shared" si="378"/>
        <v>0</v>
      </c>
      <c r="P4082" s="9" t="e">
        <f t="shared" si="379"/>
        <v>#DIV/0!</v>
      </c>
      <c r="Q4082" t="str">
        <f t="shared" si="380"/>
        <v>theater</v>
      </c>
      <c r="R4082" s="5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  <c r="U4082" s="5"/>
    </row>
    <row r="4083" spans="1:21" ht="48" x14ac:dyDescent="0.2">
      <c r="A4083">
        <v>4081</v>
      </c>
      <c r="B4083" s="7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4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s="5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  <c r="U4083" s="5"/>
    </row>
    <row r="4084" spans="1:21" ht="48" x14ac:dyDescent="0.2">
      <c r="A4084">
        <v>4082</v>
      </c>
      <c r="B4084" s="7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4">
        <f t="shared" si="378"/>
        <v>0.02</v>
      </c>
      <c r="P4084" s="9">
        <f t="shared" si="379"/>
        <v>1.5</v>
      </c>
      <c r="Q4084" t="str">
        <f t="shared" si="380"/>
        <v>theater</v>
      </c>
      <c r="R4084" s="5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  <c r="U4084" s="5"/>
    </row>
    <row r="4085" spans="1:21" ht="48" x14ac:dyDescent="0.2">
      <c r="A4085">
        <v>4083</v>
      </c>
      <c r="B4085" s="7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4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s="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  <c r="U4085" s="5"/>
    </row>
    <row r="4086" spans="1:21" ht="48" x14ac:dyDescent="0.2">
      <c r="A4086">
        <v>4084</v>
      </c>
      <c r="B4086" s="7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4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s="5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  <c r="U4086" s="5"/>
    </row>
    <row r="4087" spans="1:21" ht="48" x14ac:dyDescent="0.2">
      <c r="A4087">
        <v>4085</v>
      </c>
      <c r="B4087" s="7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4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s="5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  <c r="U4087" s="5"/>
    </row>
    <row r="4088" spans="1:21" ht="48" x14ac:dyDescent="0.2">
      <c r="A4088">
        <v>4086</v>
      </c>
      <c r="B4088" s="7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4">
        <f t="shared" si="378"/>
        <v>4.7E-2</v>
      </c>
      <c r="P4088" s="9">
        <f t="shared" si="379"/>
        <v>9.4</v>
      </c>
      <c r="Q4088" t="str">
        <f t="shared" si="380"/>
        <v>theater</v>
      </c>
      <c r="R4088" s="5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  <c r="U4088" s="5"/>
    </row>
    <row r="4089" spans="1:21" ht="16" x14ac:dyDescent="0.2">
      <c r="A4089">
        <v>4087</v>
      </c>
      <c r="B4089" s="7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4">
        <f t="shared" si="378"/>
        <v>0</v>
      </c>
      <c r="P4089" s="9" t="e">
        <f t="shared" si="379"/>
        <v>#DIV/0!</v>
      </c>
      <c r="Q4089" t="str">
        <f t="shared" si="380"/>
        <v>theater</v>
      </c>
      <c r="R4089" s="5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  <c r="U4089" s="5"/>
    </row>
    <row r="4090" spans="1:21" ht="48" x14ac:dyDescent="0.2">
      <c r="A4090">
        <v>4088</v>
      </c>
      <c r="B4090" s="7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4">
        <f t="shared" si="378"/>
        <v>0.108</v>
      </c>
      <c r="P4090" s="9">
        <f t="shared" si="379"/>
        <v>72</v>
      </c>
      <c r="Q4090" t="str">
        <f t="shared" si="380"/>
        <v>theater</v>
      </c>
      <c r="R4090" s="5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  <c r="U4090" s="5"/>
    </row>
    <row r="4091" spans="1:21" ht="48" x14ac:dyDescent="0.2">
      <c r="A4091">
        <v>4089</v>
      </c>
      <c r="B4091" s="7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4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s="5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  <c r="U4091" s="5"/>
    </row>
    <row r="4092" spans="1:21" ht="48" x14ac:dyDescent="0.2">
      <c r="A4092">
        <v>4090</v>
      </c>
      <c r="B4092" s="7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4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s="5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  <c r="U4092" s="5"/>
    </row>
    <row r="4093" spans="1:21" ht="48" x14ac:dyDescent="0.2">
      <c r="A4093">
        <v>4091</v>
      </c>
      <c r="B4093" s="7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4">
        <f t="shared" si="378"/>
        <v>0.1275</v>
      </c>
      <c r="P4093" s="9">
        <f t="shared" si="379"/>
        <v>25.5</v>
      </c>
      <c r="Q4093" t="str">
        <f t="shared" si="380"/>
        <v>theater</v>
      </c>
      <c r="R4093" s="5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  <c r="U4093" s="5"/>
    </row>
    <row r="4094" spans="1:21" ht="48" x14ac:dyDescent="0.2">
      <c r="A4094">
        <v>4092</v>
      </c>
      <c r="B4094" s="7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4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s="5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  <c r="U4094" s="5"/>
    </row>
    <row r="4095" spans="1:21" ht="48" x14ac:dyDescent="0.2">
      <c r="A4095">
        <v>4093</v>
      </c>
      <c r="B4095" s="7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4">
        <f t="shared" si="378"/>
        <v>2.4E-2</v>
      </c>
      <c r="P4095" s="9">
        <f t="shared" si="379"/>
        <v>15</v>
      </c>
      <c r="Q4095" t="str">
        <f t="shared" si="380"/>
        <v>theater</v>
      </c>
      <c r="R4095" s="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  <c r="U4095" s="5"/>
    </row>
    <row r="4096" spans="1:21" ht="48" x14ac:dyDescent="0.2">
      <c r="A4096">
        <v>4094</v>
      </c>
      <c r="B4096" s="7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4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s="5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  <c r="U4096" s="5"/>
    </row>
    <row r="4097" spans="1:21" ht="48" x14ac:dyDescent="0.2">
      <c r="A4097">
        <v>4095</v>
      </c>
      <c r="B4097" s="7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4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s="5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  <c r="U4097" s="5"/>
    </row>
    <row r="4098" spans="1:21" ht="48" x14ac:dyDescent="0.2">
      <c r="A4098">
        <v>4096</v>
      </c>
      <c r="B4098" s="7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4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s="5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  <c r="U4098" s="5"/>
    </row>
    <row r="4099" spans="1:21" ht="48" x14ac:dyDescent="0.2">
      <c r="A4099">
        <v>4097</v>
      </c>
      <c r="B4099" s="7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4">
        <f t="shared" ref="O4099:O4115" si="384">SUM(E4099/D4099)</f>
        <v>0</v>
      </c>
      <c r="P4099" s="9" t="e">
        <f t="shared" ref="P4099:P4115" si="385">PRODUCT(E4099/L4099)</f>
        <v>#DIV/0!</v>
      </c>
      <c r="Q4099" t="str">
        <f t="shared" ref="Q4099:Q4115" si="386">LEFT(N4099, SEARCH("/",N4099,1)-1)</f>
        <v>theater</v>
      </c>
      <c r="R4099" s="5" t="str">
        <f t="shared" ref="R4099:R4115" si="387">RIGHT(N4099,LEN(N4099) - SEARCH("/", N4099))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  <c r="U4099" s="5"/>
    </row>
    <row r="4100" spans="1:21" ht="48" x14ac:dyDescent="0.2">
      <c r="A4100">
        <v>4098</v>
      </c>
      <c r="B4100" s="7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4">
        <f t="shared" si="384"/>
        <v>0</v>
      </c>
      <c r="P4100" s="9" t="e">
        <f t="shared" si="385"/>
        <v>#DIV/0!</v>
      </c>
      <c r="Q4100" t="str">
        <f t="shared" si="386"/>
        <v>theater</v>
      </c>
      <c r="R4100" s="5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  <c r="U4100" s="5"/>
    </row>
    <row r="4101" spans="1:21" ht="48" x14ac:dyDescent="0.2">
      <c r="A4101">
        <v>4099</v>
      </c>
      <c r="B4101" s="7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4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s="5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  <c r="U4101" s="5"/>
    </row>
    <row r="4102" spans="1:21" ht="32" x14ac:dyDescent="0.2">
      <c r="A4102">
        <v>4100</v>
      </c>
      <c r="B4102" s="7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4">
        <f t="shared" si="384"/>
        <v>0</v>
      </c>
      <c r="P4102" s="9" t="e">
        <f t="shared" si="385"/>
        <v>#DIV/0!</v>
      </c>
      <c r="Q4102" t="str">
        <f t="shared" si="386"/>
        <v>theater</v>
      </c>
      <c r="R4102" s="5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  <c r="U4102" s="5"/>
    </row>
    <row r="4103" spans="1:21" ht="48" x14ac:dyDescent="0.2">
      <c r="A4103">
        <v>4101</v>
      </c>
      <c r="B4103" s="7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4">
        <f t="shared" si="384"/>
        <v>0</v>
      </c>
      <c r="P4103" s="9" t="e">
        <f t="shared" si="385"/>
        <v>#DIV/0!</v>
      </c>
      <c r="Q4103" t="str">
        <f t="shared" si="386"/>
        <v>theater</v>
      </c>
      <c r="R4103" s="5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  <c r="U4103" s="5"/>
    </row>
    <row r="4104" spans="1:21" ht="48" x14ac:dyDescent="0.2">
      <c r="A4104">
        <v>4102</v>
      </c>
      <c r="B4104" s="7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4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s="5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  <c r="U4104" s="5"/>
    </row>
    <row r="4105" spans="1:21" ht="48" x14ac:dyDescent="0.2">
      <c r="A4105">
        <v>4103</v>
      </c>
      <c r="B4105" s="7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4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s="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  <c r="U4105" s="5"/>
    </row>
    <row r="4106" spans="1:21" ht="48" x14ac:dyDescent="0.2">
      <c r="A4106">
        <v>4104</v>
      </c>
      <c r="B4106" s="7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4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s="5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  <c r="U4106" s="5"/>
    </row>
    <row r="4107" spans="1:21" ht="64" x14ac:dyDescent="0.2">
      <c r="A4107">
        <v>4105</v>
      </c>
      <c r="B4107" s="7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4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s="5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  <c r="U4107" s="5"/>
    </row>
    <row r="4108" spans="1:21" ht="48" x14ac:dyDescent="0.2">
      <c r="A4108">
        <v>4106</v>
      </c>
      <c r="B4108" s="7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4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s="5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  <c r="U4108" s="5"/>
    </row>
    <row r="4109" spans="1:21" ht="48" x14ac:dyDescent="0.2">
      <c r="A4109">
        <v>4107</v>
      </c>
      <c r="B4109" s="7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4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s="5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  <c r="U4109" s="5"/>
    </row>
    <row r="4110" spans="1:21" ht="48" x14ac:dyDescent="0.2">
      <c r="A4110">
        <v>4108</v>
      </c>
      <c r="B4110" s="7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4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s="5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  <c r="U4110" s="5"/>
    </row>
    <row r="4111" spans="1:21" ht="48" x14ac:dyDescent="0.2">
      <c r="A4111">
        <v>4109</v>
      </c>
      <c r="B4111" s="7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4">
        <f t="shared" si="384"/>
        <v>0</v>
      </c>
      <c r="P4111" s="9" t="e">
        <f t="shared" si="385"/>
        <v>#DIV/0!</v>
      </c>
      <c r="Q4111" t="str">
        <f t="shared" si="386"/>
        <v>theater</v>
      </c>
      <c r="R4111" s="5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  <c r="U4111" s="5"/>
    </row>
    <row r="4112" spans="1:21" ht="48" x14ac:dyDescent="0.2">
      <c r="A4112">
        <v>4110</v>
      </c>
      <c r="B4112" s="7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4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s="5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  <c r="U4112" s="5"/>
    </row>
    <row r="4113" spans="1:21" ht="48" x14ac:dyDescent="0.2">
      <c r="A4113">
        <v>4111</v>
      </c>
      <c r="B4113" s="7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4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s="5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  <c r="U4113" s="5"/>
    </row>
    <row r="4114" spans="1:21" ht="64" x14ac:dyDescent="0.2">
      <c r="A4114">
        <v>4112</v>
      </c>
      <c r="B4114" s="7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4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s="5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  <c r="U4114" s="5"/>
    </row>
    <row r="4115" spans="1:21" ht="48" x14ac:dyDescent="0.2">
      <c r="A4115">
        <v>4113</v>
      </c>
      <c r="B4115" s="7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4">
        <f t="shared" si="384"/>
        <v>2E-3</v>
      </c>
      <c r="P4115" s="9">
        <f t="shared" si="385"/>
        <v>1</v>
      </c>
      <c r="Q4115" t="str">
        <f t="shared" si="386"/>
        <v>theater</v>
      </c>
      <c r="R4115" s="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  <c r="U4115" s="5"/>
    </row>
  </sheetData>
  <autoFilter ref="A1:T1" xr:uid="{FB6123CB-2AEF-F848-863A-E0BE7A1FC5F3}"/>
  <conditionalFormatting sqref="F2:F4115">
    <cfRule type="expression" dxfId="3" priority="7">
      <formula>F2="live"</formula>
    </cfRule>
    <cfRule type="expression" dxfId="2" priority="8">
      <formula>F2="canceled"</formula>
    </cfRule>
    <cfRule type="expression" dxfId="1" priority="9">
      <formula>F2="failed"</formula>
    </cfRule>
    <cfRule type="expression" dxfId="0" priority="10">
      <formula>F2="successful"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262E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B0A9-47AE-7E40-AE63-3A00B7F8206F}">
  <sheetPr codeName="Sheet2"/>
  <dimension ref="A1:F47"/>
  <sheetViews>
    <sheetView zoomScale="80" zoomScaleNormal="80" workbookViewId="0">
      <selection activeCell="E28" sqref="E28"/>
    </sheetView>
  </sheetViews>
  <sheetFormatPr baseColWidth="10" defaultRowHeight="15" x14ac:dyDescent="0.2"/>
  <cols>
    <col min="1" max="1" width="15.83203125" bestFit="1" customWidth="1"/>
    <col min="2" max="2" width="16" bestFit="1" customWidth="1"/>
    <col min="3" max="3" width="7.5" bestFit="1" customWidth="1"/>
    <col min="4" max="4" width="6.5" bestFit="1" customWidth="1"/>
    <col min="5" max="5" width="9.83203125" bestFit="1" customWidth="1"/>
    <col min="6" max="6" width="10.33203125" bestFit="1" customWidth="1"/>
  </cols>
  <sheetData>
    <row r="1" spans="1:6" x14ac:dyDescent="0.2">
      <c r="A1" s="10" t="s">
        <v>8222</v>
      </c>
      <c r="B1" t="s">
        <v>8321</v>
      </c>
    </row>
    <row r="3" spans="1:6" x14ac:dyDescent="0.2">
      <c r="A3" s="10" t="s">
        <v>8367</v>
      </c>
      <c r="B3" s="10" t="s">
        <v>8320</v>
      </c>
    </row>
    <row r="4" spans="1:6" x14ac:dyDescent="0.2">
      <c r="A4" s="10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8311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8313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8315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34" spans="1:6" x14ac:dyDescent="0.2">
      <c r="A34" s="10" t="s">
        <v>8222</v>
      </c>
      <c r="B34" t="s">
        <v>8321</v>
      </c>
    </row>
    <row r="36" spans="1:6" x14ac:dyDescent="0.2">
      <c r="A36" s="10" t="s">
        <v>8367</v>
      </c>
      <c r="B36" s="10" t="s">
        <v>8320</v>
      </c>
    </row>
    <row r="37" spans="1:6" x14ac:dyDescent="0.2">
      <c r="A37" s="10" t="s">
        <v>8309</v>
      </c>
      <c r="B37" t="s">
        <v>8219</v>
      </c>
      <c r="C37" t="s">
        <v>8220</v>
      </c>
      <c r="D37" t="s">
        <v>8221</v>
      </c>
      <c r="E37" t="s">
        <v>8218</v>
      </c>
      <c r="F37" t="s">
        <v>8319</v>
      </c>
    </row>
    <row r="38" spans="1:6" x14ac:dyDescent="0.2">
      <c r="A38" s="11" t="s">
        <v>8310</v>
      </c>
      <c r="B38" s="22">
        <v>7.6923076923076927E-2</v>
      </c>
      <c r="C38" s="22">
        <v>0.34615384615384615</v>
      </c>
      <c r="D38" s="22">
        <v>0</v>
      </c>
      <c r="E38" s="22">
        <v>0.57692307692307687</v>
      </c>
      <c r="F38" s="22">
        <v>1</v>
      </c>
    </row>
    <row r="39" spans="1:6" x14ac:dyDescent="0.2">
      <c r="A39" s="11" t="s">
        <v>8311</v>
      </c>
      <c r="B39" s="22">
        <v>0.1</v>
      </c>
      <c r="C39" s="22">
        <v>0.7</v>
      </c>
      <c r="D39" s="22">
        <v>0.03</v>
      </c>
      <c r="E39" s="22">
        <v>0.17</v>
      </c>
      <c r="F39" s="22">
        <v>1</v>
      </c>
    </row>
    <row r="40" spans="1:6" x14ac:dyDescent="0.2">
      <c r="A40" s="11" t="s">
        <v>8312</v>
      </c>
      <c r="B40" s="22">
        <v>0</v>
      </c>
      <c r="C40" s="22">
        <v>0.63636363636363635</v>
      </c>
      <c r="D40" s="22">
        <v>0</v>
      </c>
      <c r="E40" s="22">
        <v>0.36363636363636365</v>
      </c>
      <c r="F40" s="22">
        <v>1</v>
      </c>
    </row>
    <row r="41" spans="1:6" x14ac:dyDescent="0.2">
      <c r="A41" s="11" t="s">
        <v>8313</v>
      </c>
      <c r="B41" s="22">
        <v>1</v>
      </c>
      <c r="C41" s="22">
        <v>0</v>
      </c>
      <c r="D41" s="22">
        <v>0</v>
      </c>
      <c r="E41" s="22">
        <v>0</v>
      </c>
      <c r="F41" s="22">
        <v>1</v>
      </c>
    </row>
    <row r="42" spans="1:6" x14ac:dyDescent="0.2">
      <c r="A42" s="11" t="s">
        <v>8314</v>
      </c>
      <c r="B42" s="22">
        <v>2.8571428571428571E-2</v>
      </c>
      <c r="C42" s="22">
        <v>0.17142857142857143</v>
      </c>
      <c r="D42" s="22">
        <v>2.8571428571428571E-2</v>
      </c>
      <c r="E42" s="22">
        <v>0.77142857142857146</v>
      </c>
      <c r="F42" s="22">
        <v>1</v>
      </c>
    </row>
    <row r="43" spans="1:6" x14ac:dyDescent="0.2">
      <c r="A43" s="11" t="s">
        <v>8315</v>
      </c>
      <c r="B43" s="22">
        <v>0</v>
      </c>
      <c r="C43" s="22">
        <v>0.53181818181818186</v>
      </c>
      <c r="D43" s="22">
        <v>0</v>
      </c>
      <c r="E43" s="22">
        <v>0.4681818181818182</v>
      </c>
      <c r="F43" s="22">
        <v>1</v>
      </c>
    </row>
    <row r="44" spans="1:6" x14ac:dyDescent="0.2">
      <c r="A44" s="11" t="s">
        <v>8316</v>
      </c>
      <c r="B44" s="22">
        <v>0.12658227848101267</v>
      </c>
      <c r="C44" s="22">
        <v>0.53586497890295359</v>
      </c>
      <c r="D44" s="22">
        <v>0</v>
      </c>
      <c r="E44" s="22">
        <v>0.33755274261603374</v>
      </c>
      <c r="F44" s="22">
        <v>1</v>
      </c>
    </row>
    <row r="45" spans="1:6" x14ac:dyDescent="0.2">
      <c r="A45" s="11" t="s">
        <v>8317</v>
      </c>
      <c r="B45" s="22">
        <v>0.29666666666666669</v>
      </c>
      <c r="C45" s="22">
        <v>0.35499999999999998</v>
      </c>
      <c r="D45" s="22">
        <v>0</v>
      </c>
      <c r="E45" s="22">
        <v>0.34833333333333333</v>
      </c>
      <c r="F45" s="22">
        <v>1</v>
      </c>
    </row>
    <row r="46" spans="1:6" x14ac:dyDescent="0.2">
      <c r="A46" s="11" t="s">
        <v>8318</v>
      </c>
      <c r="B46" s="22">
        <v>2.6561378320172292E-2</v>
      </c>
      <c r="C46" s="22">
        <v>0.35391241923905242</v>
      </c>
      <c r="D46" s="22">
        <v>1.7229002153625269E-2</v>
      </c>
      <c r="E46" s="22">
        <v>0.60229720028715006</v>
      </c>
      <c r="F46" s="22">
        <v>1</v>
      </c>
    </row>
    <row r="47" spans="1:6" x14ac:dyDescent="0.2">
      <c r="A47" s="11" t="s">
        <v>8319</v>
      </c>
      <c r="B47" s="22">
        <v>8.4832280019445788E-2</v>
      </c>
      <c r="C47" s="22">
        <v>0.37190082644628097</v>
      </c>
      <c r="D47" s="22">
        <v>1.2153621779290228E-2</v>
      </c>
      <c r="E47" s="22">
        <v>0.53111327175498302</v>
      </c>
      <c r="F47" s="22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FDE2D-EDE8-1944-9C19-B89B53278020}">
  <sheetPr codeName="Sheet3"/>
  <dimension ref="A1:F47"/>
  <sheetViews>
    <sheetView topLeftCell="A4" zoomScale="70" zoomScaleNormal="70" workbookViewId="0">
      <selection activeCell="F30" sqref="F30"/>
    </sheetView>
  </sheetViews>
  <sheetFormatPr baseColWidth="10" defaultRowHeight="15" x14ac:dyDescent="0.2"/>
  <cols>
    <col min="1" max="1" width="19.33203125" bestFit="1" customWidth="1"/>
    <col min="2" max="2" width="19" bestFit="1" customWidth="1"/>
    <col min="3" max="3" width="6.33203125" bestFit="1" customWidth="1"/>
    <col min="4" max="4" width="4.6640625" bestFit="1" customWidth="1"/>
    <col min="5" max="5" width="11.33203125" bestFit="1" customWidth="1"/>
    <col min="6" max="6" width="11.83203125" bestFit="1" customWidth="1"/>
  </cols>
  <sheetData>
    <row r="1" spans="1:6" x14ac:dyDescent="0.2">
      <c r="A1" s="10" t="s">
        <v>8222</v>
      </c>
      <c r="B1" t="s">
        <v>8321</v>
      </c>
    </row>
    <row r="2" spans="1:6" x14ac:dyDescent="0.2">
      <c r="A2" s="10" t="s">
        <v>8307</v>
      </c>
      <c r="B2" t="s">
        <v>8321</v>
      </c>
    </row>
    <row r="4" spans="1:6" x14ac:dyDescent="0.2">
      <c r="A4" s="10" t="s">
        <v>8365</v>
      </c>
      <c r="B4" s="10" t="s">
        <v>8320</v>
      </c>
    </row>
    <row r="5" spans="1:6" x14ac:dyDescent="0.2">
      <c r="A5" s="10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1" t="s">
        <v>8322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8323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8324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8325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8326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8327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8328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8331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8332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8333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8334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8336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8337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8338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8339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8342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8343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8347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8348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8349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8350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8351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8352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8353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8356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8357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8358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8359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8361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8362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8C34-72DF-A548-B649-86CDBD12D0AB}">
  <sheetPr codeName="Sheet4"/>
  <dimension ref="A1:E18"/>
  <sheetViews>
    <sheetView showGridLines="0" zoomScale="80" zoomScaleNormal="80" workbookViewId="0">
      <selection activeCell="I15" sqref="I1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8380</v>
      </c>
      <c r="B1" t="s">
        <v>8321</v>
      </c>
    </row>
    <row r="2" spans="1:5" x14ac:dyDescent="0.2">
      <c r="A2" s="10" t="s">
        <v>8307</v>
      </c>
      <c r="B2" t="s">
        <v>8321</v>
      </c>
    </row>
    <row r="4" spans="1:5" x14ac:dyDescent="0.2">
      <c r="A4" s="10" t="s">
        <v>8367</v>
      </c>
      <c r="B4" s="10" t="s">
        <v>8320</v>
      </c>
    </row>
    <row r="5" spans="1:5" x14ac:dyDescent="0.2">
      <c r="A5" s="10" t="s">
        <v>8309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4" t="s">
        <v>8374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2">
      <c r="A7" s="14" t="s">
        <v>8375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2">
      <c r="A8" s="14" t="s">
        <v>8376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">
      <c r="A9" s="14" t="s">
        <v>8377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2">
      <c r="A10" s="14" t="s">
        <v>8368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2">
      <c r="A11" s="14" t="s">
        <v>8378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">
      <c r="A12" s="14" t="s">
        <v>8369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2">
      <c r="A13" s="14" t="s">
        <v>8370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">
      <c r="A14" s="14" t="s">
        <v>8371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">
      <c r="A15" s="14" t="s">
        <v>8372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2">
      <c r="A16" s="14" t="s">
        <v>8373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2">
      <c r="A17" s="14" t="s">
        <v>8379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">
      <c r="A18" s="14" t="s">
        <v>8319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8374-5021-A741-9CE6-C7BDAD822CB7}">
  <sheetPr codeName="Sheet5"/>
  <dimension ref="A1:H13"/>
  <sheetViews>
    <sheetView zoomScale="90" zoomScaleNormal="90" workbookViewId="0">
      <selection activeCell="A38" sqref="A38"/>
    </sheetView>
  </sheetViews>
  <sheetFormatPr baseColWidth="10" defaultRowHeight="15" x14ac:dyDescent="0.2"/>
  <cols>
    <col min="1" max="1" width="28.33203125" customWidth="1"/>
    <col min="2" max="8" width="17.1640625" style="16" customWidth="1"/>
  </cols>
  <sheetData>
    <row r="1" spans="1:8" s="15" customFormat="1" x14ac:dyDescent="0.2">
      <c r="A1" s="17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8398</v>
      </c>
      <c r="G1" s="18" t="s">
        <v>8399</v>
      </c>
      <c r="H1" s="18" t="s">
        <v>8400</v>
      </c>
    </row>
    <row r="2" spans="1:8" x14ac:dyDescent="0.2">
      <c r="A2" s="19" t="s">
        <v>8386</v>
      </c>
      <c r="B2" s="20">
        <f>COUNTIFS(Raw_Data!$F:$F,"successful",Raw_Data!$D:$D,"&lt;1000")</f>
        <v>322</v>
      </c>
      <c r="C2" s="20">
        <f>COUNTIFS(Raw_Data!$F:$F,"failed",Raw_Data!$D:$D,"&lt;1000")</f>
        <v>113</v>
      </c>
      <c r="D2" s="20">
        <f>COUNTIFS(Raw_Data!$F:$F,"canceled",Raw_Data!$D:$D,"&lt;1000")</f>
        <v>18</v>
      </c>
      <c r="E2" s="20">
        <f>SUM(B2:D2)</f>
        <v>453</v>
      </c>
      <c r="F2" s="21">
        <f>B2/$E2</f>
        <v>0.71081677704194257</v>
      </c>
      <c r="G2" s="21">
        <f t="shared" ref="G2:H13" si="0">C2/$E2</f>
        <v>0.24944812362030905</v>
      </c>
      <c r="H2" s="21">
        <f t="shared" si="0"/>
        <v>3.9735099337748346E-2</v>
      </c>
    </row>
    <row r="3" spans="1:8" x14ac:dyDescent="0.2">
      <c r="A3" s="19" t="s">
        <v>8387</v>
      </c>
      <c r="B3" s="20">
        <f>COUNTIFS(Raw_Data!$F:$F,"successful",Raw_Data!$D:$D,"&gt;=1000",Raw_Data!$D:$D,"&lt;=4999")</f>
        <v>932</v>
      </c>
      <c r="C3" s="20">
        <f>COUNTIFS(Raw_Data!$F:$F,"failed",Raw_Data!$D:$D,"&gt;=1000",Raw_Data!$D:$D,"&lt;=4999")</f>
        <v>420</v>
      </c>
      <c r="D3" s="20">
        <f>COUNTIFS(Raw_Data!$F:$F,"canceled",Raw_Data!$D:$D,"&gt;=1000",Raw_Data!$D:$D,"&lt;=4999")</f>
        <v>60</v>
      </c>
      <c r="E3" s="20">
        <f t="shared" ref="E3:E13" si="1">SUM(B3:D3)</f>
        <v>1412</v>
      </c>
      <c r="F3" s="21">
        <f t="shared" ref="F3:F13" si="2">B3/$E3</f>
        <v>0.66005665722379603</v>
      </c>
      <c r="G3" s="21">
        <f t="shared" si="0"/>
        <v>0.29745042492917845</v>
      </c>
      <c r="H3" s="21">
        <f t="shared" si="0"/>
        <v>4.2492917847025496E-2</v>
      </c>
    </row>
    <row r="4" spans="1:8" x14ac:dyDescent="0.2">
      <c r="A4" s="19" t="s">
        <v>8388</v>
      </c>
      <c r="B4" s="20">
        <f>COUNTIFS(Raw_Data!$F:$F,"successful",Raw_Data!$D:$D,"&gt;=5000",Raw_Data!$D:$D,"&lt;=9999")</f>
        <v>381</v>
      </c>
      <c r="C4" s="20">
        <f>COUNTIFS(Raw_Data!$F:$F,"failed",Raw_Data!$D:$D,"&gt;=5000",Raw_Data!$D:$D,"&lt;=9999")</f>
        <v>283</v>
      </c>
      <c r="D4" s="20">
        <f>COUNTIFS(Raw_Data!$F:$F,"canceled",Raw_Data!$D:$D,"&gt;=5000",Raw_Data!$D:$D,"&lt;=9999")</f>
        <v>52</v>
      </c>
      <c r="E4" s="20">
        <f t="shared" si="1"/>
        <v>716</v>
      </c>
      <c r="F4" s="21">
        <f t="shared" si="2"/>
        <v>0.53212290502793291</v>
      </c>
      <c r="G4" s="21">
        <f t="shared" si="0"/>
        <v>0.39525139664804471</v>
      </c>
      <c r="H4" s="21">
        <f t="shared" si="0"/>
        <v>7.2625698324022353E-2</v>
      </c>
    </row>
    <row r="5" spans="1:8" x14ac:dyDescent="0.2">
      <c r="A5" s="19" t="s">
        <v>8389</v>
      </c>
      <c r="B5" s="20">
        <f>COUNTIFS(Raw_Data!$F:$F,"successful",Raw_Data!$D:$D,"&gt;=10000",Raw_Data!$D:$D,"&lt;=14999")</f>
        <v>168</v>
      </c>
      <c r="C5" s="20">
        <f>COUNTIFS(Raw_Data!$F:$F,"failed",Raw_Data!$D:$D,"&gt;=10000",Raw_Data!$D:$D,"&lt;=14999")</f>
        <v>144</v>
      </c>
      <c r="D5" s="20">
        <f>COUNTIFS(Raw_Data!$F:$F,"canceled",Raw_Data!$D:$D,"&gt;=10000",Raw_Data!$D:$D,"&lt;=14999")</f>
        <v>40</v>
      </c>
      <c r="E5" s="20">
        <f t="shared" si="1"/>
        <v>352</v>
      </c>
      <c r="F5" s="21">
        <f t="shared" si="2"/>
        <v>0.47727272727272729</v>
      </c>
      <c r="G5" s="21">
        <f t="shared" si="0"/>
        <v>0.40909090909090912</v>
      </c>
      <c r="H5" s="21">
        <f t="shared" si="0"/>
        <v>0.11363636363636363</v>
      </c>
    </row>
    <row r="6" spans="1:8" x14ac:dyDescent="0.2">
      <c r="A6" s="19" t="s">
        <v>8390</v>
      </c>
      <c r="B6" s="20">
        <f>COUNTIFS(Raw_Data!$F:$F,"successful",Raw_Data!$D:$D,"&gt;=15000",Raw_Data!$D:$D,"&lt;=19999")</f>
        <v>94</v>
      </c>
      <c r="C6" s="20">
        <f>COUNTIFS(Raw_Data!$F:$F,"failed",Raw_Data!$D:$D,"&gt;=15000",Raw_Data!$D:$D,"&lt;=19999")</f>
        <v>90</v>
      </c>
      <c r="D6" s="20">
        <f>COUNTIFS(Raw_Data!$F:$F,"canceled",Raw_Data!$D:$D,"&gt;=15000",Raw_Data!$D:$D,"&lt;=19999")</f>
        <v>17</v>
      </c>
      <c r="E6" s="20">
        <f t="shared" si="1"/>
        <v>201</v>
      </c>
      <c r="F6" s="21">
        <f t="shared" si="2"/>
        <v>0.46766169154228854</v>
      </c>
      <c r="G6" s="21">
        <f t="shared" si="0"/>
        <v>0.44776119402985076</v>
      </c>
      <c r="H6" s="21">
        <f t="shared" si="0"/>
        <v>8.45771144278607E-2</v>
      </c>
    </row>
    <row r="7" spans="1:8" x14ac:dyDescent="0.2">
      <c r="A7" s="19" t="s">
        <v>8391</v>
      </c>
      <c r="B7" s="20">
        <f>COUNTIFS(Raw_Data!$F:$F,"successful",Raw_Data!$D:$D,"&gt;=20000",Raw_Data!$D:$D,"&lt;=24999")</f>
        <v>62</v>
      </c>
      <c r="C7" s="20">
        <f>COUNTIFS(Raw_Data!$F:$F,"failed",Raw_Data!$D:$D,"&gt;=20000",Raw_Data!$D:$D,"&lt;=24999")</f>
        <v>72</v>
      </c>
      <c r="D7" s="20">
        <f>COUNTIFS(Raw_Data!$F:$F,"canceled",Raw_Data!$D:$D,"&gt;=20000",Raw_Data!$D:$D,"&lt;=24999")</f>
        <v>14</v>
      </c>
      <c r="E7" s="20">
        <f t="shared" si="1"/>
        <v>148</v>
      </c>
      <c r="F7" s="21">
        <f t="shared" si="2"/>
        <v>0.41891891891891891</v>
      </c>
      <c r="G7" s="21">
        <f t="shared" si="0"/>
        <v>0.48648648648648651</v>
      </c>
      <c r="H7" s="21">
        <f t="shared" si="0"/>
        <v>9.45945945945946E-2</v>
      </c>
    </row>
    <row r="8" spans="1:8" x14ac:dyDescent="0.2">
      <c r="A8" s="19" t="s">
        <v>8392</v>
      </c>
      <c r="B8" s="20">
        <f>COUNTIFS(Raw_Data!$F:$F,"successful",Raw_Data!$D:$D,"&gt;=25000",Raw_Data!$D:$D,"&lt;=29999")</f>
        <v>55</v>
      </c>
      <c r="C8" s="20">
        <f>COUNTIFS(Raw_Data!$F:$F,"failed",Raw_Data!$D:$D,"&gt;=25000",Raw_Data!$D:$D,"&lt;=29999")</f>
        <v>64</v>
      </c>
      <c r="D8" s="20">
        <f>COUNTIFS(Raw_Data!$F:$F,"canceled",Raw_Data!$D:$D,"&gt;=25000",Raw_Data!$D:$D,"&lt;=29999")</f>
        <v>18</v>
      </c>
      <c r="E8" s="20">
        <f t="shared" si="1"/>
        <v>137</v>
      </c>
      <c r="F8" s="21">
        <f t="shared" si="2"/>
        <v>0.40145985401459855</v>
      </c>
      <c r="G8" s="21">
        <f t="shared" si="0"/>
        <v>0.46715328467153283</v>
      </c>
      <c r="H8" s="21">
        <f t="shared" si="0"/>
        <v>0.13138686131386862</v>
      </c>
    </row>
    <row r="9" spans="1:8" x14ac:dyDescent="0.2">
      <c r="A9" s="19" t="s">
        <v>8393</v>
      </c>
      <c r="B9" s="20">
        <f>COUNTIFS(Raw_Data!$F:$F,"successful",Raw_Data!$D:$D,"&gt;=30000",Raw_Data!$D:$D,"&lt;=34999")</f>
        <v>32</v>
      </c>
      <c r="C9" s="20">
        <f>COUNTIFS(Raw_Data!$F:$F,"failed",Raw_Data!$D:$D,"&gt;=30000",Raw_Data!$D:$D,"&lt;=34999")</f>
        <v>37</v>
      </c>
      <c r="D9" s="20">
        <f>COUNTIFS(Raw_Data!$F:$F,"canceled",Raw_Data!$D:$D,"&gt;=30000",Raw_Data!$D:$D,"&lt;=34999")</f>
        <v>13</v>
      </c>
      <c r="E9" s="20">
        <f t="shared" si="1"/>
        <v>82</v>
      </c>
      <c r="F9" s="21">
        <f t="shared" si="2"/>
        <v>0.3902439024390244</v>
      </c>
      <c r="G9" s="21">
        <f t="shared" si="0"/>
        <v>0.45121951219512196</v>
      </c>
      <c r="H9" s="21">
        <f t="shared" si="0"/>
        <v>0.15853658536585366</v>
      </c>
    </row>
    <row r="10" spans="1:8" x14ac:dyDescent="0.2">
      <c r="A10" s="19" t="s">
        <v>8394</v>
      </c>
      <c r="B10" s="20">
        <f>COUNTIFS(Raw_Data!$F:$F,"successful",Raw_Data!$D:$D,"&gt;=35000",Raw_Data!$D:$D,"&lt;=39999")</f>
        <v>26</v>
      </c>
      <c r="C10" s="20">
        <f>COUNTIFS(Raw_Data!$F:$F,"failed",Raw_Data!$D:$D,"&gt;=35000",Raw_Data!$D:$D,"&lt;=39999")</f>
        <v>22</v>
      </c>
      <c r="D10" s="20">
        <f>COUNTIFS(Raw_Data!$F:$F,"canceled",Raw_Data!$D:$D,"&gt;=35000",Raw_Data!$D:$D,"&lt;=39999")</f>
        <v>7</v>
      </c>
      <c r="E10" s="20">
        <f t="shared" si="1"/>
        <v>55</v>
      </c>
      <c r="F10" s="21">
        <f t="shared" si="2"/>
        <v>0.47272727272727272</v>
      </c>
      <c r="G10" s="21">
        <f t="shared" si="0"/>
        <v>0.4</v>
      </c>
      <c r="H10" s="21">
        <f t="shared" si="0"/>
        <v>0.12727272727272726</v>
      </c>
    </row>
    <row r="11" spans="1:8" x14ac:dyDescent="0.2">
      <c r="A11" s="19" t="s">
        <v>8395</v>
      </c>
      <c r="B11" s="20">
        <f>COUNTIFS(Raw_Data!$F:$F,"successful",Raw_Data!$D:$D,"&gt;=40000",Raw_Data!$D:$D,"&lt;=44999")</f>
        <v>21</v>
      </c>
      <c r="C11" s="20">
        <f>COUNTIFS(Raw_Data!$F:$F,"failed",Raw_Data!$D:$D,"&gt;=40000",Raw_Data!$D:$D,"&lt;=44999")</f>
        <v>16</v>
      </c>
      <c r="D11" s="20">
        <f>COUNTIFS(Raw_Data!$F:$F,"canceled",Raw_Data!$D:$D,"&gt;=40000",Raw_Data!$D:$D,"&lt;=44999")</f>
        <v>6</v>
      </c>
      <c r="E11" s="20">
        <f t="shared" si="1"/>
        <v>43</v>
      </c>
      <c r="F11" s="21">
        <f t="shared" si="2"/>
        <v>0.48837209302325579</v>
      </c>
      <c r="G11" s="21">
        <f t="shared" si="0"/>
        <v>0.37209302325581395</v>
      </c>
      <c r="H11" s="21">
        <f t="shared" si="0"/>
        <v>0.13953488372093023</v>
      </c>
    </row>
    <row r="12" spans="1:8" x14ac:dyDescent="0.2">
      <c r="A12" s="19" t="s">
        <v>8396</v>
      </c>
      <c r="B12" s="20">
        <f>COUNTIFS(Raw_Data!$F:$F,"successful",Raw_Data!$D:$D,"&gt;=45000",Raw_Data!$D:$D,"&lt;=49999")</f>
        <v>6</v>
      </c>
      <c r="C12" s="20">
        <f>COUNTIFS(Raw_Data!$F:$F,"failed",Raw_Data!$D:$D,"&gt;=45000",Raw_Data!$D:$D,"&lt;=49999")</f>
        <v>11</v>
      </c>
      <c r="D12" s="20">
        <f>COUNTIFS(Raw_Data!$F:$F,"canceled",Raw_Data!$D:$D,"&gt;=45000",Raw_Data!$D:$D,"&lt;=49999")</f>
        <v>4</v>
      </c>
      <c r="E12" s="20">
        <f t="shared" si="1"/>
        <v>21</v>
      </c>
      <c r="F12" s="21">
        <f t="shared" si="2"/>
        <v>0.2857142857142857</v>
      </c>
      <c r="G12" s="21">
        <f t="shared" si="0"/>
        <v>0.52380952380952384</v>
      </c>
      <c r="H12" s="21">
        <f t="shared" si="0"/>
        <v>0.19047619047619047</v>
      </c>
    </row>
    <row r="13" spans="1:8" x14ac:dyDescent="0.2">
      <c r="A13" s="19" t="s">
        <v>8397</v>
      </c>
      <c r="B13" s="20">
        <f>COUNTIFS(Raw_Data!$F:$F,"successful",Raw_Data!$D:$D,"&gt;=50000")</f>
        <v>86</v>
      </c>
      <c r="C13" s="20">
        <f>COUNTIFS(Raw_Data!$F:$F,"failed",Raw_Data!$D:$D,"&gt;=50000")</f>
        <v>258</v>
      </c>
      <c r="D13" s="20">
        <f>COUNTIFS(Raw_Data!$F:$F,"canceled",Raw_Data!$D:$D,"&gt;=50000")</f>
        <v>100</v>
      </c>
      <c r="E13" s="20">
        <f t="shared" si="1"/>
        <v>444</v>
      </c>
      <c r="F13" s="21">
        <f t="shared" si="2"/>
        <v>0.19369369369369369</v>
      </c>
      <c r="G13" s="21">
        <f t="shared" si="0"/>
        <v>0.58108108108108103</v>
      </c>
      <c r="H13" s="21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14</vt:i4>
      </vt:variant>
    </vt:vector>
  </HeadingPairs>
  <TitlesOfParts>
    <vt:vector size="19" baseType="lpstr">
      <vt:lpstr>Raw_Data</vt:lpstr>
      <vt:lpstr>Campaign_Success_Rate_Cat</vt:lpstr>
      <vt:lpstr>Campaign_Success_Rate_SubCat</vt:lpstr>
      <vt:lpstr>CampaignSuccessRate_DateCreated</vt:lpstr>
      <vt:lpstr>CampaignSuccessRate_by_GoalAmnt</vt:lpstr>
      <vt:lpstr>Backers_Count</vt:lpstr>
      <vt:lpstr>Blurb</vt:lpstr>
      <vt:lpstr>Cat_SubCat</vt:lpstr>
      <vt:lpstr>Country</vt:lpstr>
      <vt:lpstr>Currency</vt:lpstr>
      <vt:lpstr>Deadline</vt:lpstr>
      <vt:lpstr>Goal</vt:lpstr>
      <vt:lpstr>ID</vt:lpstr>
      <vt:lpstr>Launched_At</vt:lpstr>
      <vt:lpstr>Name</vt:lpstr>
      <vt:lpstr>Pledged</vt:lpstr>
      <vt:lpstr>Spotlight</vt:lpstr>
      <vt:lpstr>Staff_Pick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Zeinab Angèle Massudi</cp:lastModifiedBy>
  <dcterms:created xsi:type="dcterms:W3CDTF">2017-04-20T15:17:24Z</dcterms:created>
  <dcterms:modified xsi:type="dcterms:W3CDTF">2019-02-16T04:46:51Z</dcterms:modified>
</cp:coreProperties>
</file>