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"/>
    </mc:Choice>
  </mc:AlternateContent>
  <xr:revisionPtr revIDLastSave="0" documentId="8_{052637E5-0F83-4AF7-8182-147F999CDFD5}" xr6:coauthVersionLast="47" xr6:coauthVersionMax="47" xr10:uidLastSave="{00000000-0000-0000-0000-000000000000}"/>
  <bookViews>
    <workbookView xWindow="57495" yWindow="0" windowWidth="19410" windowHeight="20985" xr2:uid="{C3B5750D-46E5-4F34-8DE0-1428193217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1" l="1"/>
  <c r="D62" i="1"/>
  <c r="D66" i="1" s="1"/>
  <c r="E48" i="1"/>
  <c r="E55" i="1"/>
  <c r="D51" i="1"/>
  <c r="D45" i="1"/>
  <c r="D37" i="1"/>
  <c r="D38" i="1"/>
  <c r="D33" i="1"/>
  <c r="D30" i="1"/>
  <c r="J27" i="1" l="1"/>
  <c r="J25" i="1"/>
</calcChain>
</file>

<file path=xl/sharedStrings.xml><?xml version="1.0" encoding="utf-8"?>
<sst xmlns="http://schemas.openxmlformats.org/spreadsheetml/2006/main" count="43" uniqueCount="33">
  <si>
    <t>1 PERIODO = 5 MINUTOS</t>
  </si>
  <si>
    <t>100 PERIODOS</t>
  </si>
  <si>
    <t>λ</t>
  </si>
  <si>
    <t>μ</t>
  </si>
  <si>
    <t>OBREROS/PERIODO</t>
  </si>
  <si>
    <t>MINUTOS/OBRERO</t>
  </si>
  <si>
    <t>OBREROS</t>
  </si>
  <si>
    <t>PERIODO</t>
  </si>
  <si>
    <t>*</t>
  </si>
  <si>
    <t>5 MINUTOS</t>
  </si>
  <si>
    <t>OBREROS/MINUTOS</t>
  </si>
  <si>
    <t>MINUTOS</t>
  </si>
  <si>
    <t>^(-1)</t>
  </si>
  <si>
    <t>A) Lq =</t>
  </si>
  <si>
    <t>OBREROS EN COLA</t>
  </si>
  <si>
    <t xml:space="preserve">B) Wq = </t>
  </si>
  <si>
    <t>MINUTOS EN LA COLA</t>
  </si>
  <si>
    <t>C)</t>
  </si>
  <si>
    <t>TIEMPO</t>
  </si>
  <si>
    <t>OFICINISTA</t>
  </si>
  <si>
    <t>EL TIEMPO QUE PIERDEN AMBOS ES SIGNIFICATIVO, YA QUE LOS OBREROS TIENEN QUE ESPERAR MAS DE 15 MINUTOS</t>
  </si>
  <si>
    <t>PARA PODER SER ATENDIDOS POR LA OFICINISTA, EN CAMBIO LA OFICINISTA TARDA MENOS DE UN MINUTO PARA ATENDERLOS</t>
  </si>
  <si>
    <t>PERO SU TIEMPO VARIA SEGUN LA NECESIDAD, YA QUE SI LLEGAN DEMASIADOS OBREROS POR DIA ELLA TENDRA QUE</t>
  </si>
  <si>
    <t xml:space="preserve">ENCONTRAR LA MANERA DE ATENDER MAS RAPIDO O BUSCAR LA FORMA DE QUE LE ASIGNEN UN COMPAÑERO PARA </t>
  </si>
  <si>
    <t>ATENDER MAS RAPIDO A ESTOS</t>
  </si>
  <si>
    <t>D)</t>
  </si>
  <si>
    <t>AHORA CON 2 VENTANILLAS</t>
  </si>
  <si>
    <t>N</t>
  </si>
  <si>
    <t>Lq =</t>
  </si>
  <si>
    <t>Ls =</t>
  </si>
  <si>
    <t>MINUTOS EN EL SISTEMA</t>
  </si>
  <si>
    <t>OBREROS EN EL SISTEMA</t>
  </si>
  <si>
    <t>MINUTOS EN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</si>
</sst>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553272</xdr:colOff>
      <xdr:row>21</xdr:row>
      <xdr:rowOff>76742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2B511A-FD3E-4D79-641D-12D79428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5887272" cy="388674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638175</xdr:colOff>
      <xdr:row>31</xdr:row>
      <xdr:rowOff>47624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A3C6370-9EE8-4E26-987E-D32A38DB3F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708" b="-2155"/>
        <a:stretch/>
      </xdr:blipFill>
      <xdr:spPr>
        <a:xfrm>
          <a:off x="1524000" y="5524500"/>
          <a:ext cx="638175" cy="428624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32</xdr:row>
      <xdr:rowOff>0</xdr:rowOff>
    </xdr:from>
    <xdr:to>
      <xdr:col>2</xdr:col>
      <xdr:colOff>670503</xdr:colOff>
      <xdr:row>34</xdr:row>
      <xdr:rowOff>57150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6B627A3-D6A6-F341-E877-C05DBC501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1" y="6096000"/>
          <a:ext cx="670502" cy="43815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47</xdr:row>
      <xdr:rowOff>0</xdr:rowOff>
    </xdr:from>
    <xdr:to>
      <xdr:col>3</xdr:col>
      <xdr:colOff>271041</xdr:colOff>
      <xdr:row>49</xdr:row>
      <xdr:rowOff>104775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3A7D369-FCE3-6B43-7BF0-A232B1664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1" y="8953500"/>
          <a:ext cx="1033040" cy="485775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49</xdr:row>
      <xdr:rowOff>152400</xdr:rowOff>
    </xdr:from>
    <xdr:to>
      <xdr:col>2</xdr:col>
      <xdr:colOff>757057</xdr:colOff>
      <xdr:row>52</xdr:row>
      <xdr:rowOff>142875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2622F7B-DFD4-169F-5A5A-A07FD5D65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6400" y="9486900"/>
          <a:ext cx="604657" cy="5619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666749</xdr:colOff>
      <xdr:row>53</xdr:row>
      <xdr:rowOff>180974</xdr:rowOff>
    </xdr:from>
    <xdr:to>
      <xdr:col>3</xdr:col>
      <xdr:colOff>638174</xdr:colOff>
      <xdr:row>56</xdr:row>
      <xdr:rowOff>27947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5141FB8-1B1D-8640-64B6-D1F420306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8749" y="10277474"/>
          <a:ext cx="1495425" cy="41847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57</xdr:row>
      <xdr:rowOff>0</xdr:rowOff>
    </xdr:from>
    <xdr:to>
      <xdr:col>4</xdr:col>
      <xdr:colOff>609601</xdr:colOff>
      <xdr:row>60</xdr:row>
      <xdr:rowOff>25251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7E4AFE6-6E32-8603-3D70-467276CC6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1" y="10858500"/>
          <a:ext cx="2895600" cy="5967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295423</xdr:colOff>
      <xdr:row>64</xdr:row>
      <xdr:rowOff>85817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6DC8BDC-7619-2702-7243-DB53BB0ED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11620500"/>
          <a:ext cx="1057423" cy="657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3</xdr:col>
      <xdr:colOff>38318</xdr:colOff>
      <xdr:row>68</xdr:row>
      <xdr:rowOff>133448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7CC743B-F48D-45DD-09A7-A2ADB94BC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12382500"/>
          <a:ext cx="1562318" cy="704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F783-6B0A-481E-A866-9451F04E5C0F}">
  <dimension ref="B23:K66"/>
  <sheetViews>
    <sheetView tabSelected="1" topLeftCell="A19" workbookViewId="0">
      <selection activeCell="L45" sqref="L45"/>
    </sheetView>
  </sheetViews>
  <sheetFormatPr baseColWidth="10" defaultRowHeight="15" x14ac:dyDescent="0.25"/>
  <sheetData>
    <row r="23" spans="2:11" x14ac:dyDescent="0.25">
      <c r="B23" t="s">
        <v>0</v>
      </c>
      <c r="E23" t="s">
        <v>1</v>
      </c>
    </row>
    <row r="25" spans="2:11" x14ac:dyDescent="0.25">
      <c r="B25" s="1" t="s">
        <v>2</v>
      </c>
      <c r="C25" s="2">
        <v>1.25</v>
      </c>
      <c r="D25" t="s">
        <v>4</v>
      </c>
      <c r="F25">
        <v>1.25</v>
      </c>
      <c r="G25" t="s">
        <v>6</v>
      </c>
      <c r="H25" t="s">
        <v>8</v>
      </c>
      <c r="I25" t="s">
        <v>7</v>
      </c>
      <c r="J25">
        <f>1.25/5</f>
        <v>0.25</v>
      </c>
      <c r="K25" t="s">
        <v>10</v>
      </c>
    </row>
    <row r="26" spans="2:11" x14ac:dyDescent="0.25">
      <c r="B26" s="1" t="s">
        <v>3</v>
      </c>
      <c r="C26" s="2">
        <v>3.33</v>
      </c>
      <c r="D26" t="s">
        <v>5</v>
      </c>
      <c r="G26" t="s">
        <v>7</v>
      </c>
      <c r="I26" t="s">
        <v>9</v>
      </c>
    </row>
    <row r="27" spans="2:11" x14ac:dyDescent="0.25">
      <c r="F27">
        <v>3.33</v>
      </c>
      <c r="G27" t="s">
        <v>11</v>
      </c>
      <c r="H27" t="s">
        <v>8</v>
      </c>
      <c r="I27" t="s">
        <v>12</v>
      </c>
      <c r="J27">
        <f>F27^(-1)</f>
        <v>0.3003003003003003</v>
      </c>
      <c r="K27" t="s">
        <v>10</v>
      </c>
    </row>
    <row r="28" spans="2:11" x14ac:dyDescent="0.25">
      <c r="G28" t="s">
        <v>6</v>
      </c>
    </row>
    <row r="30" spans="2:11" x14ac:dyDescent="0.25">
      <c r="B30" t="s">
        <v>13</v>
      </c>
      <c r="D30">
        <f>J25^2/((J27)*(J27-J25))</f>
        <v>4.1376492537313432</v>
      </c>
      <c r="E30" t="s">
        <v>14</v>
      </c>
    </row>
    <row r="33" spans="2:6" x14ac:dyDescent="0.25">
      <c r="B33" t="s">
        <v>15</v>
      </c>
      <c r="D33">
        <f>J25/((J27)*(J27-J25))</f>
        <v>16.550597014925373</v>
      </c>
      <c r="E33" t="s">
        <v>16</v>
      </c>
    </row>
    <row r="36" spans="2:6" x14ac:dyDescent="0.25">
      <c r="B36" t="s">
        <v>17</v>
      </c>
      <c r="C36" s="3"/>
      <c r="D36" s="3" t="s">
        <v>18</v>
      </c>
      <c r="F36" t="s">
        <v>20</v>
      </c>
    </row>
    <row r="37" spans="2:6" x14ac:dyDescent="0.25">
      <c r="C37" s="3" t="s">
        <v>6</v>
      </c>
      <c r="D37" s="3">
        <f>D33</f>
        <v>16.550597014925373</v>
      </c>
      <c r="F37" t="s">
        <v>21</v>
      </c>
    </row>
    <row r="38" spans="2:6" x14ac:dyDescent="0.25">
      <c r="C38" s="3" t="s">
        <v>19</v>
      </c>
      <c r="D38" s="3">
        <f>J27</f>
        <v>0.3003003003003003</v>
      </c>
      <c r="F38" t="s">
        <v>22</v>
      </c>
    </row>
    <row r="39" spans="2:6" x14ac:dyDescent="0.25">
      <c r="F39" t="s">
        <v>23</v>
      </c>
    </row>
    <row r="40" spans="2:6" x14ac:dyDescent="0.25">
      <c r="F40" t="s">
        <v>24</v>
      </c>
    </row>
    <row r="42" spans="2:6" x14ac:dyDescent="0.25">
      <c r="B42" t="s">
        <v>25</v>
      </c>
      <c r="C42" t="s">
        <v>26</v>
      </c>
    </row>
    <row r="44" spans="2:6" x14ac:dyDescent="0.25">
      <c r="C44" s="1" t="s">
        <v>2</v>
      </c>
      <c r="D44" s="2">
        <v>0.25</v>
      </c>
      <c r="E44" t="s">
        <v>10</v>
      </c>
    </row>
    <row r="45" spans="2:6" x14ac:dyDescent="0.25">
      <c r="C45" s="1" t="s">
        <v>3</v>
      </c>
      <c r="D45" s="4">
        <f>J27</f>
        <v>0.3003003003003003</v>
      </c>
      <c r="E45" t="s">
        <v>10</v>
      </c>
    </row>
    <row r="46" spans="2:6" x14ac:dyDescent="0.25">
      <c r="C46" s="1" t="s">
        <v>27</v>
      </c>
      <c r="D46" s="4">
        <v>2</v>
      </c>
    </row>
    <row r="48" spans="2:6" x14ac:dyDescent="0.25">
      <c r="B48" t="s">
        <v>28</v>
      </c>
      <c r="E48">
        <f>E55-(1-D51^D46)*D51/(1-D51^(D46+1))</f>
        <v>0.109004422538728</v>
      </c>
      <c r="F48" t="s">
        <v>14</v>
      </c>
    </row>
    <row r="51" spans="2:6" x14ac:dyDescent="0.25">
      <c r="D51">
        <f>D44/(D45*2)</f>
        <v>0.41625000000000001</v>
      </c>
    </row>
    <row r="55" spans="2:6" x14ac:dyDescent="0.25">
      <c r="B55" t="s">
        <v>29</v>
      </c>
      <c r="E55">
        <f>D51/(1-D51)-(D46+1)*D51^(D46+1)/(1-D51^(D46+1))</f>
        <v>0.47988133165698249</v>
      </c>
      <c r="F55" t="s">
        <v>31</v>
      </c>
    </row>
    <row r="58" spans="2:6" x14ac:dyDescent="0.25">
      <c r="F58">
        <f>D44*(1-((1-D51)*D51^D46)/(1-D51^(D46+1)))</f>
        <v>0.22274889436531803</v>
      </c>
    </row>
    <row r="62" spans="2:6" x14ac:dyDescent="0.25">
      <c r="D62">
        <f>E55/F58</f>
        <v>2.1543601059135042</v>
      </c>
      <c r="E62" t="s">
        <v>30</v>
      </c>
    </row>
    <row r="66" spans="4:5" x14ac:dyDescent="0.25">
      <c r="D66">
        <f>D62-1/D45</f>
        <v>-1.1756398940864958</v>
      </c>
      <c r="E6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2023-05-16T00:56:08Z</dcterms:created>
  <dcterms:modified xsi:type="dcterms:W3CDTF">2023-05-16T01:28:13Z</dcterms:modified>
</cp:coreProperties>
</file>