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\Documents\USAC\INDUSTRIAL\IO 2\"/>
    </mc:Choice>
  </mc:AlternateContent>
  <xr:revisionPtr revIDLastSave="0" documentId="8_{74B0054E-3C9F-4391-A24B-F597D1FA0D9C}" xr6:coauthVersionLast="47" xr6:coauthVersionMax="47" xr10:uidLastSave="{00000000-0000-0000-0000-000000000000}"/>
  <bookViews>
    <workbookView xWindow="57495" yWindow="0" windowWidth="19410" windowHeight="20985" xr2:uid="{E4D6CDBD-0049-48C7-814C-10344C8F506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5" i="1" l="1"/>
  <c r="D43" i="1"/>
  <c r="D42" i="1"/>
  <c r="D39" i="1"/>
  <c r="D38" i="1"/>
  <c r="D34" i="1"/>
  <c r="F27" i="1"/>
  <c r="D30" i="1"/>
  <c r="D23" i="1"/>
  <c r="D20" i="1"/>
</calcChain>
</file>

<file path=xl/sharedStrings.xml><?xml version="1.0" encoding="utf-8"?>
<sst xmlns="http://schemas.openxmlformats.org/spreadsheetml/2006/main" count="29" uniqueCount="26">
  <si>
    <t>unidades</t>
  </si>
  <si>
    <t>r</t>
  </si>
  <si>
    <t>Costo de almacenaje</t>
  </si>
  <si>
    <t>anual por unidad</t>
  </si>
  <si>
    <t>Ca</t>
  </si>
  <si>
    <t>costo de produccion</t>
  </si>
  <si>
    <t>Cp</t>
  </si>
  <si>
    <t>Precio unitario</t>
  </si>
  <si>
    <t>P</t>
  </si>
  <si>
    <t>Precio deficit</t>
  </si>
  <si>
    <t>Ce</t>
  </si>
  <si>
    <t>Demanda annual</t>
  </si>
  <si>
    <t>A)</t>
  </si>
  <si>
    <t>B)</t>
  </si>
  <si>
    <t>OPTIMO DE UNIDADES AGOTADAS</t>
  </si>
  <si>
    <t>CANTIDAD OPTIMA QUE SE DEBE DE COMPRAR</t>
  </si>
  <si>
    <t>C)</t>
  </si>
  <si>
    <t>INVENTARIO MAXIMO</t>
  </si>
  <si>
    <t>COSTO TOTAL ANNUAL</t>
  </si>
  <si>
    <t>D)</t>
  </si>
  <si>
    <t>PEDIDOS POR AÑO</t>
  </si>
  <si>
    <t>AÑOS</t>
  </si>
  <si>
    <t>DIAS</t>
  </si>
  <si>
    <t>TIEMPO ENTRE PEDIDOS</t>
  </si>
  <si>
    <t>E)</t>
  </si>
  <si>
    <t>DE ESCASES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</si>
</sst>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Q&quot;* #,##0.00_-;\-&quot;Q&quot;* #,##0.00_-;_-&quot;Q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2" fontId="0" fillId="0" borderId="1" xfId="1" applyNumberFormat="1" applyFont="1" applyBorder="1"/>
    <xf numFmtId="44" fontId="0" fillId="0" borderId="1" xfId="1" applyFont="1" applyBorder="1"/>
    <xf numFmtId="44" fontId="0" fillId="0" borderId="0" xfId="0" applyNumberFormat="1"/>
    <xf numFmtId="44" fontId="0" fillId="0" borderId="1" xfId="1" applyFon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7</xdr:col>
      <xdr:colOff>105603</xdr:colOff>
      <xdr:row>11</xdr:row>
      <xdr:rowOff>143161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C0972F6-E3B2-701E-B6A9-71405E9C66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90500"/>
          <a:ext cx="5934903" cy="2048161"/>
        </a:xfrm>
        <a:prstGeom prst="rect">
          <a:avLst/>
        </a:prstGeom>
      </xdr:spPr>
    </xdr:pic>
    <xdr:clientData/>
  </xdr:twoCellAnchor>
  <xdr:twoCellAnchor editAs="oneCell">
    <xdr:from>
      <xdr:col>1</xdr:col>
      <xdr:colOff>295276</xdr:colOff>
      <xdr:row>18</xdr:row>
      <xdr:rowOff>114300</xdr:rowOff>
    </xdr:from>
    <xdr:to>
      <xdr:col>2</xdr:col>
      <xdr:colOff>695326</xdr:colOff>
      <xdr:row>21</xdr:row>
      <xdr:rowOff>48174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D4BC26F-416B-4468-87BC-4245D98F0B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276" y="3543300"/>
          <a:ext cx="1695450" cy="505374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22</xdr:row>
      <xdr:rowOff>0</xdr:rowOff>
    </xdr:from>
    <xdr:to>
      <xdr:col>2</xdr:col>
      <xdr:colOff>447890</xdr:colOff>
      <xdr:row>25</xdr:row>
      <xdr:rowOff>80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7AE5FE5-53D4-4B0D-B107-62DF8F3F1B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5555"/>
        <a:stretch/>
      </xdr:blipFill>
      <xdr:spPr>
        <a:xfrm>
          <a:off x="1047750" y="4191000"/>
          <a:ext cx="1457540" cy="571580"/>
        </a:xfrm>
        <a:prstGeom prst="rect">
          <a:avLst/>
        </a:prstGeom>
      </xdr:spPr>
    </xdr:pic>
    <xdr:clientData/>
  </xdr:twoCellAnchor>
  <xdr:twoCellAnchor editAs="oneCell">
    <xdr:from>
      <xdr:col>1</xdr:col>
      <xdr:colOff>390525</xdr:colOff>
      <xdr:row>26</xdr:row>
      <xdr:rowOff>19050</xdr:rowOff>
    </xdr:from>
    <xdr:to>
      <xdr:col>4</xdr:col>
      <xdr:colOff>190866</xdr:colOff>
      <xdr:row>28</xdr:row>
      <xdr:rowOff>123893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654056C-C5AC-4017-8D5C-BC2FE143A2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52525" y="4972050"/>
          <a:ext cx="2619741" cy="485843"/>
        </a:xfrm>
        <a:prstGeom prst="rect">
          <a:avLst/>
        </a:prstGeom>
      </xdr:spPr>
    </xdr:pic>
    <xdr:clientData/>
  </xdr:twoCellAnchor>
  <xdr:twoCellAnchor editAs="oneCell">
    <xdr:from>
      <xdr:col>1</xdr:col>
      <xdr:colOff>314325</xdr:colOff>
      <xdr:row>29</xdr:row>
      <xdr:rowOff>9525</xdr:rowOff>
    </xdr:from>
    <xdr:to>
      <xdr:col>2</xdr:col>
      <xdr:colOff>495506</xdr:colOff>
      <xdr:row>32</xdr:row>
      <xdr:rowOff>9605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DBAFD2CF-2254-08C1-3E18-9D7CB612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76325" y="5534025"/>
          <a:ext cx="1476581" cy="571580"/>
        </a:xfrm>
        <a:prstGeom prst="rect">
          <a:avLst/>
        </a:prstGeom>
      </xdr:spPr>
    </xdr:pic>
    <xdr:clientData/>
  </xdr:twoCellAnchor>
  <xdr:twoCellAnchor editAs="oneCell">
    <xdr:from>
      <xdr:col>1</xdr:col>
      <xdr:colOff>447675</xdr:colOff>
      <xdr:row>33</xdr:row>
      <xdr:rowOff>0</xdr:rowOff>
    </xdr:from>
    <xdr:to>
      <xdr:col>2</xdr:col>
      <xdr:colOff>428625</xdr:colOff>
      <xdr:row>36</xdr:row>
      <xdr:rowOff>57686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70900B79-67F7-4CEC-8BCA-CBFC29B975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09675" y="6286500"/>
          <a:ext cx="1276350" cy="629186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36</xdr:row>
      <xdr:rowOff>171450</xdr:rowOff>
    </xdr:from>
    <xdr:to>
      <xdr:col>3</xdr:col>
      <xdr:colOff>19287</xdr:colOff>
      <xdr:row>39</xdr:row>
      <xdr:rowOff>171530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1DB7ACFF-0680-48C3-9202-0845E3F32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43000" y="7029450"/>
          <a:ext cx="1695687" cy="571580"/>
        </a:xfrm>
        <a:prstGeom prst="rect">
          <a:avLst/>
        </a:prstGeom>
      </xdr:spPr>
    </xdr:pic>
    <xdr:clientData/>
  </xdr:twoCellAnchor>
  <xdr:twoCellAnchor editAs="oneCell">
    <xdr:from>
      <xdr:col>1</xdr:col>
      <xdr:colOff>361950</xdr:colOff>
      <xdr:row>40</xdr:row>
      <xdr:rowOff>180975</xdr:rowOff>
    </xdr:from>
    <xdr:to>
      <xdr:col>3</xdr:col>
      <xdr:colOff>237</xdr:colOff>
      <xdr:row>43</xdr:row>
      <xdr:rowOff>162002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9D7EA986-16A4-4D27-95D9-E19CE62CCB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23950" y="7800975"/>
          <a:ext cx="1695687" cy="552527"/>
        </a:xfrm>
        <a:prstGeom prst="rect">
          <a:avLst/>
        </a:prstGeom>
      </xdr:spPr>
    </xdr:pic>
    <xdr:clientData/>
  </xdr:twoCellAnchor>
  <xdr:twoCellAnchor editAs="oneCell">
    <xdr:from>
      <xdr:col>1</xdr:col>
      <xdr:colOff>542925</xdr:colOff>
      <xdr:row>43</xdr:row>
      <xdr:rowOff>171450</xdr:rowOff>
    </xdr:from>
    <xdr:to>
      <xdr:col>2</xdr:col>
      <xdr:colOff>695527</xdr:colOff>
      <xdr:row>46</xdr:row>
      <xdr:rowOff>171530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AF5A02E3-3E5B-406D-8BB1-3403AE6DB0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04925" y="8362950"/>
          <a:ext cx="1448002" cy="571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93295-0810-490E-B68D-E3E0FC3655E7}">
  <dimension ref="B14:G45"/>
  <sheetViews>
    <sheetView tabSelected="1" workbookViewId="0">
      <selection activeCell="E48" sqref="E48"/>
    </sheetView>
  </sheetViews>
  <sheetFormatPr baseColWidth="10" defaultRowHeight="15" x14ac:dyDescent="0.25"/>
  <cols>
    <col min="2" max="2" width="19.42578125" bestFit="1" customWidth="1"/>
    <col min="6" max="6" width="22.28515625" bestFit="1" customWidth="1"/>
  </cols>
  <sheetData>
    <row r="14" spans="2:6" x14ac:dyDescent="0.25">
      <c r="B14" s="1" t="s">
        <v>11</v>
      </c>
      <c r="C14" s="2">
        <v>12000</v>
      </c>
      <c r="D14" t="s">
        <v>0</v>
      </c>
      <c r="F14" t="s">
        <v>1</v>
      </c>
    </row>
    <row r="15" spans="2:6" x14ac:dyDescent="0.25">
      <c r="B15" s="1" t="s">
        <v>2</v>
      </c>
      <c r="C15" s="3">
        <v>2</v>
      </c>
      <c r="D15" t="s">
        <v>3</v>
      </c>
      <c r="E15" s="4"/>
      <c r="F15" t="s">
        <v>4</v>
      </c>
    </row>
    <row r="16" spans="2:6" x14ac:dyDescent="0.25">
      <c r="B16" s="1" t="s">
        <v>5</v>
      </c>
      <c r="C16" s="3">
        <v>600</v>
      </c>
      <c r="F16" t="s">
        <v>6</v>
      </c>
    </row>
    <row r="17" spans="2:7" x14ac:dyDescent="0.25">
      <c r="B17" s="1" t="s">
        <v>7</v>
      </c>
      <c r="C17" s="5">
        <v>1.5</v>
      </c>
      <c r="F17" t="s">
        <v>8</v>
      </c>
    </row>
    <row r="18" spans="2:7" x14ac:dyDescent="0.25">
      <c r="B18" s="1" t="s">
        <v>9</v>
      </c>
      <c r="C18" s="5">
        <v>10</v>
      </c>
      <c r="F18" t="s">
        <v>10</v>
      </c>
    </row>
    <row r="20" spans="2:7" x14ac:dyDescent="0.25">
      <c r="B20" t="s">
        <v>12</v>
      </c>
      <c r="D20">
        <f>SQRT(2*C14*C16*(C15+C18)/(C15*C18))</f>
        <v>2939.3876913398135</v>
      </c>
      <c r="E20" t="s">
        <v>15</v>
      </c>
    </row>
    <row r="23" spans="2:7" x14ac:dyDescent="0.25">
      <c r="B23" t="s">
        <v>13</v>
      </c>
      <c r="D23">
        <f>SQRT(2*C14*C15*C16/((C15+C18)*C18))</f>
        <v>489.89794855663564</v>
      </c>
      <c r="E23" t="s">
        <v>14</v>
      </c>
    </row>
    <row r="27" spans="2:7" x14ac:dyDescent="0.25">
      <c r="B27" t="s">
        <v>16</v>
      </c>
      <c r="F27" s="4">
        <f>(D30^2*C15+D23^2*C18)/(2*D20)+C16*C14/D20+C17*C14</f>
        <v>22898.979485566357</v>
      </c>
      <c r="G27" t="s">
        <v>18</v>
      </c>
    </row>
    <row r="30" spans="2:7" x14ac:dyDescent="0.25">
      <c r="D30">
        <f>SQRT(2*C14*C18*C16/((C15+C18)*C15))</f>
        <v>2449.4897427831779</v>
      </c>
      <c r="E30" t="s">
        <v>17</v>
      </c>
    </row>
    <row r="34" spans="2:6" x14ac:dyDescent="0.25">
      <c r="B34" t="s">
        <v>19</v>
      </c>
      <c r="D34">
        <f>C14/D20</f>
        <v>4.0824829046386304</v>
      </c>
      <c r="E34" t="s">
        <v>20</v>
      </c>
    </row>
    <row r="38" spans="2:6" x14ac:dyDescent="0.25">
      <c r="D38">
        <f>SQRT(2*C18*C16/(C14*(C15+C18)*C15))</f>
        <v>0.20412414523193151</v>
      </c>
      <c r="E38" s="7" t="s">
        <v>21</v>
      </c>
      <c r="F38" s="6" t="s">
        <v>23</v>
      </c>
    </row>
    <row r="39" spans="2:6" x14ac:dyDescent="0.25">
      <c r="D39">
        <f>D38*365</f>
        <v>74.505313009654998</v>
      </c>
      <c r="E39" s="7" t="s">
        <v>22</v>
      </c>
      <c r="F39" s="6"/>
    </row>
    <row r="42" spans="2:6" x14ac:dyDescent="0.25">
      <c r="B42" t="s">
        <v>24</v>
      </c>
      <c r="D42">
        <f>SQRT(2*C15*C16/(C14*(C15+C18)*C18))</f>
        <v>4.0824829046386304E-2</v>
      </c>
      <c r="E42" s="7" t="s">
        <v>21</v>
      </c>
      <c r="F42" s="6" t="s">
        <v>25</v>
      </c>
    </row>
    <row r="43" spans="2:6" x14ac:dyDescent="0.25">
      <c r="D43">
        <f>D42*365</f>
        <v>14.901062601931001</v>
      </c>
      <c r="E43" s="7" t="s">
        <v>22</v>
      </c>
      <c r="F43" s="6"/>
    </row>
    <row r="45" spans="2:6" x14ac:dyDescent="0.25">
      <c r="D45">
        <f>SQRT(2*C14*C18*C16/((C15+C18)*C18))</f>
        <v>1095.4451150103323</v>
      </c>
      <c r="E45" t="s">
        <v>17</v>
      </c>
    </row>
  </sheetData>
  <mergeCells count="2">
    <mergeCell ref="F38:F39"/>
    <mergeCell ref="F42:F4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</dc:creator>
  <cp:lastModifiedBy>MG</cp:lastModifiedBy>
  <dcterms:created xsi:type="dcterms:W3CDTF">2023-05-16T01:37:01Z</dcterms:created>
  <dcterms:modified xsi:type="dcterms:W3CDTF">2023-05-16T01:54:00Z</dcterms:modified>
</cp:coreProperties>
</file>