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\Documents\USAC\INDUSTRIAL\IO 2\PIO\"/>
    </mc:Choice>
  </mc:AlternateContent>
  <xr:revisionPtr revIDLastSave="0" documentId="13_ncr:1_{8EB8C8BA-3EC8-49C8-8CE4-74FFDC745AA4}" xr6:coauthVersionLast="47" xr6:coauthVersionMax="47" xr10:uidLastSave="{00000000-0000-0000-0000-000000000000}"/>
  <bookViews>
    <workbookView xWindow="38280" yWindow="-120" windowWidth="38640" windowHeight="21120" activeTab="1" xr2:uid="{9093F25D-EDD9-447B-8176-867910AA14CD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4" i="2"/>
  <c r="J19" i="2"/>
  <c r="J13" i="2"/>
  <c r="J3" i="2"/>
  <c r="I3" i="2"/>
  <c r="I4" i="2"/>
  <c r="I5" i="2"/>
  <c r="I6" i="2"/>
  <c r="I7" i="2"/>
  <c r="I8" i="2"/>
  <c r="I9" i="2"/>
  <c r="I11" i="2"/>
  <c r="I12" i="2"/>
  <c r="I13" i="2"/>
  <c r="I14" i="2"/>
  <c r="I15" i="2"/>
  <c r="I16" i="2"/>
  <c r="I17" i="2"/>
  <c r="I18" i="2"/>
  <c r="I19" i="2"/>
  <c r="I20" i="2"/>
  <c r="I21" i="2"/>
  <c r="I22" i="2"/>
  <c r="I10" i="2"/>
  <c r="G3" i="2" l="1"/>
  <c r="G4" i="2" s="1"/>
  <c r="F21" i="2"/>
  <c r="F3" i="2"/>
  <c r="F19" i="2"/>
  <c r="F22" i="2"/>
  <c r="F20" i="2"/>
  <c r="F4" i="2"/>
  <c r="F23" i="2" s="1"/>
  <c r="F9" i="2"/>
  <c r="F8" i="2"/>
  <c r="F5" i="2"/>
  <c r="F6" i="2"/>
  <c r="F12" i="2"/>
  <c r="F17" i="2"/>
  <c r="F15" i="2"/>
  <c r="F16" i="2"/>
  <c r="F13" i="2"/>
  <c r="F14" i="2"/>
  <c r="F18" i="2"/>
  <c r="F10" i="2"/>
  <c r="F11" i="2"/>
  <c r="F7" i="2"/>
  <c r="H4" i="2" l="1"/>
  <c r="G5" i="2"/>
  <c r="H3" i="2"/>
  <c r="H5" i="2" l="1"/>
  <c r="G6" i="2"/>
  <c r="G7" i="2" l="1"/>
  <c r="H6" i="2"/>
  <c r="H7" i="2" l="1"/>
  <c r="G8" i="2"/>
  <c r="H8" i="2" l="1"/>
  <c r="G9" i="2"/>
  <c r="G10" i="2" l="1"/>
  <c r="H9" i="2"/>
  <c r="G11" i="2" l="1"/>
  <c r="H10" i="2"/>
  <c r="Q3" i="2" l="1"/>
  <c r="G12" i="2"/>
  <c r="H11" i="2"/>
  <c r="G13" i="2" l="1"/>
  <c r="H12" i="2"/>
  <c r="H13" i="2" l="1"/>
  <c r="G14" i="2"/>
  <c r="H14" i="2" l="1"/>
  <c r="G15" i="2"/>
  <c r="H15" i="2" l="1"/>
  <c r="G16" i="2"/>
  <c r="G17" i="2" l="1"/>
  <c r="H16" i="2"/>
  <c r="G18" i="2" l="1"/>
  <c r="H17" i="2"/>
  <c r="G19" i="2" l="1"/>
  <c r="H18" i="2"/>
  <c r="Q4" i="2" l="1"/>
  <c r="G20" i="2"/>
  <c r="H19" i="2"/>
  <c r="G21" i="2" l="1"/>
  <c r="H20" i="2"/>
  <c r="G22" i="2" l="1"/>
  <c r="H22" i="2" s="1"/>
  <c r="H21" i="2"/>
  <c r="Q5" i="2" l="1"/>
  <c r="M4" i="2" l="1"/>
  <c r="M5" i="2"/>
  <c r="M3" i="2"/>
  <c r="M6" i="2" l="1"/>
  <c r="N3" i="2" s="1"/>
  <c r="N4" i="2" l="1"/>
  <c r="N5" i="2"/>
  <c r="N6" i="2"/>
  <c r="O3" i="2"/>
  <c r="O4" i="2" s="1"/>
  <c r="O5" i="2" s="1"/>
</calcChain>
</file>

<file path=xl/sharedStrings.xml><?xml version="1.0" encoding="utf-8"?>
<sst xmlns="http://schemas.openxmlformats.org/spreadsheetml/2006/main" count="60" uniqueCount="36">
  <si>
    <t>PRODUCTO</t>
  </si>
  <si>
    <t>CANTIDAD</t>
  </si>
  <si>
    <t>PRECIO</t>
  </si>
  <si>
    <t>#</t>
  </si>
  <si>
    <t>LAPIZ</t>
  </si>
  <si>
    <t>SACAPUNTAS</t>
  </si>
  <si>
    <t>LAPICERO (DISTINTOS COLORES)</t>
  </si>
  <si>
    <t>CARTULINA 25*30</t>
  </si>
  <si>
    <t>BORRADOR</t>
  </si>
  <si>
    <t>MARCADOR (DISTINTOS COLORES)</t>
  </si>
  <si>
    <t>MASKING TAPE</t>
  </si>
  <si>
    <t>CRAYONES</t>
  </si>
  <si>
    <t>CUADERNOS ESPIRAL 100H</t>
  </si>
  <si>
    <t>CUADERNOS GRAPA 100H</t>
  </si>
  <si>
    <t>REGLA METALICA</t>
  </si>
  <si>
    <t>GOMA EN BARRA</t>
  </si>
  <si>
    <t>REGLA T DE PLASTICO 40CM</t>
  </si>
  <si>
    <t>CUTER PEQUEñO</t>
  </si>
  <si>
    <t>FOLDER (DISTINTOS COLORES)</t>
  </si>
  <si>
    <t>GACHO PLASTICO PARA FOLDER</t>
  </si>
  <si>
    <t>GANCHO METALICO PARA FOLDER</t>
  </si>
  <si>
    <t>ENGRAPADORA PEQUEÑA</t>
  </si>
  <si>
    <t>COMPAS PLASTICO</t>
  </si>
  <si>
    <t>RESALTADOR (DISTINTOS COLORES)</t>
  </si>
  <si>
    <t>Inventario</t>
  </si>
  <si>
    <t>Acumulada</t>
  </si>
  <si>
    <t>Porcentaje Acumulado</t>
  </si>
  <si>
    <t>Zona</t>
  </si>
  <si>
    <t>No.</t>
  </si>
  <si>
    <t>% articulos</t>
  </si>
  <si>
    <t>%Acumulados</t>
  </si>
  <si>
    <t>%Inversion</t>
  </si>
  <si>
    <t>Inversion acu</t>
  </si>
  <si>
    <t>A</t>
  </si>
  <si>
    <t>C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</si>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</sst>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0" fontId="0" fillId="0" borderId="1" xfId="0" applyNumberFormat="1" applyBorder="1"/>
    <xf numFmtId="10" fontId="0" fillId="0" borderId="0" xfId="0" applyNumberFormat="1"/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Hoja2!$P$2</c:f>
              <c:strCache>
                <c:ptCount val="1"/>
                <c:pt idx="0">
                  <c:v>%Inversion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Hoja2!$M$3:$M$5</c:f>
              <c:numCache>
                <c:formatCode>General</c:formatCode>
                <c:ptCount val="3"/>
                <c:pt idx="0">
                  <c:v>10</c:v>
                </c:pt>
                <c:pt idx="1">
                  <c:v>6</c:v>
                </c:pt>
                <c:pt idx="2">
                  <c:v>4</c:v>
                </c:pt>
              </c:numCache>
            </c:numRef>
          </c:cat>
          <c:val>
            <c:numRef>
              <c:f>Hoja2!$P$3:$P$5</c:f>
              <c:numCache>
                <c:formatCode>0.00%</c:formatCode>
                <c:ptCount val="3"/>
                <c:pt idx="0">
                  <c:v>0.78501338090990191</c:v>
                </c:pt>
                <c:pt idx="1">
                  <c:v>0.15967885816235505</c:v>
                </c:pt>
                <c:pt idx="2">
                  <c:v>5.5307760927743033E-2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A-4051-A7FF-CF1E6D37A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3447312"/>
        <c:axId val="1511112416"/>
      </c:barChart>
      <c:lineChart>
        <c:grouping val="standard"/>
        <c:varyColors val="0"/>
        <c:ser>
          <c:idx val="2"/>
          <c:order val="1"/>
          <c:tx>
            <c:strRef>
              <c:f>Hoja2!$Q$2</c:f>
              <c:strCache>
                <c:ptCount val="1"/>
                <c:pt idx="0">
                  <c:v>Inversion acu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Hoja2!$Q$3:$Q$5</c:f>
              <c:numCache>
                <c:formatCode>0.00%</c:formatCode>
                <c:ptCount val="3"/>
                <c:pt idx="0">
                  <c:v>0.78501338090990191</c:v>
                </c:pt>
                <c:pt idx="1">
                  <c:v>0.94469223907225697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BA-4051-A7FF-CF1E6D37A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447312"/>
        <c:axId val="1511112416"/>
      </c:lineChart>
      <c:catAx>
        <c:axId val="155344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11112416"/>
        <c:crosses val="autoZero"/>
        <c:auto val="1"/>
        <c:lblAlgn val="ctr"/>
        <c:lblOffset val="100"/>
        <c:noMultiLvlLbl val="0"/>
      </c:catAx>
      <c:valAx>
        <c:axId val="151111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5344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428625</xdr:colOff>
      <xdr:row>9</xdr:row>
      <xdr:rowOff>123825</xdr:rowOff>
    </xdr:from>
    <xdr:to>
      <xdr:col>18</xdr:col>
      <xdr:colOff>295275</xdr:colOff>
      <xdr:row>24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D9284A6-902F-4F57-831A-DEFDD598F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4062-3B74-4FC7-8183-3BE982D5F6AC}">
  <dimension ref="B2:E22"/>
  <sheetViews>
    <sheetView workbookViewId="0">
      <selection activeCell="C34" sqref="C34"/>
    </sheetView>
  </sheetViews>
  <sheetFormatPr baseColWidth="10" defaultRowHeight="15" x14ac:dyDescent="0.25"/>
  <cols>
    <col min="3" max="3" width="32.5703125" bestFit="1" customWidth="1"/>
  </cols>
  <sheetData>
    <row r="2" spans="2:5" x14ac:dyDescent="0.25">
      <c r="B2" s="1" t="s">
        <v>3</v>
      </c>
      <c r="C2" s="1" t="s">
        <v>0</v>
      </c>
      <c r="D2" s="1" t="s">
        <v>1</v>
      </c>
      <c r="E2" s="1" t="s">
        <v>2</v>
      </c>
    </row>
    <row r="3" spans="2:5" x14ac:dyDescent="0.25">
      <c r="B3" s="1">
        <v>1</v>
      </c>
      <c r="C3" s="1" t="s">
        <v>4</v>
      </c>
      <c r="D3" s="1">
        <v>300</v>
      </c>
      <c r="E3" s="1">
        <v>1</v>
      </c>
    </row>
    <row r="4" spans="2:5" x14ac:dyDescent="0.25">
      <c r="B4" s="1">
        <v>2</v>
      </c>
      <c r="C4" s="1" t="s">
        <v>5</v>
      </c>
      <c r="D4" s="1">
        <v>50</v>
      </c>
      <c r="E4" s="1">
        <v>1.5</v>
      </c>
    </row>
    <row r="5" spans="2:5" x14ac:dyDescent="0.25">
      <c r="B5" s="1">
        <v>3</v>
      </c>
      <c r="C5" s="1" t="s">
        <v>6</v>
      </c>
      <c r="D5" s="1">
        <v>500</v>
      </c>
      <c r="E5" s="1">
        <v>2</v>
      </c>
    </row>
    <row r="6" spans="2:5" x14ac:dyDescent="0.25">
      <c r="B6" s="1">
        <v>4</v>
      </c>
      <c r="C6" s="1" t="s">
        <v>7</v>
      </c>
      <c r="D6" s="1">
        <v>40</v>
      </c>
      <c r="E6" s="1">
        <v>2</v>
      </c>
    </row>
    <row r="7" spans="2:5" x14ac:dyDescent="0.25">
      <c r="B7" s="1">
        <v>5</v>
      </c>
      <c r="C7" s="1" t="s">
        <v>17</v>
      </c>
      <c r="D7" s="1">
        <v>15</v>
      </c>
      <c r="E7" s="1">
        <v>5</v>
      </c>
    </row>
    <row r="8" spans="2:5" x14ac:dyDescent="0.25">
      <c r="B8" s="1">
        <v>6</v>
      </c>
      <c r="C8" s="1" t="s">
        <v>8</v>
      </c>
      <c r="D8" s="1">
        <v>40</v>
      </c>
      <c r="E8" s="1">
        <v>2</v>
      </c>
    </row>
    <row r="9" spans="2:5" x14ac:dyDescent="0.25">
      <c r="B9" s="1">
        <v>7</v>
      </c>
      <c r="C9" s="1" t="s">
        <v>9</v>
      </c>
      <c r="D9" s="1">
        <v>200</v>
      </c>
      <c r="E9" s="1">
        <v>5</v>
      </c>
    </row>
    <row r="10" spans="2:5" x14ac:dyDescent="0.25">
      <c r="B10" s="1">
        <v>8</v>
      </c>
      <c r="C10" s="1" t="s">
        <v>10</v>
      </c>
      <c r="D10" s="1">
        <v>25</v>
      </c>
      <c r="E10" s="1">
        <v>10</v>
      </c>
    </row>
    <row r="11" spans="2:5" x14ac:dyDescent="0.25">
      <c r="B11" s="1">
        <v>9</v>
      </c>
      <c r="C11" s="1" t="s">
        <v>11</v>
      </c>
      <c r="D11" s="1">
        <v>30</v>
      </c>
      <c r="E11" s="1">
        <v>10</v>
      </c>
    </row>
    <row r="12" spans="2:5" x14ac:dyDescent="0.25">
      <c r="B12" s="1">
        <v>10</v>
      </c>
      <c r="C12" s="1" t="s">
        <v>12</v>
      </c>
      <c r="D12" s="1">
        <v>50</v>
      </c>
      <c r="E12" s="1">
        <v>10</v>
      </c>
    </row>
    <row r="13" spans="2:5" x14ac:dyDescent="0.25">
      <c r="B13" s="1">
        <v>11</v>
      </c>
      <c r="C13" s="1" t="s">
        <v>13</v>
      </c>
      <c r="D13" s="1">
        <v>50</v>
      </c>
      <c r="E13" s="1">
        <v>7</v>
      </c>
    </row>
    <row r="14" spans="2:5" x14ac:dyDescent="0.25">
      <c r="B14" s="1">
        <v>12</v>
      </c>
      <c r="C14" s="1" t="s">
        <v>14</v>
      </c>
      <c r="D14" s="1">
        <v>20</v>
      </c>
      <c r="E14" s="1">
        <v>10</v>
      </c>
    </row>
    <row r="15" spans="2:5" x14ac:dyDescent="0.25">
      <c r="B15" s="1">
        <v>13</v>
      </c>
      <c r="C15" s="1" t="s">
        <v>15</v>
      </c>
      <c r="D15" s="1">
        <v>15</v>
      </c>
      <c r="E15" s="1">
        <v>8</v>
      </c>
    </row>
    <row r="16" spans="2:5" x14ac:dyDescent="0.25">
      <c r="B16" s="1">
        <v>14</v>
      </c>
      <c r="C16" s="1" t="s">
        <v>16</v>
      </c>
      <c r="D16" s="1">
        <v>10</v>
      </c>
      <c r="E16" s="1">
        <v>15</v>
      </c>
    </row>
    <row r="17" spans="2:5" x14ac:dyDescent="0.25">
      <c r="B17" s="1">
        <v>15</v>
      </c>
      <c r="C17" s="1" t="s">
        <v>18</v>
      </c>
      <c r="D17" s="1">
        <v>100</v>
      </c>
      <c r="E17" s="1">
        <v>1.5</v>
      </c>
    </row>
    <row r="18" spans="2:5" x14ac:dyDescent="0.25">
      <c r="B18" s="1">
        <v>16</v>
      </c>
      <c r="C18" s="1" t="s">
        <v>19</v>
      </c>
      <c r="D18" s="1">
        <v>200</v>
      </c>
      <c r="E18" s="1">
        <v>1</v>
      </c>
    </row>
    <row r="19" spans="2:5" x14ac:dyDescent="0.25">
      <c r="B19" s="1">
        <v>17</v>
      </c>
      <c r="C19" s="1" t="s">
        <v>20</v>
      </c>
      <c r="D19" s="1">
        <v>100</v>
      </c>
      <c r="E19" s="1">
        <v>1.75</v>
      </c>
    </row>
    <row r="20" spans="2:5" x14ac:dyDescent="0.25">
      <c r="B20" s="1">
        <v>18</v>
      </c>
      <c r="C20" s="1" t="s">
        <v>21</v>
      </c>
      <c r="D20" s="1">
        <v>10</v>
      </c>
      <c r="E20" s="1">
        <v>10</v>
      </c>
    </row>
    <row r="21" spans="2:5" x14ac:dyDescent="0.25">
      <c r="B21" s="1">
        <v>19</v>
      </c>
      <c r="C21" s="1" t="s">
        <v>22</v>
      </c>
      <c r="D21" s="1">
        <v>25</v>
      </c>
      <c r="E21" s="1">
        <v>10</v>
      </c>
    </row>
    <row r="22" spans="2:5" x14ac:dyDescent="0.25">
      <c r="B22" s="1">
        <v>20</v>
      </c>
      <c r="C22" s="1" t="s">
        <v>23</v>
      </c>
      <c r="D22" s="1">
        <v>50</v>
      </c>
      <c r="E22" s="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263D-EEB5-40B1-A3A5-3E5EFAD20ADF}">
  <dimension ref="B2:Q23"/>
  <sheetViews>
    <sheetView tabSelected="1" workbookViewId="0">
      <selection activeCell="K8" sqref="K8"/>
    </sheetView>
  </sheetViews>
  <sheetFormatPr baseColWidth="10" defaultRowHeight="15" x14ac:dyDescent="0.25"/>
  <cols>
    <col min="3" max="3" width="32.5703125" bestFit="1" customWidth="1"/>
    <col min="8" max="8" width="21.28515625" bestFit="1" customWidth="1"/>
    <col min="15" max="15" width="13.42578125" bestFit="1" customWidth="1"/>
  </cols>
  <sheetData>
    <row r="2" spans="2:17" x14ac:dyDescent="0.25">
      <c r="B2" s="1" t="s">
        <v>3</v>
      </c>
      <c r="C2" s="1" t="s">
        <v>0</v>
      </c>
      <c r="D2" s="1" t="s">
        <v>1</v>
      </c>
      <c r="E2" s="1" t="s">
        <v>2</v>
      </c>
      <c r="F2" s="1" t="s">
        <v>24</v>
      </c>
      <c r="G2" s="1" t="s">
        <v>25</v>
      </c>
      <c r="H2" s="1" t="s">
        <v>26</v>
      </c>
      <c r="I2" s="1"/>
      <c r="J2" s="1"/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</row>
    <row r="3" spans="2:17" x14ac:dyDescent="0.25">
      <c r="B3" s="1">
        <v>3</v>
      </c>
      <c r="C3" s="1" t="s">
        <v>6</v>
      </c>
      <c r="D3" s="1">
        <v>500</v>
      </c>
      <c r="E3" s="1">
        <v>2</v>
      </c>
      <c r="F3" s="1">
        <f t="shared" ref="F3:F22" si="0">E3*D3</f>
        <v>1000</v>
      </c>
      <c r="G3" s="1">
        <f>F3</f>
        <v>1000</v>
      </c>
      <c r="H3" s="2">
        <f>G3/$F$23</f>
        <v>0.17841213202497769</v>
      </c>
      <c r="I3" s="1" t="str">
        <f t="shared" ref="I3:I9" si="1">IF(H3&lt;=0.8,"A",IF(H3&lt;=0.95,"B","C"))</f>
        <v>A</v>
      </c>
      <c r="J3" s="6">
        <f>H12</f>
        <v>0.78501338090990191</v>
      </c>
      <c r="L3" t="s">
        <v>33</v>
      </c>
      <c r="M3">
        <f>COUNTIF($I$3:$I$22,L3)</f>
        <v>10</v>
      </c>
      <c r="N3" s="3">
        <f>M3/$M$6</f>
        <v>0.5</v>
      </c>
      <c r="O3" s="3">
        <f>N3</f>
        <v>0.5</v>
      </c>
      <c r="P3" s="3">
        <f>J3</f>
        <v>0.78501338090990191</v>
      </c>
      <c r="Q3" s="3">
        <f>P3</f>
        <v>0.78501338090990191</v>
      </c>
    </row>
    <row r="4" spans="2:17" x14ac:dyDescent="0.25">
      <c r="B4" s="1">
        <v>7</v>
      </c>
      <c r="C4" s="1" t="s">
        <v>9</v>
      </c>
      <c r="D4" s="1">
        <v>200</v>
      </c>
      <c r="E4" s="1">
        <v>5</v>
      </c>
      <c r="F4" s="1">
        <f t="shared" si="0"/>
        <v>1000</v>
      </c>
      <c r="G4" s="1">
        <f>G3+F4</f>
        <v>2000</v>
      </c>
      <c r="H4" s="2">
        <f t="shared" ref="H4:H22" si="2">G4/$F$23</f>
        <v>0.35682426404995538</v>
      </c>
      <c r="I4" s="1" t="str">
        <f t="shared" si="1"/>
        <v>A</v>
      </c>
      <c r="J4" s="7"/>
      <c r="L4" t="s">
        <v>35</v>
      </c>
      <c r="M4">
        <f t="shared" ref="M4:M5" si="3">COUNTIF($I$3:$I$22,L4)</f>
        <v>6</v>
      </c>
      <c r="N4" s="3">
        <f t="shared" ref="N4:N5" si="4">M4/$M$6</f>
        <v>0.3</v>
      </c>
      <c r="O4" s="3">
        <f>O3+N4</f>
        <v>0.8</v>
      </c>
      <c r="P4" s="3">
        <f>J13</f>
        <v>0.15967885816235505</v>
      </c>
      <c r="Q4" s="3">
        <f>Q3+P4</f>
        <v>0.94469223907225697</v>
      </c>
    </row>
    <row r="5" spans="2:17" x14ac:dyDescent="0.25">
      <c r="B5" s="1">
        <v>10</v>
      </c>
      <c r="C5" s="1" t="s">
        <v>12</v>
      </c>
      <c r="D5" s="1">
        <v>50</v>
      </c>
      <c r="E5" s="1">
        <v>10</v>
      </c>
      <c r="F5" s="1">
        <f t="shared" si="0"/>
        <v>500</v>
      </c>
      <c r="G5" s="1">
        <f t="shared" ref="G5:G22" si="5">G4+F5</f>
        <v>2500</v>
      </c>
      <c r="H5" s="2">
        <f t="shared" si="2"/>
        <v>0.44603033006244425</v>
      </c>
      <c r="I5" s="1" t="str">
        <f t="shared" si="1"/>
        <v>A</v>
      </c>
      <c r="J5" s="7"/>
      <c r="L5" t="s">
        <v>34</v>
      </c>
      <c r="M5">
        <f t="shared" si="3"/>
        <v>4</v>
      </c>
      <c r="N5" s="3">
        <f t="shared" si="4"/>
        <v>0.2</v>
      </c>
      <c r="O5" s="3">
        <f>O4+N5</f>
        <v>1</v>
      </c>
      <c r="P5" s="3">
        <f>J19</f>
        <v>5.5307760927743033E-2</v>
      </c>
      <c r="Q5" s="3">
        <f>Q4+P5</f>
        <v>1</v>
      </c>
    </row>
    <row r="6" spans="2:17" x14ac:dyDescent="0.25">
      <c r="B6" s="1">
        <v>11</v>
      </c>
      <c r="C6" s="1" t="s">
        <v>13</v>
      </c>
      <c r="D6" s="1">
        <v>50</v>
      </c>
      <c r="E6" s="1">
        <v>7</v>
      </c>
      <c r="F6" s="1">
        <f t="shared" si="0"/>
        <v>350</v>
      </c>
      <c r="G6" s="1">
        <f t="shared" si="5"/>
        <v>2850</v>
      </c>
      <c r="H6" s="2">
        <f t="shared" si="2"/>
        <v>0.50847457627118642</v>
      </c>
      <c r="I6" s="1" t="str">
        <f t="shared" si="1"/>
        <v>A</v>
      </c>
      <c r="J6" s="7"/>
      <c r="M6">
        <f>SUM(M3:M5)</f>
        <v>20</v>
      </c>
      <c r="N6" s="3">
        <f>SUM(N3:N5)</f>
        <v>1</v>
      </c>
    </row>
    <row r="7" spans="2:17" x14ac:dyDescent="0.25">
      <c r="B7" s="1">
        <v>1</v>
      </c>
      <c r="C7" s="1" t="s">
        <v>4</v>
      </c>
      <c r="D7" s="1">
        <v>300</v>
      </c>
      <c r="E7" s="1">
        <v>1</v>
      </c>
      <c r="F7" s="1">
        <f t="shared" si="0"/>
        <v>300</v>
      </c>
      <c r="G7" s="1">
        <f t="shared" si="5"/>
        <v>3150</v>
      </c>
      <c r="H7" s="2">
        <f t="shared" si="2"/>
        <v>0.56199821587867971</v>
      </c>
      <c r="I7" s="1" t="str">
        <f t="shared" si="1"/>
        <v>A</v>
      </c>
      <c r="J7" s="7"/>
    </row>
    <row r="8" spans="2:17" x14ac:dyDescent="0.25">
      <c r="B8" s="1">
        <v>9</v>
      </c>
      <c r="C8" s="1" t="s">
        <v>11</v>
      </c>
      <c r="D8" s="1">
        <v>30</v>
      </c>
      <c r="E8" s="1">
        <v>10</v>
      </c>
      <c r="F8" s="1">
        <f t="shared" si="0"/>
        <v>300</v>
      </c>
      <c r="G8" s="1">
        <f t="shared" si="5"/>
        <v>3450</v>
      </c>
      <c r="H8" s="2">
        <f t="shared" si="2"/>
        <v>0.61552185548617311</v>
      </c>
      <c r="I8" s="1" t="str">
        <f t="shared" si="1"/>
        <v>A</v>
      </c>
      <c r="J8" s="7"/>
    </row>
    <row r="9" spans="2:17" x14ac:dyDescent="0.25">
      <c r="B9" s="1">
        <v>8</v>
      </c>
      <c r="C9" s="1" t="s">
        <v>10</v>
      </c>
      <c r="D9" s="1">
        <v>25</v>
      </c>
      <c r="E9" s="1">
        <v>10</v>
      </c>
      <c r="F9" s="1">
        <f t="shared" si="0"/>
        <v>250</v>
      </c>
      <c r="G9" s="1">
        <f t="shared" si="5"/>
        <v>3700</v>
      </c>
      <c r="H9" s="2">
        <f t="shared" si="2"/>
        <v>0.66012488849241746</v>
      </c>
      <c r="I9" s="1" t="str">
        <f t="shared" si="1"/>
        <v>A</v>
      </c>
      <c r="J9" s="7"/>
    </row>
    <row r="10" spans="2:17" x14ac:dyDescent="0.25">
      <c r="B10" s="1">
        <v>19</v>
      </c>
      <c r="C10" s="1" t="s">
        <v>22</v>
      </c>
      <c r="D10" s="1">
        <v>25</v>
      </c>
      <c r="E10" s="1">
        <v>10</v>
      </c>
      <c r="F10" s="1">
        <f t="shared" si="0"/>
        <v>250</v>
      </c>
      <c r="G10" s="1">
        <f t="shared" si="5"/>
        <v>3950</v>
      </c>
      <c r="H10" s="2">
        <f t="shared" si="2"/>
        <v>0.70472792149866192</v>
      </c>
      <c r="I10" s="1" t="str">
        <f>IF(H10&lt;=0.8,"A",IF(H10&lt;=0.95,"B","C"))</f>
        <v>A</v>
      </c>
      <c r="J10" s="7"/>
    </row>
    <row r="11" spans="2:17" x14ac:dyDescent="0.25">
      <c r="B11" s="1">
        <v>20</v>
      </c>
      <c r="C11" s="1" t="s">
        <v>23</v>
      </c>
      <c r="D11" s="1">
        <v>50</v>
      </c>
      <c r="E11" s="1">
        <v>5</v>
      </c>
      <c r="F11" s="1">
        <f t="shared" si="0"/>
        <v>250</v>
      </c>
      <c r="G11" s="1">
        <f t="shared" si="5"/>
        <v>4200</v>
      </c>
      <c r="H11" s="2">
        <f t="shared" si="2"/>
        <v>0.74933095450490639</v>
      </c>
      <c r="I11" s="1" t="str">
        <f t="shared" ref="I11:I22" si="6">IF(H11&lt;=0.8,"A",IF(H11&lt;=0.95,"B","C"))</f>
        <v>A</v>
      </c>
      <c r="J11" s="7"/>
    </row>
    <row r="12" spans="2:17" x14ac:dyDescent="0.25">
      <c r="B12" s="1">
        <v>12</v>
      </c>
      <c r="C12" s="1" t="s">
        <v>14</v>
      </c>
      <c r="D12" s="1">
        <v>20</v>
      </c>
      <c r="E12" s="1">
        <v>10</v>
      </c>
      <c r="F12" s="1">
        <f t="shared" si="0"/>
        <v>200</v>
      </c>
      <c r="G12" s="1">
        <f t="shared" si="5"/>
        <v>4400</v>
      </c>
      <c r="H12" s="2">
        <f t="shared" si="2"/>
        <v>0.78501338090990191</v>
      </c>
      <c r="I12" s="1" t="str">
        <f t="shared" si="6"/>
        <v>A</v>
      </c>
      <c r="J12" s="8"/>
    </row>
    <row r="13" spans="2:17" x14ac:dyDescent="0.25">
      <c r="B13" s="1">
        <v>16</v>
      </c>
      <c r="C13" s="1" t="s">
        <v>19</v>
      </c>
      <c r="D13" s="1">
        <v>200</v>
      </c>
      <c r="E13" s="1">
        <v>1</v>
      </c>
      <c r="F13" s="1">
        <f t="shared" si="0"/>
        <v>200</v>
      </c>
      <c r="G13" s="1">
        <f t="shared" si="5"/>
        <v>4600</v>
      </c>
      <c r="H13" s="2">
        <f t="shared" si="2"/>
        <v>0.82069580731489744</v>
      </c>
      <c r="I13" s="1" t="str">
        <f t="shared" si="6"/>
        <v>B</v>
      </c>
      <c r="J13" s="6">
        <f>H18-J3</f>
        <v>0.15967885816235505</v>
      </c>
    </row>
    <row r="14" spans="2:17" x14ac:dyDescent="0.25">
      <c r="B14" s="1">
        <v>17</v>
      </c>
      <c r="C14" s="1" t="s">
        <v>20</v>
      </c>
      <c r="D14" s="1">
        <v>100</v>
      </c>
      <c r="E14" s="1">
        <v>1.75</v>
      </c>
      <c r="F14" s="1">
        <f t="shared" si="0"/>
        <v>175</v>
      </c>
      <c r="G14" s="1">
        <f t="shared" si="5"/>
        <v>4775</v>
      </c>
      <c r="H14" s="2">
        <f t="shared" si="2"/>
        <v>0.85191793041926855</v>
      </c>
      <c r="I14" s="1" t="str">
        <f t="shared" si="6"/>
        <v>B</v>
      </c>
      <c r="J14" s="7"/>
    </row>
    <row r="15" spans="2:17" x14ac:dyDescent="0.25">
      <c r="B15" s="1">
        <v>14</v>
      </c>
      <c r="C15" s="1" t="s">
        <v>16</v>
      </c>
      <c r="D15" s="1">
        <v>10</v>
      </c>
      <c r="E15" s="1">
        <v>15</v>
      </c>
      <c r="F15" s="1">
        <f t="shared" si="0"/>
        <v>150</v>
      </c>
      <c r="G15" s="1">
        <f t="shared" si="5"/>
        <v>4925</v>
      </c>
      <c r="H15" s="2">
        <f t="shared" si="2"/>
        <v>0.87867975022301514</v>
      </c>
      <c r="I15" s="1" t="str">
        <f t="shared" si="6"/>
        <v>B</v>
      </c>
      <c r="J15" s="7"/>
    </row>
    <row r="16" spans="2:17" x14ac:dyDescent="0.25">
      <c r="B16" s="1">
        <v>15</v>
      </c>
      <c r="C16" s="1" t="s">
        <v>18</v>
      </c>
      <c r="D16" s="1">
        <v>100</v>
      </c>
      <c r="E16" s="1">
        <v>1.5</v>
      </c>
      <c r="F16" s="1">
        <f t="shared" si="0"/>
        <v>150</v>
      </c>
      <c r="G16" s="1">
        <f t="shared" si="5"/>
        <v>5075</v>
      </c>
      <c r="H16" s="2">
        <f t="shared" si="2"/>
        <v>0.90544157002676184</v>
      </c>
      <c r="I16" s="1" t="str">
        <f t="shared" si="6"/>
        <v>B</v>
      </c>
      <c r="J16" s="7"/>
    </row>
    <row r="17" spans="2:10" x14ac:dyDescent="0.25">
      <c r="B17" s="1">
        <v>13</v>
      </c>
      <c r="C17" s="1" t="s">
        <v>15</v>
      </c>
      <c r="D17" s="1">
        <v>15</v>
      </c>
      <c r="E17" s="1">
        <v>8</v>
      </c>
      <c r="F17" s="1">
        <f t="shared" si="0"/>
        <v>120</v>
      </c>
      <c r="G17" s="1">
        <f t="shared" si="5"/>
        <v>5195</v>
      </c>
      <c r="H17" s="2">
        <f t="shared" si="2"/>
        <v>0.92685102586975909</v>
      </c>
      <c r="I17" s="1" t="str">
        <f t="shared" si="6"/>
        <v>B</v>
      </c>
      <c r="J17" s="7"/>
    </row>
    <row r="18" spans="2:10" x14ac:dyDescent="0.25">
      <c r="B18" s="1">
        <v>18</v>
      </c>
      <c r="C18" s="1" t="s">
        <v>21</v>
      </c>
      <c r="D18" s="1">
        <v>10</v>
      </c>
      <c r="E18" s="1">
        <v>10</v>
      </c>
      <c r="F18" s="1">
        <f t="shared" si="0"/>
        <v>100</v>
      </c>
      <c r="G18" s="1">
        <f t="shared" si="5"/>
        <v>5295</v>
      </c>
      <c r="H18" s="2">
        <f t="shared" si="2"/>
        <v>0.94469223907225697</v>
      </c>
      <c r="I18" s="1" t="str">
        <f t="shared" si="6"/>
        <v>B</v>
      </c>
      <c r="J18" s="8"/>
    </row>
    <row r="19" spans="2:10" x14ac:dyDescent="0.25">
      <c r="B19" s="1">
        <v>4</v>
      </c>
      <c r="C19" s="1" t="s">
        <v>7</v>
      </c>
      <c r="D19" s="1">
        <v>40</v>
      </c>
      <c r="E19" s="1">
        <v>2</v>
      </c>
      <c r="F19" s="1">
        <f t="shared" si="0"/>
        <v>80</v>
      </c>
      <c r="G19" s="1">
        <f t="shared" si="5"/>
        <v>5375</v>
      </c>
      <c r="H19" s="2">
        <f t="shared" si="2"/>
        <v>0.95896520963425513</v>
      </c>
      <c r="I19" s="1" t="str">
        <f t="shared" si="6"/>
        <v>C</v>
      </c>
      <c r="J19" s="4">
        <f>H22-J13-J3</f>
        <v>5.5307760927743033E-2</v>
      </c>
    </row>
    <row r="20" spans="2:10" x14ac:dyDescent="0.25">
      <c r="B20" s="1">
        <v>6</v>
      </c>
      <c r="C20" s="1" t="s">
        <v>8</v>
      </c>
      <c r="D20" s="1">
        <v>40</v>
      </c>
      <c r="E20" s="1">
        <v>2</v>
      </c>
      <c r="F20" s="1">
        <f t="shared" si="0"/>
        <v>80</v>
      </c>
      <c r="G20" s="1">
        <f t="shared" si="5"/>
        <v>5455</v>
      </c>
      <c r="H20" s="2">
        <f t="shared" si="2"/>
        <v>0.9732381801962533</v>
      </c>
      <c r="I20" s="1" t="str">
        <f t="shared" si="6"/>
        <v>C</v>
      </c>
      <c r="J20" s="5"/>
    </row>
    <row r="21" spans="2:10" x14ac:dyDescent="0.25">
      <c r="B21" s="1">
        <v>2</v>
      </c>
      <c r="C21" s="1" t="s">
        <v>5</v>
      </c>
      <c r="D21" s="1">
        <v>50</v>
      </c>
      <c r="E21" s="1">
        <v>1.5</v>
      </c>
      <c r="F21" s="1">
        <f t="shared" si="0"/>
        <v>75</v>
      </c>
      <c r="G21" s="1">
        <f t="shared" si="5"/>
        <v>5530</v>
      </c>
      <c r="H21" s="2">
        <f t="shared" si="2"/>
        <v>0.98661909009812665</v>
      </c>
      <c r="I21" s="1" t="str">
        <f t="shared" si="6"/>
        <v>C</v>
      </c>
      <c r="J21" s="5"/>
    </row>
    <row r="22" spans="2:10" x14ac:dyDescent="0.25">
      <c r="B22" s="1">
        <v>5</v>
      </c>
      <c r="C22" s="1" t="s">
        <v>17</v>
      </c>
      <c r="D22" s="1">
        <v>15</v>
      </c>
      <c r="E22" s="1">
        <v>5</v>
      </c>
      <c r="F22" s="1">
        <f t="shared" si="0"/>
        <v>75</v>
      </c>
      <c r="G22" s="1">
        <f t="shared" si="5"/>
        <v>5605</v>
      </c>
      <c r="H22" s="2">
        <f t="shared" si="2"/>
        <v>1</v>
      </c>
      <c r="I22" s="1" t="str">
        <f t="shared" si="6"/>
        <v>C</v>
      </c>
      <c r="J22" s="5"/>
    </row>
    <row r="23" spans="2:10" x14ac:dyDescent="0.25">
      <c r="F23" s="1">
        <f>SUM(F3:F22)</f>
        <v>5605</v>
      </c>
    </row>
  </sheetData>
  <sortState xmlns:xlrd2="http://schemas.microsoft.com/office/spreadsheetml/2017/richdata2" ref="B3:F22">
    <sortCondition descending="1" ref="F2"/>
  </sortState>
  <mergeCells count="3">
    <mergeCell ref="J19:J22"/>
    <mergeCell ref="J13:J18"/>
    <mergeCell ref="J3:J12"/>
  </mergeCells>
  <conditionalFormatting sqref="I3:I22">
    <cfRule type="containsText" dxfId="2" priority="1" operator="containsText" text="C">
      <formula>NOT(ISERROR(SEARCH("C",I3)))</formula>
    </cfRule>
    <cfRule type="containsText" dxfId="1" priority="2" operator="containsText" text="B">
      <formula>NOT(ISERROR(SEARCH("B",I3)))</formula>
    </cfRule>
    <cfRule type="containsText" dxfId="0" priority="3" operator="containsText" text="A">
      <formula>NOT(ISERROR(SEARCH("A",I3)))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dcterms:created xsi:type="dcterms:W3CDTF">2023-04-22T19:05:36Z</dcterms:created>
  <dcterms:modified xsi:type="dcterms:W3CDTF">2023-04-25T17:40:18Z</dcterms:modified>
</cp:coreProperties>
</file>