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G\Documents\USAC\INDUSTRIAL\IO 2\"/>
    </mc:Choice>
  </mc:AlternateContent>
  <xr:revisionPtr revIDLastSave="0" documentId="8_{FBE8A2B4-A51E-4CD4-B9FA-0C1025FD4146}" xr6:coauthVersionLast="47" xr6:coauthVersionMax="47" xr10:uidLastSave="{00000000-0000-0000-0000-000000000000}"/>
  <bookViews>
    <workbookView xWindow="14400" yWindow="0" windowWidth="14400" windowHeight="15600" activeTab="1" xr2:uid="{E722EEC2-A8F3-49ED-A22B-428B060D3172}"/>
  </bookViews>
  <sheets>
    <sheet name="1" sheetId="1" r:id="rId1"/>
    <sheet name="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6" i="2" l="1"/>
  <c r="E24" i="2"/>
  <c r="D22" i="2"/>
  <c r="C20" i="2"/>
  <c r="F17" i="2"/>
  <c r="C17" i="1"/>
  <c r="F13" i="1"/>
  <c r="D34" i="1" l="1"/>
  <c r="D32" i="1"/>
  <c r="D19" i="1"/>
  <c r="D21" i="1" s="1"/>
  <c r="D23" i="1" l="1"/>
  <c r="D25" i="1"/>
  <c r="D27" i="1" s="1"/>
  <c r="D38" i="1"/>
  <c r="D36" i="1"/>
  <c r="D40" i="1" s="1"/>
</calcChain>
</file>

<file path=xl/sharedStrings.xml><?xml version="1.0" encoding="utf-8"?>
<sst xmlns="http://schemas.openxmlformats.org/spreadsheetml/2006/main" count="28" uniqueCount="18">
  <si>
    <t>λ</t>
  </si>
  <si>
    <t>Clientes por hora</t>
  </si>
  <si>
    <t>μ</t>
  </si>
  <si>
    <t>σ</t>
  </si>
  <si>
    <t>Minutos</t>
  </si>
  <si>
    <t>a)</t>
  </si>
  <si>
    <t>i.</t>
  </si>
  <si>
    <t>Clientes por minuto</t>
  </si>
  <si>
    <t>Clientes por hora =</t>
  </si>
  <si>
    <t>ii.</t>
  </si>
  <si>
    <t>iii.</t>
  </si>
  <si>
    <t>iv.</t>
  </si>
  <si>
    <t>v.</t>
  </si>
  <si>
    <t>b)</t>
  </si>
  <si>
    <t>Vehiculos por hora</t>
  </si>
  <si>
    <t>Cliente cada 6 minutos =</t>
  </si>
  <si>
    <t>k</t>
  </si>
  <si>
    <t>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</si>
</sst>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1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/>
    <xf numFmtId="1" fontId="0" fillId="0" borderId="1" xfId="0" applyNumberFormat="1" applyBorder="1"/>
    <xf numFmtId="0" fontId="1" fillId="0" borderId="0" xfId="0" applyFont="1" applyFill="1" applyBorder="1"/>
    <xf numFmtId="171" fontId="0" fillId="0" borderId="0" xfId="0" applyNumberFormat="1"/>
    <xf numFmtId="171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2.png"/><Relationship Id="rId1" Type="http://schemas.openxmlformats.org/officeDocument/2006/relationships/image" Target="../media/image10.png"/><Relationship Id="rId5" Type="http://schemas.openxmlformats.org/officeDocument/2006/relationships/image" Target="../media/image13.png"/><Relationship Id="rId4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638175</xdr:colOff>
      <xdr:row>0</xdr:row>
      <xdr:rowOff>180975</xdr:rowOff>
    </xdr:from>
    <xdr:to>
      <xdr:col>8</xdr:col>
      <xdr:colOff>315131</xdr:colOff>
      <xdr:row>10</xdr:row>
      <xdr:rowOff>241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C31E283-A05A-1F71-613A-8C777EF8EA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8175" y="180975"/>
          <a:ext cx="5772956" cy="1724266"/>
        </a:xfrm>
        <a:prstGeom prst="rect">
          <a:avLst/>
        </a:prstGeom>
      </xdr:spPr>
    </xdr:pic>
    <xdr:clientData/>
  </xdr:twoCellAnchor>
  <xdr:twoCellAnchor>
    <xdr:from>
      <xdr:col>1</xdr:col>
      <xdr:colOff>123825</xdr:colOff>
      <xdr:row>15</xdr:row>
      <xdr:rowOff>190085</xdr:rowOff>
    </xdr:from>
    <xdr:to>
      <xdr:col>1</xdr:col>
      <xdr:colOff>685800</xdr:colOff>
      <xdr:row>18</xdr:row>
      <xdr:rowOff>9524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622F807A-151C-0A08-86B6-4B8B67BD4C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5825" y="3047585"/>
          <a:ext cx="561975" cy="3909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285750</xdr:colOff>
      <xdr:row>18</xdr:row>
      <xdr:rowOff>38100</xdr:rowOff>
    </xdr:from>
    <xdr:to>
      <xdr:col>2</xdr:col>
      <xdr:colOff>561975</xdr:colOff>
      <xdr:row>19</xdr:row>
      <xdr:rowOff>76200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80AF272C-23DB-EA01-791E-C383D85074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50" y="3467100"/>
          <a:ext cx="1038225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247650</xdr:colOff>
      <xdr:row>19</xdr:row>
      <xdr:rowOff>163879</xdr:rowOff>
    </xdr:from>
    <xdr:to>
      <xdr:col>2</xdr:col>
      <xdr:colOff>757431</xdr:colOff>
      <xdr:row>22</xdr:row>
      <xdr:rowOff>1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F8AAEF4F-F19D-18C6-2783-D889519DCF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0" y="3783379"/>
          <a:ext cx="1271781" cy="40762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397867</xdr:colOff>
      <xdr:row>21</xdr:row>
      <xdr:rowOff>180974</xdr:rowOff>
    </xdr:from>
    <xdr:to>
      <xdr:col>2</xdr:col>
      <xdr:colOff>600075</xdr:colOff>
      <xdr:row>24</xdr:row>
      <xdr:rowOff>19049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24A7A347-6E73-E803-D16D-80DA7876F0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9867" y="4181474"/>
          <a:ext cx="964208" cy="409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485775</xdr:colOff>
      <xdr:row>23</xdr:row>
      <xdr:rowOff>182319</xdr:rowOff>
    </xdr:from>
    <xdr:to>
      <xdr:col>2</xdr:col>
      <xdr:colOff>457200</xdr:colOff>
      <xdr:row>25</xdr:row>
      <xdr:rowOff>180974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190E3197-BB37-CBC5-8F0A-4936691267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7775" y="4563819"/>
          <a:ext cx="733425" cy="3796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390525</xdr:colOff>
      <xdr:row>25</xdr:row>
      <xdr:rowOff>178378</xdr:rowOff>
    </xdr:from>
    <xdr:to>
      <xdr:col>2</xdr:col>
      <xdr:colOff>657225</xdr:colOff>
      <xdr:row>28</xdr:row>
      <xdr:rowOff>6456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91F80A57-DFC1-ED57-4CCE-6E30D3E1CB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2525" y="4940878"/>
          <a:ext cx="1028700" cy="3995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323850</xdr:colOff>
      <xdr:row>31</xdr:row>
      <xdr:rowOff>76200</xdr:rowOff>
    </xdr:from>
    <xdr:to>
      <xdr:col>2</xdr:col>
      <xdr:colOff>600075</xdr:colOff>
      <xdr:row>32</xdr:row>
      <xdr:rowOff>114300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46F94459-A8A4-4148-93A0-197C6FBDAA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5850" y="5981700"/>
          <a:ext cx="1038225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429768</xdr:colOff>
      <xdr:row>33</xdr:row>
      <xdr:rowOff>9526</xdr:rowOff>
    </xdr:from>
    <xdr:to>
      <xdr:col>2</xdr:col>
      <xdr:colOff>723900</xdr:colOff>
      <xdr:row>35</xdr:row>
      <xdr:rowOff>28576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4B953BE9-A73F-02AA-F96C-F708A52B6D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1768" y="6296026"/>
          <a:ext cx="1056132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423661</xdr:colOff>
      <xdr:row>35</xdr:row>
      <xdr:rowOff>0</xdr:rowOff>
    </xdr:from>
    <xdr:to>
      <xdr:col>2</xdr:col>
      <xdr:colOff>581024</xdr:colOff>
      <xdr:row>37</xdr:row>
      <xdr:rowOff>9526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FC81E3EB-4EF9-4E07-8F09-2736295D60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5661" y="6667500"/>
          <a:ext cx="919363" cy="3905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552450</xdr:colOff>
      <xdr:row>37</xdr:row>
      <xdr:rowOff>1344</xdr:rowOff>
    </xdr:from>
    <xdr:to>
      <xdr:col>2</xdr:col>
      <xdr:colOff>523875</xdr:colOff>
      <xdr:row>38</xdr:row>
      <xdr:rowOff>190499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CC757B81-6DE7-413B-8F48-3631C85777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4450" y="7049844"/>
          <a:ext cx="733425" cy="3796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200024</xdr:colOff>
      <xdr:row>39</xdr:row>
      <xdr:rowOff>4880</xdr:rowOff>
    </xdr:from>
    <xdr:to>
      <xdr:col>3</xdr:col>
      <xdr:colOff>38099</xdr:colOff>
      <xdr:row>41</xdr:row>
      <xdr:rowOff>19050</xdr:rowOff>
    </xdr:to>
    <xdr:pic>
      <xdr:nvPicPr>
        <xdr:cNvPr id="17" name="Imagen 16">
          <a:extLst>
            <a:ext uri="{FF2B5EF4-FFF2-40B4-BE49-F238E27FC236}">
              <a16:creationId xmlns:a16="http://schemas.microsoft.com/office/drawing/2014/main" id="{12138E11-833A-8E03-6D43-B1053D6F08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2024" y="7434380"/>
          <a:ext cx="1362075" cy="3951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561975</xdr:colOff>
      <xdr:row>0</xdr:row>
      <xdr:rowOff>142875</xdr:rowOff>
    </xdr:from>
    <xdr:to>
      <xdr:col>8</xdr:col>
      <xdr:colOff>162720</xdr:colOff>
      <xdr:row>13</xdr:row>
      <xdr:rowOff>76536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D220CDB-D3A7-A0DD-D9BC-DD0270A02F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1975" y="142875"/>
          <a:ext cx="5696745" cy="2410161"/>
        </a:xfrm>
        <a:prstGeom prst="rect">
          <a:avLst/>
        </a:prstGeom>
      </xdr:spPr>
    </xdr:pic>
    <xdr:clientData/>
  </xdr:twoCellAnchor>
  <xdr:twoCellAnchor>
    <xdr:from>
      <xdr:col>1</xdr:col>
      <xdr:colOff>200025</xdr:colOff>
      <xdr:row>18</xdr:row>
      <xdr:rowOff>180975</xdr:rowOff>
    </xdr:from>
    <xdr:to>
      <xdr:col>2</xdr:col>
      <xdr:colOff>0</xdr:colOff>
      <xdr:row>21</xdr:row>
      <xdr:rowOff>414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BF1D8F74-83B3-4148-BAE1-096056560E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2025" y="3609975"/>
          <a:ext cx="561975" cy="3909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381794</xdr:colOff>
      <xdr:row>21</xdr:row>
      <xdr:rowOff>0</xdr:rowOff>
    </xdr:from>
    <xdr:to>
      <xdr:col>2</xdr:col>
      <xdr:colOff>628650</xdr:colOff>
      <xdr:row>23</xdr:row>
      <xdr:rowOff>9525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6FB7A0F6-4767-0F55-29C9-3909BA09DD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794" y="4000500"/>
          <a:ext cx="1008856" cy="390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276225</xdr:colOff>
      <xdr:row>22</xdr:row>
      <xdr:rowOff>160046</xdr:rowOff>
    </xdr:from>
    <xdr:to>
      <xdr:col>3</xdr:col>
      <xdr:colOff>676275</xdr:colOff>
      <xdr:row>25</xdr:row>
      <xdr:rowOff>28575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92A252BB-1CBF-47D0-8CB1-7E0C48A117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225" y="4351046"/>
          <a:ext cx="1924050" cy="4400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443006</xdr:colOff>
      <xdr:row>24</xdr:row>
      <xdr:rowOff>152401</xdr:rowOff>
    </xdr:from>
    <xdr:to>
      <xdr:col>3</xdr:col>
      <xdr:colOff>628650</xdr:colOff>
      <xdr:row>27</xdr:row>
      <xdr:rowOff>19051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C83F4D7F-9690-A9E3-2ACD-1DA0125602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5006" y="4724401"/>
          <a:ext cx="1709644" cy="438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8A9CA-D671-4098-9906-8640857CD6AC}">
  <dimension ref="B12:G40"/>
  <sheetViews>
    <sheetView topLeftCell="A16" workbookViewId="0">
      <selection activeCell="D15" sqref="D15"/>
    </sheetView>
  </sheetViews>
  <sheetFormatPr baseColWidth="10" defaultRowHeight="15" x14ac:dyDescent="0.25"/>
  <sheetData>
    <row r="12" spans="2:7" x14ac:dyDescent="0.25">
      <c r="B12" t="s">
        <v>5</v>
      </c>
    </row>
    <row r="13" spans="2:7" x14ac:dyDescent="0.25">
      <c r="B13" s="1" t="s">
        <v>0</v>
      </c>
      <c r="C13" s="2">
        <v>15</v>
      </c>
      <c r="D13" t="s">
        <v>8</v>
      </c>
      <c r="F13">
        <f>C13/60</f>
        <v>0.25</v>
      </c>
      <c r="G13" t="s">
        <v>7</v>
      </c>
    </row>
    <row r="14" spans="2:7" x14ac:dyDescent="0.25">
      <c r="B14" s="1" t="s">
        <v>2</v>
      </c>
      <c r="C14" s="5">
        <v>0.33333333333333331</v>
      </c>
      <c r="D14" t="s">
        <v>7</v>
      </c>
    </row>
    <row r="15" spans="2:7" x14ac:dyDescent="0.25">
      <c r="B15" s="1" t="s">
        <v>3</v>
      </c>
      <c r="C15" s="2">
        <v>5</v>
      </c>
      <c r="D15" t="s">
        <v>4</v>
      </c>
    </row>
    <row r="17" spans="2:4" x14ac:dyDescent="0.25">
      <c r="B17" s="3"/>
      <c r="C17">
        <f>F13/C14</f>
        <v>0.75</v>
      </c>
    </row>
    <row r="19" spans="2:4" x14ac:dyDescent="0.25">
      <c r="B19" t="s">
        <v>6</v>
      </c>
      <c r="D19" s="4">
        <f>1-C17</f>
        <v>0.25</v>
      </c>
    </row>
    <row r="20" spans="2:4" x14ac:dyDescent="0.25">
      <c r="D20" s="4"/>
    </row>
    <row r="21" spans="2:4" x14ac:dyDescent="0.25">
      <c r="B21" t="s">
        <v>9</v>
      </c>
      <c r="D21" s="4">
        <f>(F13^2*C15^2+C17^2)/(2*D19)</f>
        <v>4.25</v>
      </c>
    </row>
    <row r="22" spans="2:4" x14ac:dyDescent="0.25">
      <c r="D22" s="4"/>
    </row>
    <row r="23" spans="2:4" x14ac:dyDescent="0.25">
      <c r="B23" t="s">
        <v>10</v>
      </c>
      <c r="D23" s="4">
        <f>D21+F13/C14</f>
        <v>5</v>
      </c>
    </row>
    <row r="24" spans="2:4" x14ac:dyDescent="0.25">
      <c r="D24" s="4"/>
    </row>
    <row r="25" spans="2:4" x14ac:dyDescent="0.25">
      <c r="B25" t="s">
        <v>11</v>
      </c>
      <c r="D25" s="4">
        <f>D21/F13</f>
        <v>17</v>
      </c>
    </row>
    <row r="26" spans="2:4" x14ac:dyDescent="0.25">
      <c r="D26" s="4"/>
    </row>
    <row r="27" spans="2:4" x14ac:dyDescent="0.25">
      <c r="B27" t="s">
        <v>12</v>
      </c>
      <c r="D27" s="4">
        <f>D25+1/C14</f>
        <v>20</v>
      </c>
    </row>
    <row r="28" spans="2:4" x14ac:dyDescent="0.25">
      <c r="D28" s="4"/>
    </row>
    <row r="29" spans="2:4" x14ac:dyDescent="0.25">
      <c r="D29" s="4"/>
    </row>
    <row r="30" spans="2:4" x14ac:dyDescent="0.25">
      <c r="D30" s="4"/>
    </row>
    <row r="31" spans="2:4" x14ac:dyDescent="0.25">
      <c r="B31" t="s">
        <v>13</v>
      </c>
      <c r="D31" s="4"/>
    </row>
    <row r="32" spans="2:4" x14ac:dyDescent="0.25">
      <c r="B32" t="s">
        <v>6</v>
      </c>
      <c r="D32" s="4">
        <f>1-C17</f>
        <v>0.25</v>
      </c>
    </row>
    <row r="33" spans="2:4" x14ac:dyDescent="0.25">
      <c r="D33" s="4"/>
    </row>
    <row r="34" spans="2:4" x14ac:dyDescent="0.25">
      <c r="B34" t="s">
        <v>9</v>
      </c>
      <c r="D34" s="4">
        <f>C17^2/(2*(1-C17))</f>
        <v>1.125</v>
      </c>
    </row>
    <row r="35" spans="2:4" x14ac:dyDescent="0.25">
      <c r="D35" s="4"/>
    </row>
    <row r="36" spans="2:4" x14ac:dyDescent="0.25">
      <c r="B36" t="s">
        <v>10</v>
      </c>
      <c r="D36" s="4">
        <f>D34+F13/C14</f>
        <v>1.875</v>
      </c>
    </row>
    <row r="37" spans="2:4" x14ac:dyDescent="0.25">
      <c r="D37" s="4"/>
    </row>
    <row r="38" spans="2:4" x14ac:dyDescent="0.25">
      <c r="B38" t="s">
        <v>11</v>
      </c>
      <c r="D38" s="4">
        <f>D34/F13</f>
        <v>4.5</v>
      </c>
    </row>
    <row r="39" spans="2:4" x14ac:dyDescent="0.25">
      <c r="D39" s="4"/>
    </row>
    <row r="40" spans="2:4" x14ac:dyDescent="0.25">
      <c r="B40" t="s">
        <v>12</v>
      </c>
      <c r="D40" s="4">
        <f>D36/F13</f>
        <v>7.5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DC604-48B4-4419-AC02-04B38377DAAE}">
  <dimension ref="B16:G26"/>
  <sheetViews>
    <sheetView tabSelected="1" workbookViewId="0">
      <selection activeCell="E27" sqref="E27"/>
    </sheetView>
  </sheetViews>
  <sheetFormatPr baseColWidth="10" defaultRowHeight="15" x14ac:dyDescent="0.25"/>
  <sheetData>
    <row r="16" spans="2:4" x14ac:dyDescent="0.25">
      <c r="B16" s="1" t="s">
        <v>0</v>
      </c>
      <c r="C16" s="2">
        <v>20</v>
      </c>
      <c r="D16" t="s">
        <v>14</v>
      </c>
    </row>
    <row r="17" spans="2:7" x14ac:dyDescent="0.25">
      <c r="B17" s="1" t="s">
        <v>2</v>
      </c>
      <c r="C17" s="2">
        <v>1</v>
      </c>
      <c r="D17" t="s">
        <v>15</v>
      </c>
      <c r="F17">
        <f>C17*10</f>
        <v>10</v>
      </c>
      <c r="G17" t="s">
        <v>1</v>
      </c>
    </row>
    <row r="18" spans="2:7" x14ac:dyDescent="0.25">
      <c r="B18" s="1" t="s">
        <v>16</v>
      </c>
      <c r="C18" s="2">
        <v>3</v>
      </c>
    </row>
    <row r="20" spans="2:7" x14ac:dyDescent="0.25">
      <c r="C20">
        <f>C16/F17</f>
        <v>2</v>
      </c>
    </row>
    <row r="22" spans="2:7" x14ac:dyDescent="0.25">
      <c r="B22" t="s">
        <v>5</v>
      </c>
      <c r="D22">
        <f>(1-C20)/(1-C20^(C18+1))</f>
        <v>6.6666666666666666E-2</v>
      </c>
    </row>
    <row r="24" spans="2:7" x14ac:dyDescent="0.25">
      <c r="B24" t="s">
        <v>13</v>
      </c>
      <c r="E24">
        <f>C20/(1-C20)-((C18+1)*C20^(C18+1))/(1-C20^(C18+1))</f>
        <v>2.2666666666666666</v>
      </c>
    </row>
    <row r="26" spans="2:7" x14ac:dyDescent="0.25">
      <c r="B26" t="s">
        <v>17</v>
      </c>
      <c r="E26">
        <f>C16*(1-(1-C20)*C20^C18/(1-C20^(C18+1)))</f>
        <v>9.3333333333333339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1</vt:lpstr>
      <vt:lpstr>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MG</dc:creator>
  <cp:lastModifiedBy>MG</cp:lastModifiedBy>
  <dcterms:created xsi:type="dcterms:W3CDTF">2023-02-18T01:05:45Z</dcterms:created>
  <dcterms:modified xsi:type="dcterms:W3CDTF">2023-02-18T01:42:42Z</dcterms:modified>
</cp:coreProperties>
</file>