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\Documents\USAC\INDUSTRIAL\IO 2\"/>
    </mc:Choice>
  </mc:AlternateContent>
  <xr:revisionPtr revIDLastSave="0" documentId="13_ncr:1_{00D5BB80-EA04-42F0-A133-198AF52F5FF5}" xr6:coauthVersionLast="47" xr6:coauthVersionMax="47" xr10:uidLastSave="{00000000-0000-0000-0000-000000000000}"/>
  <bookViews>
    <workbookView xWindow="19095" yWindow="0" windowWidth="19410" windowHeight="20985" xr2:uid="{C0778622-CE6E-4369-85FC-1BB2B65ED218}"/>
  </bookViews>
  <sheets>
    <sheet name="1" sheetId="1" r:id="rId1"/>
    <sheet name="2" sheetId="2" r:id="rId2"/>
    <sheet name="3" sheetId="3" r:id="rId3"/>
    <sheet name="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4" l="1" a="1"/>
  <c r="D25" i="4" s="1"/>
  <c r="D34" i="2" a="1"/>
  <c r="D34" i="2" s="1"/>
  <c r="D56" i="1" a="1"/>
  <c r="D56" i="1" s="1"/>
  <c r="D29" i="2" a="1"/>
  <c r="D29" i="2" s="1"/>
  <c r="D24" i="4"/>
  <c r="E24" i="4"/>
  <c r="H28" i="2"/>
  <c r="M27" i="2" l="1" a="1"/>
  <c r="M27" i="2" s="1"/>
  <c r="N30" i="2" s="1"/>
  <c r="H33" i="2"/>
  <c r="G46" i="1" a="1"/>
  <c r="G46" i="1" s="1"/>
  <c r="J46" i="1" s="1" a="1"/>
  <c r="J46" i="1" s="1"/>
  <c r="C46" i="1" a="1"/>
  <c r="C46" i="1" s="1"/>
  <c r="I29" i="1"/>
  <c r="H29" i="1"/>
  <c r="I24" i="1"/>
  <c r="H24" i="1"/>
  <c r="E24" i="1"/>
  <c r="D24" i="1"/>
  <c r="D20" i="4" a="1"/>
  <c r="D20" i="4" s="1"/>
  <c r="E19" i="4"/>
  <c r="D19" i="4"/>
  <c r="F15" i="4"/>
  <c r="F16" i="4"/>
  <c r="E14" i="4"/>
  <c r="D14" i="4"/>
  <c r="C25" i="3" a="1"/>
  <c r="E24" i="3"/>
  <c r="D24" i="3"/>
  <c r="C24" i="3"/>
  <c r="F20" i="3"/>
  <c r="F21" i="3"/>
  <c r="F19" i="3"/>
  <c r="E18" i="3"/>
  <c r="D18" i="3"/>
  <c r="C18" i="3"/>
  <c r="E33" i="2"/>
  <c r="D33" i="2"/>
  <c r="E28" i="2"/>
  <c r="D28" i="2"/>
  <c r="E23" i="2"/>
  <c r="D23" i="2"/>
  <c r="H19" i="1"/>
  <c r="H20" i="1"/>
  <c r="H21" i="1"/>
  <c r="H18" i="1"/>
  <c r="D17" i="1"/>
  <c r="G17" i="1"/>
  <c r="F17" i="1"/>
  <c r="E17" i="1"/>
  <c r="F20" i="4" l="1"/>
  <c r="C25" i="3"/>
  <c r="I24" i="3"/>
  <c r="I57" i="1"/>
  <c r="I56" i="1"/>
  <c r="F21" i="4"/>
  <c r="I20" i="4"/>
  <c r="F25" i="4" l="1"/>
  <c r="F26" i="4"/>
  <c r="I2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<sst xmlns="http://schemas.openxmlformats.org/spreadsheetml/2006/main" count="72" uniqueCount="43">
  <si>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REPITE</t>
  </si>
  <si>
    <t>GRADUA</t>
  </si>
  <si>
    <t>ABANDONA</t>
  </si>
  <si>
    <t>PASA</t>
  </si>
  <si>
    <t>A)</t>
  </si>
  <si>
    <t>B)</t>
  </si>
  <si>
    <t>BURRITOS</t>
  </si>
  <si>
    <t>HAMBURGUESAS</t>
  </si>
  <si>
    <t>BURRITORS</t>
  </si>
  <si>
    <t>COMPRA 1</t>
  </si>
  <si>
    <t>COMPRA 2</t>
  </si>
  <si>
    <t>COMPRA 3</t>
  </si>
  <si>
    <t xml:space="preserve">PROBABILIDAD DE PASAR DE BURRITO </t>
  </si>
  <si>
    <t>A HAMBURGUESA PARASADAS 2 COMPRAS</t>
  </si>
  <si>
    <t xml:space="preserve">PROBABILIDAD DE COMPRAR OTRA VEZ </t>
  </si>
  <si>
    <t>HAMBURGUESA EN LA 3RA COMPRA</t>
  </si>
  <si>
    <t>C)</t>
  </si>
  <si>
    <t>PREMIUM</t>
  </si>
  <si>
    <t>ESTELAR</t>
  </si>
  <si>
    <t>CASUAL</t>
  </si>
  <si>
    <t>MATRIZ DE TRANSICION</t>
  </si>
  <si>
    <t>AÑO 1</t>
  </si>
  <si>
    <t>AÑO 2</t>
  </si>
  <si>
    <t>DE QUE UN CLIENTE ESTELAR SIGA</t>
  </si>
  <si>
    <t>SIENDO ESTELAR PASADOS 2 AÑOS</t>
  </si>
  <si>
    <t>COMPRAN</t>
  </si>
  <si>
    <t>NO COMPRAN</t>
  </si>
  <si>
    <t>HABITANTES</t>
  </si>
  <si>
    <t>1ER MES</t>
  </si>
  <si>
    <t>2DO MES</t>
  </si>
  <si>
    <t>COMPRARON EL 1ER MES</t>
  </si>
  <si>
    <t>COMPRARON EL 2DO MES</t>
  </si>
  <si>
    <t>Q TRANSITORIO</t>
  </si>
  <si>
    <t>R ABSORBENTE</t>
  </si>
  <si>
    <t>I MATRIZ IDENTIDAD</t>
  </si>
  <si>
    <t>TIEMPO PROMEDIO A LA OBSORCION</t>
  </si>
  <si>
    <t>I^N</t>
  </si>
  <si>
    <t>I^N-N</t>
  </si>
  <si>
    <t>(I^N-N)^-1</t>
  </si>
  <si>
    <t>REPETIR Y GRADUARSE</t>
  </si>
  <si>
    <t>HAMBURGUESA</t>
  </si>
  <si>
    <t>DE PASAR EL SEMESTRE Y ABANDONAR</t>
  </si>
  <si>
    <t>QUE COMERAN HAMBURGUESAS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</si>
</sst>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64" fontId="0" fillId="0" borderId="0" xfId="1" applyNumberFormat="1" applyFont="1"/>
    <xf numFmtId="1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164" fontId="0" fillId="6" borderId="0" xfId="1" applyNumberFormat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86907</xdr:colOff>
      <xdr:row>15</xdr:row>
      <xdr:rowOff>372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344FE99-62FF-1952-41E5-A7E8B78E5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8468907" cy="266737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15</xdr:col>
      <xdr:colOff>162160</xdr:colOff>
      <xdr:row>10</xdr:row>
      <xdr:rowOff>47818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9E31F6-B8F4-C2FA-B2E5-775121DE2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6000" y="571500"/>
          <a:ext cx="1686160" cy="138131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13</xdr:col>
      <xdr:colOff>306012</xdr:colOff>
      <xdr:row>42</xdr:row>
      <xdr:rowOff>105002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D048193-9184-7647-F6D2-78C916DD9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4000" y="6477000"/>
          <a:ext cx="8688012" cy="16290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10</xdr:col>
      <xdr:colOff>181851</xdr:colOff>
      <xdr:row>53</xdr:row>
      <xdr:rowOff>28712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4CB5A72-E183-FEE8-548A-90B1EAEF0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24000" y="9144000"/>
          <a:ext cx="6277851" cy="9812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286933</xdr:colOff>
      <xdr:row>21</xdr:row>
      <xdr:rowOff>532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9589D32-F091-525E-4335-2A4040487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8478433" cy="381053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658380</xdr:colOff>
      <xdr:row>15</xdr:row>
      <xdr:rowOff>38478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89F5EEE-57E9-768B-40ED-210EC1BB6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8278380" cy="27054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563157</xdr:colOff>
      <xdr:row>9</xdr:row>
      <xdr:rowOff>95476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D323584-73BF-7A99-9467-E18C9FE4E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8468907" cy="1619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5443-7F81-4247-A70C-C9780C6CA1F2}">
  <dimension ref="C17:K57"/>
  <sheetViews>
    <sheetView tabSelected="1" zoomScale="85" zoomScaleNormal="85" workbookViewId="0">
      <selection activeCell="D56" sqref="D56"/>
    </sheetView>
  </sheetViews>
  <sheetFormatPr baseColWidth="10" defaultRowHeight="15" x14ac:dyDescent="0.25"/>
  <sheetData>
    <row r="17" spans="3:9" x14ac:dyDescent="0.25">
      <c r="C17" s="1"/>
      <c r="D17" s="1" t="str">
        <f>C18</f>
        <v>PASA</v>
      </c>
      <c r="E17" s="1" t="str">
        <f>C19</f>
        <v>REPITE</v>
      </c>
      <c r="F17" s="1" t="str">
        <f>C20</f>
        <v>GRADUA</v>
      </c>
      <c r="G17" s="1" t="str">
        <f>C21</f>
        <v>ABANDONA</v>
      </c>
    </row>
    <row r="18" spans="3:9" x14ac:dyDescent="0.25">
      <c r="C18" s="1" t="s">
        <v>3</v>
      </c>
      <c r="D18" s="4">
        <v>0.5</v>
      </c>
      <c r="E18" s="4">
        <v>0.2</v>
      </c>
      <c r="F18" s="6">
        <v>0.1</v>
      </c>
      <c r="G18" s="6">
        <v>0.2</v>
      </c>
      <c r="H18">
        <f>SUM(D18:G18)</f>
        <v>1</v>
      </c>
    </row>
    <row r="19" spans="3:9" x14ac:dyDescent="0.25">
      <c r="C19" s="1" t="s">
        <v>0</v>
      </c>
      <c r="D19" s="4">
        <v>0.7</v>
      </c>
      <c r="E19" s="4">
        <v>0.1</v>
      </c>
      <c r="F19" s="6">
        <v>0.05</v>
      </c>
      <c r="G19" s="6">
        <v>0.15</v>
      </c>
      <c r="H19">
        <f t="shared" ref="H19:H21" si="0">SUM(D19:G19)</f>
        <v>1</v>
      </c>
    </row>
    <row r="20" spans="3:9" x14ac:dyDescent="0.25">
      <c r="C20" s="1" t="s">
        <v>1</v>
      </c>
      <c r="D20" s="5">
        <v>0</v>
      </c>
      <c r="E20" s="5">
        <v>0</v>
      </c>
      <c r="F20" s="7">
        <v>1</v>
      </c>
      <c r="G20" s="7">
        <v>0</v>
      </c>
      <c r="H20">
        <f t="shared" si="0"/>
        <v>1</v>
      </c>
    </row>
    <row r="21" spans="3:9" x14ac:dyDescent="0.25">
      <c r="C21" s="1" t="s">
        <v>2</v>
      </c>
      <c r="D21" s="5">
        <v>0</v>
      </c>
      <c r="E21" s="5">
        <v>0</v>
      </c>
      <c r="F21" s="7">
        <v>0</v>
      </c>
      <c r="G21" s="7">
        <v>1</v>
      </c>
      <c r="H21">
        <f t="shared" si="0"/>
        <v>1</v>
      </c>
    </row>
    <row r="23" spans="3:9" x14ac:dyDescent="0.25">
      <c r="C23" t="s">
        <v>32</v>
      </c>
      <c r="G23" t="s">
        <v>33</v>
      </c>
    </row>
    <row r="24" spans="3:9" x14ac:dyDescent="0.25">
      <c r="C24" s="1"/>
      <c r="D24" s="1" t="str">
        <f>C25</f>
        <v>PASA</v>
      </c>
      <c r="E24" s="1" t="str">
        <f>C26</f>
        <v>REPITE</v>
      </c>
      <c r="G24" s="1"/>
      <c r="H24" s="1" t="str">
        <f>G25</f>
        <v>PASA</v>
      </c>
      <c r="I24" s="1" t="str">
        <f>G26</f>
        <v>REPITE</v>
      </c>
    </row>
    <row r="25" spans="3:9" x14ac:dyDescent="0.25">
      <c r="C25" s="1" t="s">
        <v>3</v>
      </c>
      <c r="D25" s="4">
        <v>0.5</v>
      </c>
      <c r="E25" s="4">
        <v>0.2</v>
      </c>
      <c r="G25" s="1" t="s">
        <v>3</v>
      </c>
      <c r="H25" s="6">
        <v>0.1</v>
      </c>
      <c r="I25" s="6">
        <v>0.2</v>
      </c>
    </row>
    <row r="26" spans="3:9" x14ac:dyDescent="0.25">
      <c r="C26" s="1" t="s">
        <v>0</v>
      </c>
      <c r="D26" s="4">
        <v>0.7</v>
      </c>
      <c r="E26" s="4">
        <v>0.1</v>
      </c>
      <c r="G26" s="1" t="s">
        <v>0</v>
      </c>
      <c r="H26" s="6">
        <v>0.05</v>
      </c>
      <c r="I26" s="6">
        <v>0.15</v>
      </c>
    </row>
    <row r="28" spans="3:9" x14ac:dyDescent="0.25">
      <c r="G28" t="s">
        <v>34</v>
      </c>
    </row>
    <row r="29" spans="3:9" x14ac:dyDescent="0.25">
      <c r="G29" s="1"/>
      <c r="H29" s="1" t="str">
        <f>G30</f>
        <v>GRADUA</v>
      </c>
      <c r="I29" s="1" t="str">
        <f>G31</f>
        <v>ABANDONA</v>
      </c>
    </row>
    <row r="30" spans="3:9" x14ac:dyDescent="0.25">
      <c r="G30" s="1" t="s">
        <v>1</v>
      </c>
      <c r="H30" s="7">
        <v>1</v>
      </c>
      <c r="I30" s="7">
        <v>0</v>
      </c>
    </row>
    <row r="31" spans="3:9" x14ac:dyDescent="0.25">
      <c r="G31" s="1" t="s">
        <v>2</v>
      </c>
      <c r="H31" s="7">
        <v>0</v>
      </c>
      <c r="I31" s="7">
        <v>1</v>
      </c>
    </row>
    <row r="44" spans="3:11" x14ac:dyDescent="0.25">
      <c r="C44" t="s">
        <v>35</v>
      </c>
    </row>
    <row r="45" spans="3:11" x14ac:dyDescent="0.25">
      <c r="C45" t="s">
        <v>36</v>
      </c>
      <c r="G45" t="s">
        <v>37</v>
      </c>
      <c r="J45" t="s">
        <v>38</v>
      </c>
    </row>
    <row r="46" spans="3:11" x14ac:dyDescent="0.25">
      <c r="C46" cm="1">
        <f t="array" ref="C46:D47">H30:I31^D25:E26</f>
        <v>1</v>
      </c>
      <c r="D46">
        <v>0</v>
      </c>
      <c r="G46" cm="1">
        <f t="array" ref="G46:H47">(H30:I31^D25:E26-D25:E26)</f>
        <v>0.5</v>
      </c>
      <c r="H46">
        <v>-0.2</v>
      </c>
      <c r="J46" cm="1">
        <f t="array" ref="J46:K47">MINVERSE(_xlfn.ANCHORARRAY(G46))</f>
        <v>2.903225806451613</v>
      </c>
      <c r="K46">
        <v>0.64516129032258074</v>
      </c>
    </row>
    <row r="47" spans="3:11" x14ac:dyDescent="0.25">
      <c r="C47">
        <v>0</v>
      </c>
      <c r="D47">
        <v>1</v>
      </c>
      <c r="G47">
        <v>-0.7</v>
      </c>
      <c r="H47">
        <v>0.9</v>
      </c>
      <c r="J47">
        <v>2.258064516129032</v>
      </c>
      <c r="K47">
        <v>1.6129032258064515</v>
      </c>
    </row>
    <row r="55" spans="3:10" x14ac:dyDescent="0.25">
      <c r="D55" t="s">
        <v>1</v>
      </c>
      <c r="E55" t="s">
        <v>2</v>
      </c>
    </row>
    <row r="56" spans="3:10" x14ac:dyDescent="0.25">
      <c r="C56" t="s">
        <v>3</v>
      </c>
      <c r="D56" cm="1">
        <f t="array" ref="D56:E57">MMULT(_xlfn.ANCHORARRAY(J46),H25:I26)</f>
        <v>0.32258064516129037</v>
      </c>
      <c r="E56">
        <v>0.67741935483870974</v>
      </c>
      <c r="H56" s="8" t="s">
        <v>4</v>
      </c>
      <c r="I56" s="9">
        <f>E56</f>
        <v>0.67741935483870974</v>
      </c>
      <c r="J56" t="s">
        <v>41</v>
      </c>
    </row>
    <row r="57" spans="3:10" x14ac:dyDescent="0.25">
      <c r="C57" t="s">
        <v>0</v>
      </c>
      <c r="D57">
        <v>0.30645161290322581</v>
      </c>
      <c r="E57">
        <v>0.69354838709677413</v>
      </c>
      <c r="H57" s="8" t="s">
        <v>5</v>
      </c>
      <c r="I57" s="9">
        <f>D57</f>
        <v>0.30645161290322581</v>
      </c>
      <c r="J57" t="s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C7EB1-5E0D-47A1-984D-3DCEAB975268}">
  <dimension ref="C22:N35"/>
  <sheetViews>
    <sheetView topLeftCell="B1" workbookViewId="0">
      <selection activeCell="N30" sqref="N30"/>
    </sheetView>
  </sheetViews>
  <sheetFormatPr baseColWidth="10" defaultRowHeight="15" x14ac:dyDescent="0.25"/>
  <cols>
    <col min="3" max="4" width="15.7109375" bestFit="1" customWidth="1"/>
    <col min="13" max="14" width="15.7109375" bestFit="1" customWidth="1"/>
  </cols>
  <sheetData>
    <row r="22" spans="3:14" x14ac:dyDescent="0.25">
      <c r="C22" t="s">
        <v>9</v>
      </c>
    </row>
    <row r="23" spans="3:14" x14ac:dyDescent="0.25">
      <c r="C23" s="1"/>
      <c r="D23" s="1" t="str">
        <f>C24</f>
        <v>HAMBURGUESAS</v>
      </c>
      <c r="E23" s="1" t="str">
        <f>C25</f>
        <v>BURRITORS</v>
      </c>
      <c r="M23" s="1" t="s">
        <v>40</v>
      </c>
      <c r="N23" s="1" t="s">
        <v>6</v>
      </c>
    </row>
    <row r="24" spans="3:14" x14ac:dyDescent="0.25">
      <c r="C24" s="1" t="s">
        <v>7</v>
      </c>
      <c r="D24" s="1">
        <v>0.9</v>
      </c>
      <c r="E24" s="1">
        <v>0.1</v>
      </c>
      <c r="M24" s="1">
        <v>0.6</v>
      </c>
      <c r="N24" s="1">
        <v>0.4</v>
      </c>
    </row>
    <row r="25" spans="3:14" x14ac:dyDescent="0.25">
      <c r="C25" s="1" t="s">
        <v>8</v>
      </c>
      <c r="D25" s="1">
        <v>0.2</v>
      </c>
      <c r="E25" s="1">
        <v>0.8</v>
      </c>
    </row>
    <row r="26" spans="3:14" x14ac:dyDescent="0.25">
      <c r="M26" s="1" t="s">
        <v>40</v>
      </c>
      <c r="N26" s="1" t="s">
        <v>6</v>
      </c>
    </row>
    <row r="27" spans="3:14" x14ac:dyDescent="0.25">
      <c r="C27" t="s">
        <v>10</v>
      </c>
      <c r="M27" s="1" cm="1">
        <f t="array" ref="M27:N27">MMULT(M24:N24,_xlfn.ANCHORARRAY(D34))</f>
        <v>0.64380000000000015</v>
      </c>
      <c r="N27" s="1">
        <v>0.35620000000000013</v>
      </c>
    </row>
    <row r="28" spans="3:14" x14ac:dyDescent="0.25">
      <c r="C28" s="1"/>
      <c r="D28" s="1" t="str">
        <f>C29</f>
        <v>HAMBURGUESAS</v>
      </c>
      <c r="E28" s="1" t="str">
        <f>C30</f>
        <v>BURRITORS</v>
      </c>
      <c r="G28" t="s">
        <v>4</v>
      </c>
      <c r="H28" s="2">
        <f>D30</f>
        <v>0.34000000000000008</v>
      </c>
      <c r="I28" t="s">
        <v>12</v>
      </c>
    </row>
    <row r="29" spans="3:14" x14ac:dyDescent="0.25">
      <c r="C29" s="1" t="s">
        <v>7</v>
      </c>
      <c r="D29" s="1" cm="1">
        <f t="array" ref="D29:E30">MMULT(D24:E25,D24:E25)</f>
        <v>0.83000000000000007</v>
      </c>
      <c r="E29" s="1">
        <v>0.17000000000000004</v>
      </c>
      <c r="H29" s="2"/>
      <c r="I29" t="s">
        <v>13</v>
      </c>
    </row>
    <row r="30" spans="3:14" x14ac:dyDescent="0.25">
      <c r="C30" s="1" t="s">
        <v>8</v>
      </c>
      <c r="D30" s="1">
        <v>0.34000000000000008</v>
      </c>
      <c r="E30" s="1">
        <v>0.66000000000000014</v>
      </c>
      <c r="H30" s="2"/>
      <c r="M30" t="s">
        <v>16</v>
      </c>
      <c r="N30" s="2">
        <f>M27</f>
        <v>0.64380000000000015</v>
      </c>
    </row>
    <row r="31" spans="3:14" x14ac:dyDescent="0.25">
      <c r="H31" s="2"/>
      <c r="N31" t="s">
        <v>42</v>
      </c>
    </row>
    <row r="32" spans="3:14" x14ac:dyDescent="0.25">
      <c r="C32" t="s">
        <v>11</v>
      </c>
      <c r="H32" s="2"/>
    </row>
    <row r="33" spans="3:9" x14ac:dyDescent="0.25">
      <c r="C33" s="1"/>
      <c r="D33" s="1" t="str">
        <f>C34</f>
        <v>HAMBURGUESAS</v>
      </c>
      <c r="E33" s="1" t="str">
        <f>C35</f>
        <v>BURRITORS</v>
      </c>
      <c r="G33" t="s">
        <v>5</v>
      </c>
      <c r="H33" s="2">
        <f>D34</f>
        <v>0.78100000000000014</v>
      </c>
      <c r="I33" t="s">
        <v>14</v>
      </c>
    </row>
    <row r="34" spans="3:9" x14ac:dyDescent="0.25">
      <c r="C34" s="1" t="s">
        <v>7</v>
      </c>
      <c r="D34" s="1" cm="1">
        <f t="array" ref="D34:E35">MMULT(D24:E25,_xlfn.ANCHORARRAY(D29))</f>
        <v>0.78100000000000014</v>
      </c>
      <c r="E34" s="1">
        <v>0.21900000000000008</v>
      </c>
      <c r="I34" t="s">
        <v>15</v>
      </c>
    </row>
    <row r="35" spans="3:9" x14ac:dyDescent="0.25">
      <c r="C35" s="1" t="s">
        <v>8</v>
      </c>
      <c r="D35" s="1">
        <v>0.43800000000000011</v>
      </c>
      <c r="E35" s="1">
        <v>0.56200000000000017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B808-4D6B-4906-A175-9D9B72DA6BFD}">
  <dimension ref="B17:J27"/>
  <sheetViews>
    <sheetView workbookViewId="0">
      <selection activeCell="E48" sqref="E48"/>
    </sheetView>
  </sheetViews>
  <sheetFormatPr baseColWidth="10" defaultRowHeight="15" x14ac:dyDescent="0.25"/>
  <sheetData>
    <row r="17" spans="2:10" x14ac:dyDescent="0.25">
      <c r="B17" t="s">
        <v>21</v>
      </c>
    </row>
    <row r="18" spans="2:10" x14ac:dyDescent="0.25">
      <c r="B18" s="1"/>
      <c r="C18" s="1" t="str">
        <f>B19</f>
        <v>PREMIUM</v>
      </c>
      <c r="D18" s="1" t="str">
        <f>B20</f>
        <v>ESTELAR</v>
      </c>
      <c r="E18" s="1" t="str">
        <f>B21</f>
        <v>CASUAL</v>
      </c>
    </row>
    <row r="19" spans="2:10" x14ac:dyDescent="0.25">
      <c r="B19" s="1" t="s">
        <v>17</v>
      </c>
      <c r="C19" s="1">
        <v>0.85</v>
      </c>
      <c r="D19" s="1">
        <v>0.05</v>
      </c>
      <c r="E19" s="1">
        <v>0.1</v>
      </c>
      <c r="F19">
        <f>SUM(C19:E19)</f>
        <v>1</v>
      </c>
      <c r="H19" t="s">
        <v>4</v>
      </c>
      <c r="I19" t="s">
        <v>20</v>
      </c>
    </row>
    <row r="20" spans="2:10" x14ac:dyDescent="0.25">
      <c r="B20" s="1" t="s">
        <v>18</v>
      </c>
      <c r="C20" s="1">
        <v>0.03</v>
      </c>
      <c r="D20" s="1">
        <v>0.91</v>
      </c>
      <c r="E20" s="1">
        <v>0.06</v>
      </c>
      <c r="F20">
        <f t="shared" ref="F20:F21" si="0">SUM(C20:E20)</f>
        <v>1</v>
      </c>
    </row>
    <row r="21" spans="2:10" x14ac:dyDescent="0.25">
      <c r="B21" s="1" t="s">
        <v>19</v>
      </c>
      <c r="C21" s="1">
        <v>7.0000000000000007E-2</v>
      </c>
      <c r="D21" s="1">
        <v>0.05</v>
      </c>
      <c r="E21" s="1">
        <v>0.88</v>
      </c>
      <c r="F21">
        <f t="shared" si="0"/>
        <v>1</v>
      </c>
    </row>
    <row r="23" spans="2:10" x14ac:dyDescent="0.25">
      <c r="B23" t="s">
        <v>22</v>
      </c>
    </row>
    <row r="24" spans="2:10" x14ac:dyDescent="0.25">
      <c r="B24" s="1"/>
      <c r="C24" s="1" t="str">
        <f>B25</f>
        <v>PREMIUM</v>
      </c>
      <c r="D24" s="1" t="str">
        <f>B26</f>
        <v>ESTELAR</v>
      </c>
      <c r="E24" s="1" t="str">
        <f>B27</f>
        <v>CASUAL</v>
      </c>
      <c r="H24" t="s">
        <v>5</v>
      </c>
      <c r="I24" s="2">
        <f>D26</f>
        <v>0.83260000000000001</v>
      </c>
      <c r="J24" t="s">
        <v>23</v>
      </c>
    </row>
    <row r="25" spans="2:10" x14ac:dyDescent="0.25">
      <c r="B25" s="1" t="s">
        <v>17</v>
      </c>
      <c r="C25" s="1" cm="1">
        <f t="array" ref="C25:E27">MMULT(C19:E21,C19:E21)</f>
        <v>0.73099999999999987</v>
      </c>
      <c r="D25" s="1">
        <v>9.3000000000000013E-2</v>
      </c>
      <c r="E25" s="1">
        <v>0.17600000000000002</v>
      </c>
      <c r="J25" t="s">
        <v>24</v>
      </c>
    </row>
    <row r="26" spans="2:10" x14ac:dyDescent="0.25">
      <c r="B26" s="1" t="s">
        <v>18</v>
      </c>
      <c r="C26" s="1">
        <v>5.7000000000000002E-2</v>
      </c>
      <c r="D26" s="1">
        <v>0.83260000000000001</v>
      </c>
      <c r="E26" s="1">
        <v>0.1104</v>
      </c>
    </row>
    <row r="27" spans="2:10" x14ac:dyDescent="0.25">
      <c r="B27" s="1" t="s">
        <v>19</v>
      </c>
      <c r="C27" s="1">
        <v>0.12260000000000001</v>
      </c>
      <c r="D27" s="1">
        <v>9.3000000000000013E-2</v>
      </c>
      <c r="E27" s="1">
        <v>0.78439999999999999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61CD-AE6C-41FD-9BCF-6C473C47983D}">
  <dimension ref="C11:J26"/>
  <sheetViews>
    <sheetView workbookViewId="0">
      <selection activeCell="G28" sqref="G28"/>
    </sheetView>
  </sheetViews>
  <sheetFormatPr baseColWidth="10" defaultRowHeight="15" x14ac:dyDescent="0.25"/>
  <cols>
    <col min="3" max="3" width="13.5703125" bestFit="1" customWidth="1"/>
    <col min="5" max="5" width="13.5703125" bestFit="1" customWidth="1"/>
  </cols>
  <sheetData>
    <row r="11" spans="3:6" x14ac:dyDescent="0.25">
      <c r="C11" t="s">
        <v>27</v>
      </c>
      <c r="D11">
        <v>3000</v>
      </c>
    </row>
    <row r="14" spans="3:6" x14ac:dyDescent="0.25">
      <c r="C14" s="1"/>
      <c r="D14" s="1" t="str">
        <f>C15</f>
        <v>COMPRAN</v>
      </c>
      <c r="E14" s="1" t="str">
        <f>C16</f>
        <v>NO COMPRAN</v>
      </c>
    </row>
    <row r="15" spans="3:6" x14ac:dyDescent="0.25">
      <c r="C15" s="1" t="s">
        <v>25</v>
      </c>
      <c r="D15" s="1">
        <v>0.7</v>
      </c>
      <c r="E15" s="1">
        <v>0.3</v>
      </c>
      <c r="F15">
        <f>SUM(D15:E15)</f>
        <v>1</v>
      </c>
    </row>
    <row r="16" spans="3:6" x14ac:dyDescent="0.25">
      <c r="C16" s="1" t="s">
        <v>26</v>
      </c>
      <c r="D16" s="1">
        <v>0.23</v>
      </c>
      <c r="E16" s="1">
        <v>0.77</v>
      </c>
      <c r="F16">
        <f>SUM(D16:E16)</f>
        <v>1</v>
      </c>
    </row>
    <row r="18" spans="3:10" x14ac:dyDescent="0.25">
      <c r="C18" t="s">
        <v>28</v>
      </c>
    </row>
    <row r="19" spans="3:10" x14ac:dyDescent="0.25">
      <c r="C19" s="1"/>
      <c r="D19" s="1" t="str">
        <f>C20</f>
        <v>COMPRAN</v>
      </c>
      <c r="E19" s="1" t="str">
        <f>C21</f>
        <v>NO COMPRAN</v>
      </c>
    </row>
    <row r="20" spans="3:10" x14ac:dyDescent="0.25">
      <c r="C20" s="1" t="s">
        <v>25</v>
      </c>
      <c r="D20" s="1" cm="1">
        <f t="array" ref="D20:E21">MMULT(D15:E16,D15:E16)</f>
        <v>0.55899999999999994</v>
      </c>
      <c r="E20" s="1">
        <v>0.44099999999999995</v>
      </c>
      <c r="F20">
        <f>SUM(D20:E20)</f>
        <v>0.99999999999999989</v>
      </c>
      <c r="H20" t="s">
        <v>4</v>
      </c>
      <c r="I20">
        <f>D20*3000</f>
        <v>1676.9999999999998</v>
      </c>
      <c r="J20" t="s">
        <v>30</v>
      </c>
    </row>
    <row r="21" spans="3:10" x14ac:dyDescent="0.25">
      <c r="C21" s="1" t="s">
        <v>26</v>
      </c>
      <c r="D21" s="1">
        <v>0.33810000000000001</v>
      </c>
      <c r="E21" s="1">
        <v>0.66189999999999993</v>
      </c>
      <c r="F21">
        <f>SUM(D21:E21)</f>
        <v>1</v>
      </c>
    </row>
    <row r="23" spans="3:10" x14ac:dyDescent="0.25">
      <c r="C23" t="s">
        <v>29</v>
      </c>
    </row>
    <row r="24" spans="3:10" x14ac:dyDescent="0.25">
      <c r="C24" s="1"/>
      <c r="D24" s="1" t="str">
        <f>C25</f>
        <v>COMPRAN</v>
      </c>
      <c r="E24" s="1" t="str">
        <f>C26</f>
        <v>NO COMPRAN</v>
      </c>
    </row>
    <row r="25" spans="3:10" x14ac:dyDescent="0.25">
      <c r="C25" s="1" t="s">
        <v>25</v>
      </c>
      <c r="D25" s="1" cm="1">
        <f t="array" ref="D25:E26">MMULT(D15:E16,_xlfn.ANCHORARRAY(D20))</f>
        <v>0.49272999999999995</v>
      </c>
      <c r="E25" s="1">
        <v>0.50726999999999989</v>
      </c>
      <c r="F25">
        <f>SUM(D25:E25)</f>
        <v>0.99999999999999978</v>
      </c>
      <c r="H25" t="s">
        <v>5</v>
      </c>
      <c r="I25" s="3">
        <f>D25*3000</f>
        <v>1478.1899999999998</v>
      </c>
      <c r="J25" t="s">
        <v>31</v>
      </c>
    </row>
    <row r="26" spans="3:10" x14ac:dyDescent="0.25">
      <c r="C26" s="1" t="s">
        <v>26</v>
      </c>
      <c r="D26" s="1">
        <v>0.388907</v>
      </c>
      <c r="E26" s="1">
        <v>0.611093</v>
      </c>
      <c r="F26">
        <f>SUM(D26:E26)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2023-03-16T02:10:06Z</dcterms:created>
  <dcterms:modified xsi:type="dcterms:W3CDTF">2023-03-16T22:57:05Z</dcterms:modified>
</cp:coreProperties>
</file>