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"/>
    </mc:Choice>
  </mc:AlternateContent>
  <xr:revisionPtr revIDLastSave="0" documentId="13_ncr:1_{9B0424D6-7756-4ED4-B8F5-DD1A36FFD2E8}" xr6:coauthVersionLast="47" xr6:coauthVersionMax="47" xr10:uidLastSave="{00000000-0000-0000-0000-000000000000}"/>
  <bookViews>
    <workbookView xWindow="19095" yWindow="0" windowWidth="19410" windowHeight="10545" activeTab="1" xr2:uid="{FD4575BB-A06F-4C34-A579-CE0E6A4B822D}"/>
  </bookViews>
  <sheets>
    <sheet name="Estable" sheetId="1" r:id="rId1"/>
    <sheet name="Vector Inicial" sheetId="2" r:id="rId2"/>
    <sheet name="Marko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2" l="1" a="1"/>
  <c r="C52" i="2" s="1"/>
  <c r="D9" i="1"/>
  <c r="E9" i="1"/>
  <c r="F9" i="1"/>
  <c r="D10" i="1"/>
  <c r="E10" i="1"/>
  <c r="F10" i="1"/>
  <c r="D11" i="1"/>
  <c r="E11" i="1"/>
  <c r="F11" i="1"/>
  <c r="D59" i="3" a="1"/>
  <c r="D59" i="3" s="1"/>
  <c r="D49" i="3" a="1"/>
  <c r="D49" i="3" s="1"/>
  <c r="D46" i="3"/>
  <c r="E46" i="3"/>
  <c r="F46" i="3"/>
  <c r="D47" i="3"/>
  <c r="E47" i="3"/>
  <c r="F47" i="3"/>
  <c r="E45" i="3"/>
  <c r="F45" i="3"/>
  <c r="D45" i="3"/>
  <c r="E23" i="2"/>
  <c r="D21" i="2"/>
  <c r="C21" i="2"/>
  <c r="B16" i="2"/>
  <c r="F5" i="2"/>
  <c r="C22" i="2" s="1"/>
  <c r="F6" i="2"/>
  <c r="D23" i="2" s="1"/>
  <c r="F4" i="2"/>
  <c r="E21" i="2" s="1"/>
  <c r="D13" i="1" a="1"/>
  <c r="D13" i="1" s="1"/>
  <c r="D17" i="1" s="1" a="1"/>
  <c r="D17" i="1" s="1"/>
  <c r="D21" i="1" s="1" a="1"/>
  <c r="D21" i="1" s="1"/>
  <c r="D25" i="1" s="1" a="1"/>
  <c r="D25" i="1" s="1"/>
  <c r="D30" i="1" s="1" a="1"/>
  <c r="D30" i="1" s="1"/>
  <c r="D35" i="1" s="1" a="1"/>
  <c r="D35" i="1" s="1"/>
  <c r="D40" i="1" s="1" a="1"/>
  <c r="D40" i="1" s="1"/>
  <c r="D45" i="1" s="1" a="1"/>
  <c r="D45" i="1" s="1"/>
  <c r="D49" i="1" s="1" a="1"/>
  <c r="D49" i="1" s="1"/>
  <c r="D53" i="1" s="1" a="1"/>
  <c r="D53" i="1" s="1"/>
  <c r="D58" i="1" s="1" a="1"/>
  <c r="D58" i="1" s="1"/>
  <c r="C16" i="2" l="1"/>
  <c r="C23" i="2"/>
  <c r="D22" i="2"/>
  <c r="E22" i="2"/>
  <c r="C36" i="2" s="1" a="1"/>
  <c r="C36" i="2" s="1"/>
  <c r="C41" i="2" s="1" a="1"/>
  <c r="C41" i="2" s="1"/>
  <c r="D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<sst xmlns="http://schemas.openxmlformats.org/spreadsheetml/2006/main" count="181" uniqueCount="73">
  <si>
    <t xml:space="preserve">Claro </t>
  </si>
  <si>
    <t xml:space="preserve">Tigo </t>
  </si>
  <si>
    <t>Movistar</t>
  </si>
  <si>
    <t>Claro</t>
  </si>
  <si>
    <t>Original</t>
  </si>
  <si>
    <t>La probabilidad de que un cliente de claro se pase a</t>
  </si>
  <si>
    <t>movistar en el cuarto periodo es de 0.2496</t>
  </si>
  <si>
    <t xml:space="preserve">Siempre sera el resultado de la matriz por la original </t>
  </si>
  <si>
    <t>VER HASTA DONDE ES ESTABLE</t>
  </si>
  <si>
    <t xml:space="preserve">En el periodo 10 es donde ya se encuentre </t>
  </si>
  <si>
    <t xml:space="preserve">estable </t>
  </si>
  <si>
    <t xml:space="preserve">Cual es la probailidad que en 7 periodos de tiempo </t>
  </si>
  <si>
    <t>un usario de tigo se pase a claro</t>
  </si>
  <si>
    <t xml:space="preserve">Toyota </t>
  </si>
  <si>
    <t xml:space="preserve">Mazda </t>
  </si>
  <si>
    <t>Honda</t>
  </si>
  <si>
    <t>TOTAL</t>
  </si>
  <si>
    <t>CUANTIFICACIÓN DE CADA ENCUENTA</t>
  </si>
  <si>
    <t>n=</t>
  </si>
  <si>
    <t>Plantear la matriz de transición y la proporción de cada marca</t>
  </si>
  <si>
    <t>en el mercado en el momento de la encuentra</t>
  </si>
  <si>
    <t xml:space="preserve">Vecto inicial: proporción de cada marca en el mercado en el momento de la encuesta </t>
  </si>
  <si>
    <t>Toyota</t>
  </si>
  <si>
    <t>Mazda</t>
  </si>
  <si>
    <t>Vector inicial</t>
  </si>
  <si>
    <t xml:space="preserve">Matriz de transición </t>
  </si>
  <si>
    <t>a)</t>
  </si>
  <si>
    <t xml:space="preserve">b) </t>
  </si>
  <si>
    <t>Determinar la distribución hacia el mes de septiembre</t>
  </si>
  <si>
    <t>(encuesta realizada en julio)</t>
  </si>
  <si>
    <t>3 meses</t>
  </si>
  <si>
    <t>n=1</t>
  </si>
  <si>
    <t>n=2</t>
  </si>
  <si>
    <t>n=3</t>
  </si>
  <si>
    <t>Distribución en septiembre</t>
  </si>
  <si>
    <t>Multiplicación del vector inicial por el periodo determinado (matriz de transción)</t>
  </si>
  <si>
    <t>Calcular la distribución</t>
  </si>
  <si>
    <t>porque de julio a septiembre hay 3 meses</t>
  </si>
  <si>
    <t xml:space="preserve">1. identificar los estados </t>
  </si>
  <si>
    <t>Estados Transitorios</t>
  </si>
  <si>
    <t>E0</t>
  </si>
  <si>
    <t>E1</t>
  </si>
  <si>
    <t>E2</t>
  </si>
  <si>
    <t>Estados Absorbentes</t>
  </si>
  <si>
    <t>Fase 1</t>
  </si>
  <si>
    <t>Fase 2</t>
  </si>
  <si>
    <t>Fase 3</t>
  </si>
  <si>
    <t>E4</t>
  </si>
  <si>
    <t xml:space="preserve">Abandona </t>
  </si>
  <si>
    <t>Gana</t>
  </si>
  <si>
    <t>E3</t>
  </si>
  <si>
    <t>2. Matriz</t>
  </si>
  <si>
    <t xml:space="preserve">3. Dividir matriz </t>
  </si>
  <si>
    <t>R absorbentes</t>
  </si>
  <si>
    <t>Q transitorio</t>
  </si>
  <si>
    <t>Matriz identidad</t>
  </si>
  <si>
    <t>I</t>
  </si>
  <si>
    <t xml:space="preserve"> </t>
  </si>
  <si>
    <t>Identidad - estados transitorios</t>
  </si>
  <si>
    <t xml:space="preserve">Matriz identidad </t>
  </si>
  <si>
    <t>I-Q</t>
  </si>
  <si>
    <t>Transitorios</t>
  </si>
  <si>
    <t>I-Q a la inversa</t>
  </si>
  <si>
    <t>(I-1)^-1</t>
  </si>
  <si>
    <t>Numero de periodos</t>
  </si>
  <si>
    <t>((I-1)^-1)*R</t>
  </si>
  <si>
    <t xml:space="preserve">No son probalidad porque son el </t>
  </si>
  <si>
    <t>numero de periodos antes de caer al absorbente</t>
  </si>
  <si>
    <t xml:space="preserve">Si son probabilidad </t>
  </si>
  <si>
    <t xml:space="preserve">Ya podemos cumplir </t>
  </si>
  <si>
    <t>Conclusiones</t>
  </si>
  <si>
    <t>El % de jugadores que inician el juego y lo completan es de 0.58866</t>
  </si>
  <si>
    <t>osea 58% y el 41% ya no siguio 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</si>
</sst>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6</xdr:row>
      <xdr:rowOff>95529</xdr:rowOff>
    </xdr:from>
    <xdr:to>
      <xdr:col>14</xdr:col>
      <xdr:colOff>27724</xdr:colOff>
      <xdr:row>15</xdr:row>
      <xdr:rowOff>37776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0DC1B4-3E6D-7880-9346-9933F9C1F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1238529"/>
          <a:ext cx="4371124" cy="16567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476249</xdr:colOff>
      <xdr:row>1</xdr:row>
      <xdr:rowOff>175796</xdr:rowOff>
    </xdr:from>
    <xdr:to>
      <xdr:col>14</xdr:col>
      <xdr:colOff>722988</xdr:colOff>
      <xdr:row>15</xdr:row>
      <xdr:rowOff>66192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8E2483-EC2E-C425-1ECE-767342012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49" y="366296"/>
          <a:ext cx="4818739" cy="2557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75306</xdr:rowOff>
    </xdr:from>
    <xdr:to>
      <xdr:col>12</xdr:col>
      <xdr:colOff>420120</xdr:colOff>
      <xdr:row>10</xdr:row>
      <xdr:rowOff>105205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06DDA7-E45E-6686-31B4-27490B02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265806"/>
          <a:ext cx="4134870" cy="1744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37BC-961F-49E7-86F1-7D079DE9C4BD}">
  <dimension ref="B4:I60"/>
  <sheetViews>
    <sheetView workbookViewId="0">
      <selection activeCell="G15" sqref="G15"/>
    </sheetView>
  </sheetViews>
  <sheetFormatPr baseColWidth="10" defaultRowHeight="15" x14ac:dyDescent="0.25"/>
  <sheetData>
    <row r="4" spans="2:9" x14ac:dyDescent="0.25">
      <c r="D4" t="s">
        <v>3</v>
      </c>
      <c r="E4" t="s">
        <v>1</v>
      </c>
      <c r="F4" t="s">
        <v>2</v>
      </c>
    </row>
    <row r="5" spans="2:9" x14ac:dyDescent="0.25">
      <c r="C5" t="s">
        <v>0</v>
      </c>
      <c r="D5" s="2">
        <v>0.5</v>
      </c>
      <c r="E5" s="2">
        <v>0.3</v>
      </c>
      <c r="F5" s="2">
        <v>0.2</v>
      </c>
      <c r="I5" t="s">
        <v>7</v>
      </c>
    </row>
    <row r="6" spans="2:9" x14ac:dyDescent="0.25">
      <c r="B6" t="s">
        <v>4</v>
      </c>
      <c r="C6" t="s">
        <v>1</v>
      </c>
      <c r="D6" s="2">
        <v>0.2</v>
      </c>
      <c r="E6" s="2">
        <v>0.6</v>
      </c>
      <c r="F6" s="2">
        <v>0.2</v>
      </c>
    </row>
    <row r="7" spans="2:9" x14ac:dyDescent="0.25">
      <c r="C7" t="s">
        <v>2</v>
      </c>
      <c r="D7" s="2">
        <v>0.3</v>
      </c>
      <c r="E7" s="2">
        <v>0.3</v>
      </c>
      <c r="F7" s="2">
        <v>0.4</v>
      </c>
    </row>
    <row r="8" spans="2:9" x14ac:dyDescent="0.25">
      <c r="D8" t="s">
        <v>3</v>
      </c>
      <c r="E8" t="s">
        <v>1</v>
      </c>
      <c r="F8" t="s">
        <v>2</v>
      </c>
    </row>
    <row r="9" spans="2:9" x14ac:dyDescent="0.25">
      <c r="C9" t="s">
        <v>0</v>
      </c>
      <c r="D9" s="2">
        <f t="shared" ref="D9:F11" si="0">D5</f>
        <v>0.5</v>
      </c>
      <c r="E9" s="2">
        <f t="shared" si="0"/>
        <v>0.3</v>
      </c>
      <c r="F9" s="2">
        <f t="shared" si="0"/>
        <v>0.2</v>
      </c>
    </row>
    <row r="10" spans="2:9" x14ac:dyDescent="0.25">
      <c r="B10">
        <v>1</v>
      </c>
      <c r="C10" t="s">
        <v>1</v>
      </c>
      <c r="D10" s="2">
        <f t="shared" si="0"/>
        <v>0.2</v>
      </c>
      <c r="E10" s="2">
        <f t="shared" si="0"/>
        <v>0.6</v>
      </c>
      <c r="F10" s="2">
        <f t="shared" si="0"/>
        <v>0.2</v>
      </c>
    </row>
    <row r="11" spans="2:9" x14ac:dyDescent="0.25">
      <c r="C11" t="s">
        <v>2</v>
      </c>
      <c r="D11" s="2">
        <f t="shared" si="0"/>
        <v>0.3</v>
      </c>
      <c r="E11" s="2">
        <f t="shared" si="0"/>
        <v>0.3</v>
      </c>
      <c r="F11" s="2">
        <f t="shared" si="0"/>
        <v>0.4</v>
      </c>
    </row>
    <row r="12" spans="2:9" x14ac:dyDescent="0.25">
      <c r="D12" t="s">
        <v>3</v>
      </c>
      <c r="E12" t="s">
        <v>1</v>
      </c>
      <c r="F12" t="s">
        <v>2</v>
      </c>
    </row>
    <row r="13" spans="2:9" x14ac:dyDescent="0.25">
      <c r="C13" t="s">
        <v>0</v>
      </c>
      <c r="D13" s="2" cm="1">
        <f t="array" ref="D13:F15">MMULT(D5:F7,D9:F11)</f>
        <v>0.37</v>
      </c>
      <c r="E13" s="2">
        <v>0.38999999999999996</v>
      </c>
      <c r="F13" s="2">
        <v>0.24000000000000002</v>
      </c>
    </row>
    <row r="14" spans="2:9" x14ac:dyDescent="0.25">
      <c r="B14">
        <v>2</v>
      </c>
      <c r="C14" t="s">
        <v>1</v>
      </c>
      <c r="D14" s="2">
        <v>0.28000000000000003</v>
      </c>
      <c r="E14" s="2">
        <v>0.48</v>
      </c>
      <c r="F14" s="2">
        <v>0.24000000000000002</v>
      </c>
    </row>
    <row r="15" spans="2:9" x14ac:dyDescent="0.25">
      <c r="C15" t="s">
        <v>2</v>
      </c>
      <c r="D15" s="2">
        <v>0.32999999999999996</v>
      </c>
      <c r="E15" s="2">
        <v>0.39</v>
      </c>
      <c r="F15" s="2">
        <v>0.28000000000000003</v>
      </c>
    </row>
    <row r="16" spans="2:9" x14ac:dyDescent="0.25">
      <c r="D16" t="s">
        <v>3</v>
      </c>
      <c r="E16" t="s">
        <v>1</v>
      </c>
      <c r="F16" t="s">
        <v>2</v>
      </c>
    </row>
    <row r="17" spans="2:8" x14ac:dyDescent="0.25">
      <c r="C17" t="s">
        <v>0</v>
      </c>
      <c r="D17" s="2" cm="1">
        <f t="array" ref="D17:F19">MMULT(D13:F15,D9:F11)</f>
        <v>0.33500000000000002</v>
      </c>
      <c r="E17" s="2">
        <v>0.41699999999999998</v>
      </c>
      <c r="F17" s="2">
        <v>0.248</v>
      </c>
    </row>
    <row r="18" spans="2:8" x14ac:dyDescent="0.25">
      <c r="B18">
        <v>3</v>
      </c>
      <c r="C18" t="s">
        <v>1</v>
      </c>
      <c r="D18" s="2">
        <v>0.30800000000000005</v>
      </c>
      <c r="E18" s="2">
        <v>0.44400000000000001</v>
      </c>
      <c r="F18" s="2">
        <v>0.24800000000000005</v>
      </c>
    </row>
    <row r="19" spans="2:8" x14ac:dyDescent="0.25">
      <c r="C19" t="s">
        <v>2</v>
      </c>
      <c r="D19" s="2">
        <v>0.32700000000000001</v>
      </c>
      <c r="E19" s="2">
        <v>0.41699999999999998</v>
      </c>
      <c r="F19" s="2">
        <v>0.25600000000000001</v>
      </c>
    </row>
    <row r="20" spans="2:8" x14ac:dyDescent="0.25">
      <c r="D20" t="s">
        <v>3</v>
      </c>
      <c r="E20" t="s">
        <v>1</v>
      </c>
      <c r="F20" t="s">
        <v>2</v>
      </c>
    </row>
    <row r="21" spans="2:8" x14ac:dyDescent="0.25">
      <c r="C21" t="s">
        <v>0</v>
      </c>
      <c r="D21" s="2" cm="1">
        <f t="array" ref="D21:F23">MMULT(D17:F19,D9:F11)</f>
        <v>0.32530000000000003</v>
      </c>
      <c r="E21" s="2">
        <v>0.42510000000000003</v>
      </c>
      <c r="F21" s="3">
        <v>0.24960000000000002</v>
      </c>
    </row>
    <row r="22" spans="2:8" x14ac:dyDescent="0.25">
      <c r="B22">
        <v>4</v>
      </c>
      <c r="C22" t="s">
        <v>1</v>
      </c>
      <c r="D22" s="2">
        <v>0.31720000000000004</v>
      </c>
      <c r="E22" s="2">
        <v>0.43320000000000003</v>
      </c>
      <c r="F22" s="2">
        <v>0.24960000000000004</v>
      </c>
      <c r="H22" t="s">
        <v>5</v>
      </c>
    </row>
    <row r="23" spans="2:8" x14ac:dyDescent="0.25">
      <c r="C23" t="s">
        <v>2</v>
      </c>
      <c r="D23" s="2">
        <v>0.32369999999999999</v>
      </c>
      <c r="E23" s="2">
        <v>0.42509999999999998</v>
      </c>
      <c r="F23" s="2">
        <v>0.25119999999999998</v>
      </c>
      <c r="H23" t="s">
        <v>6</v>
      </c>
    </row>
    <row r="25" spans="2:8" x14ac:dyDescent="0.25">
      <c r="D25" cm="1">
        <f t="array" ref="D25:F27">MMULT(D21:F23,D5:F7)</f>
        <v>0.32255</v>
      </c>
      <c r="E25">
        <v>0.42753000000000002</v>
      </c>
      <c r="F25">
        <v>0.24992000000000003</v>
      </c>
      <c r="H25" t="s">
        <v>8</v>
      </c>
    </row>
    <row r="26" spans="2:8" x14ac:dyDescent="0.25">
      <c r="B26">
        <v>5</v>
      </c>
      <c r="D26">
        <v>0.32012000000000002</v>
      </c>
      <c r="E26">
        <v>0.42996000000000001</v>
      </c>
      <c r="F26">
        <v>0.24992000000000003</v>
      </c>
    </row>
    <row r="27" spans="2:8" x14ac:dyDescent="0.25">
      <c r="D27">
        <v>0.32222999999999996</v>
      </c>
      <c r="E27">
        <v>0.42752999999999991</v>
      </c>
      <c r="F27">
        <v>0.25024000000000002</v>
      </c>
    </row>
    <row r="30" spans="2:8" x14ac:dyDescent="0.25">
      <c r="D30" cm="1">
        <f t="array" ref="D30:F32">MMULT(D25:F27,D5:F7)</f>
        <v>0.32175700000000002</v>
      </c>
      <c r="E30">
        <v>0.428259</v>
      </c>
      <c r="F30">
        <v>0.24998400000000004</v>
      </c>
    </row>
    <row r="31" spans="2:8" x14ac:dyDescent="0.25">
      <c r="B31">
        <v>6</v>
      </c>
      <c r="D31">
        <v>0.32102800000000004</v>
      </c>
      <c r="E31">
        <v>0.42898799999999998</v>
      </c>
      <c r="F31">
        <v>0.24998400000000004</v>
      </c>
    </row>
    <row r="32" spans="2:8" x14ac:dyDescent="0.25">
      <c r="D32">
        <v>0.32169300000000001</v>
      </c>
      <c r="E32">
        <v>0.42825899999999995</v>
      </c>
      <c r="F32">
        <v>0.25004799999999999</v>
      </c>
    </row>
    <row r="34" spans="2:7" x14ac:dyDescent="0.25">
      <c r="D34" t="s">
        <v>0</v>
      </c>
      <c r="E34" t="s">
        <v>1</v>
      </c>
      <c r="F34" t="s">
        <v>2</v>
      </c>
    </row>
    <row r="35" spans="2:7" x14ac:dyDescent="0.25">
      <c r="C35" t="s">
        <v>0</v>
      </c>
      <c r="D35" cm="1">
        <f t="array" ref="D35:F37">MMULT(D30:F32,D5:F7)</f>
        <v>0.32152550000000002</v>
      </c>
      <c r="E35">
        <v>0.42847770000000007</v>
      </c>
      <c r="F35">
        <v>0.24999680000000002</v>
      </c>
      <c r="G35" t="s">
        <v>11</v>
      </c>
    </row>
    <row r="36" spans="2:7" x14ac:dyDescent="0.25">
      <c r="B36">
        <v>7</v>
      </c>
      <c r="C36" t="s">
        <v>1</v>
      </c>
      <c r="D36" s="1">
        <v>0.3213068</v>
      </c>
      <c r="E36">
        <v>0.42869639999999998</v>
      </c>
      <c r="F36">
        <v>0.24999680000000002</v>
      </c>
      <c r="G36" t="s">
        <v>12</v>
      </c>
    </row>
    <row r="37" spans="2:7" x14ac:dyDescent="0.25">
      <c r="C37" t="s">
        <v>2</v>
      </c>
      <c r="D37">
        <v>0.32151269999999998</v>
      </c>
      <c r="E37">
        <v>0.42847769999999991</v>
      </c>
      <c r="F37">
        <v>0.25000960000000005</v>
      </c>
    </row>
    <row r="40" spans="2:7" x14ac:dyDescent="0.25">
      <c r="D40" cm="1">
        <f t="array" ref="D40:F42">MMULT(D35:F37,D5:F7)</f>
        <v>0.32145733000000004</v>
      </c>
      <c r="E40">
        <v>0.42854331000000007</v>
      </c>
      <c r="F40">
        <v>0.24999936000000003</v>
      </c>
    </row>
    <row r="41" spans="2:7" x14ac:dyDescent="0.25">
      <c r="B41">
        <v>8</v>
      </c>
      <c r="D41">
        <v>0.32139171999999999</v>
      </c>
      <c r="E41">
        <v>0.42860892</v>
      </c>
      <c r="F41">
        <v>0.24999936000000003</v>
      </c>
    </row>
    <row r="42" spans="2:7" x14ac:dyDescent="0.25">
      <c r="D42">
        <v>0.32145477</v>
      </c>
      <c r="E42">
        <v>0.4285433099999999</v>
      </c>
      <c r="F42">
        <v>0.25000191999999999</v>
      </c>
    </row>
    <row r="45" spans="2:7" x14ac:dyDescent="0.25">
      <c r="D45" cm="1">
        <f t="array" ref="D45:F47">MMULT(D40:F42,D5:F7)</f>
        <v>0.32143713500000004</v>
      </c>
      <c r="E45">
        <v>0.42856299300000006</v>
      </c>
      <c r="F45">
        <v>0.24999987200000001</v>
      </c>
    </row>
    <row r="46" spans="2:7" x14ac:dyDescent="0.25">
      <c r="B46">
        <v>9</v>
      </c>
      <c r="D46">
        <v>0.32141745199999999</v>
      </c>
      <c r="E46">
        <v>0.428582676</v>
      </c>
      <c r="F46">
        <v>0.24999987200000001</v>
      </c>
    </row>
    <row r="47" spans="2:7" x14ac:dyDescent="0.25">
      <c r="D47">
        <v>0.32143662299999998</v>
      </c>
      <c r="E47">
        <v>0.42856299299999989</v>
      </c>
      <c r="F47">
        <v>0.25000038400000002</v>
      </c>
    </row>
    <row r="48" spans="2:7" x14ac:dyDescent="0.25">
      <c r="D48" t="s">
        <v>0</v>
      </c>
      <c r="E48" t="s">
        <v>1</v>
      </c>
      <c r="F48" t="s">
        <v>2</v>
      </c>
    </row>
    <row r="49" spans="2:7" x14ac:dyDescent="0.25">
      <c r="C49" t="s">
        <v>0</v>
      </c>
      <c r="D49" cm="1">
        <f t="array" ref="D49:F51">MMULT(D45:F47,D5:F7)</f>
        <v>0.32143112770000004</v>
      </c>
      <c r="E49">
        <v>0.42856889790000002</v>
      </c>
      <c r="F49">
        <v>0.24999997440000005</v>
      </c>
    </row>
    <row r="50" spans="2:7" x14ac:dyDescent="0.25">
      <c r="B50">
        <v>10</v>
      </c>
      <c r="C50" t="s">
        <v>1</v>
      </c>
      <c r="D50">
        <v>0.32142522279999997</v>
      </c>
      <c r="E50">
        <v>0.42857480279999999</v>
      </c>
      <c r="F50">
        <v>0.24999997440000002</v>
      </c>
      <c r="G50" t="s">
        <v>9</v>
      </c>
    </row>
    <row r="51" spans="2:7" x14ac:dyDescent="0.25">
      <c r="C51" t="s">
        <v>2</v>
      </c>
      <c r="D51">
        <v>0.32143102529999995</v>
      </c>
      <c r="E51">
        <v>0.42856889789999991</v>
      </c>
      <c r="F51">
        <v>0.25000007680000003</v>
      </c>
      <c r="G51" t="s">
        <v>10</v>
      </c>
    </row>
    <row r="53" spans="2:7" x14ac:dyDescent="0.25">
      <c r="D53" cm="1">
        <f t="array" ref="D53:F55">MMULT(D49:F51,D5:F7)</f>
        <v>0.32142933575000004</v>
      </c>
      <c r="E53">
        <v>0.42857066936999999</v>
      </c>
      <c r="F53">
        <v>0.24999999488000002</v>
      </c>
    </row>
    <row r="54" spans="2:7" x14ac:dyDescent="0.25">
      <c r="B54">
        <v>11</v>
      </c>
      <c r="D54">
        <v>0.32142756427999997</v>
      </c>
      <c r="E54">
        <v>0.42857244083999996</v>
      </c>
      <c r="F54">
        <v>0.24999999488000002</v>
      </c>
    </row>
    <row r="55" spans="2:7" x14ac:dyDescent="0.25">
      <c r="D55">
        <v>0.32142931526999996</v>
      </c>
      <c r="E55">
        <v>0.42857066936999988</v>
      </c>
      <c r="F55">
        <v>0.25000001535999999</v>
      </c>
    </row>
    <row r="57" spans="2:7" x14ac:dyDescent="0.25">
      <c r="D57" t="s">
        <v>0</v>
      </c>
      <c r="E57" t="s">
        <v>1</v>
      </c>
      <c r="F57" t="s">
        <v>2</v>
      </c>
    </row>
    <row r="58" spans="2:7" x14ac:dyDescent="0.25">
      <c r="C58" t="s">
        <v>0</v>
      </c>
      <c r="D58" s="4" cm="1">
        <f t="array" ref="D58:F60">MMULT(D53:F55,D5:F7)</f>
        <v>0.32142880021300002</v>
      </c>
      <c r="E58" s="4">
        <v>0.42857120081100003</v>
      </c>
      <c r="F58" s="4">
        <v>0.24999999897600003</v>
      </c>
    </row>
    <row r="59" spans="2:7" x14ac:dyDescent="0.25">
      <c r="B59">
        <v>12</v>
      </c>
      <c r="C59" t="s">
        <v>1</v>
      </c>
      <c r="D59" s="4">
        <v>0.32142826877199998</v>
      </c>
      <c r="E59" s="4">
        <v>0.42857173225199996</v>
      </c>
      <c r="F59" s="4">
        <v>0.249999998976</v>
      </c>
    </row>
    <row r="60" spans="2:7" x14ac:dyDescent="0.25">
      <c r="C60" t="s">
        <v>2</v>
      </c>
      <c r="D60" s="4">
        <v>0.32142879611699993</v>
      </c>
      <c r="E60" s="4">
        <v>0.42857120081099992</v>
      </c>
      <c r="F60" s="4">
        <v>0.25000000307199999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7F01-E41A-4569-85D5-09FC91C6CE12}">
  <dimension ref="A2:F52"/>
  <sheetViews>
    <sheetView tabSelected="1" topLeftCell="A37" workbookViewId="0">
      <selection activeCell="C52" sqref="C52"/>
    </sheetView>
  </sheetViews>
  <sheetFormatPr baseColWidth="10" defaultRowHeight="15" x14ac:dyDescent="0.25"/>
  <sheetData>
    <row r="2" spans="1:6" x14ac:dyDescent="0.25">
      <c r="C2" t="s">
        <v>17</v>
      </c>
    </row>
    <row r="3" spans="1:6" x14ac:dyDescent="0.25">
      <c r="F3" t="s">
        <v>16</v>
      </c>
    </row>
    <row r="4" spans="1:6" x14ac:dyDescent="0.25">
      <c r="B4" t="s">
        <v>13</v>
      </c>
      <c r="C4">
        <v>900</v>
      </c>
      <c r="D4">
        <v>503</v>
      </c>
      <c r="E4">
        <v>1231</v>
      </c>
      <c r="F4">
        <f>SUM(C4:E4)</f>
        <v>2634</v>
      </c>
    </row>
    <row r="5" spans="1:6" x14ac:dyDescent="0.25">
      <c r="B5" t="s">
        <v>14</v>
      </c>
      <c r="C5">
        <v>687</v>
      </c>
      <c r="D5">
        <v>752</v>
      </c>
      <c r="E5">
        <v>1954</v>
      </c>
      <c r="F5">
        <f t="shared" ref="F5:F6" si="0">SUM(C5:E5)</f>
        <v>3393</v>
      </c>
    </row>
    <row r="6" spans="1:6" x14ac:dyDescent="0.25">
      <c r="B6" t="s">
        <v>15</v>
      </c>
      <c r="C6">
        <v>195</v>
      </c>
      <c r="D6">
        <v>209</v>
      </c>
      <c r="E6">
        <v>1569</v>
      </c>
      <c r="F6">
        <f t="shared" si="0"/>
        <v>1973</v>
      </c>
    </row>
    <row r="9" spans="1:6" x14ac:dyDescent="0.25">
      <c r="B9" t="s">
        <v>18</v>
      </c>
      <c r="C9">
        <v>8000</v>
      </c>
    </row>
    <row r="10" spans="1:6" x14ac:dyDescent="0.25">
      <c r="A10" t="s">
        <v>26</v>
      </c>
      <c r="B10" t="s">
        <v>19</v>
      </c>
    </row>
    <row r="11" spans="1:6" x14ac:dyDescent="0.25">
      <c r="B11" t="s">
        <v>20</v>
      </c>
    </row>
    <row r="13" spans="1:6" x14ac:dyDescent="0.25">
      <c r="B13" t="s">
        <v>21</v>
      </c>
    </row>
    <row r="15" spans="1:6" x14ac:dyDescent="0.25">
      <c r="B15" t="s">
        <v>22</v>
      </c>
      <c r="C15" t="s">
        <v>23</v>
      </c>
      <c r="D15" t="s">
        <v>15</v>
      </c>
    </row>
    <row r="16" spans="1:6" x14ac:dyDescent="0.25">
      <c r="A16" s="5" t="s">
        <v>24</v>
      </c>
      <c r="B16">
        <f>$F4/$C$9</f>
        <v>0.32924999999999999</v>
      </c>
      <c r="C16">
        <f>$F5/$C$9</f>
        <v>0.42412499999999997</v>
      </c>
      <c r="D16">
        <f>$F6/$C$9</f>
        <v>0.24662500000000001</v>
      </c>
    </row>
    <row r="19" spans="1:5" x14ac:dyDescent="0.25">
      <c r="B19" s="5" t="s">
        <v>25</v>
      </c>
    </row>
    <row r="20" spans="1:5" x14ac:dyDescent="0.25">
      <c r="C20" t="s">
        <v>22</v>
      </c>
      <c r="D20" t="s">
        <v>14</v>
      </c>
      <c r="E20" t="s">
        <v>15</v>
      </c>
    </row>
    <row r="21" spans="1:5" x14ac:dyDescent="0.25">
      <c r="B21" t="s">
        <v>13</v>
      </c>
      <c r="C21">
        <f>C4/F4</f>
        <v>0.34168564920273348</v>
      </c>
      <c r="D21">
        <f>D4/F4</f>
        <v>0.19096431283219439</v>
      </c>
      <c r="E21">
        <f>E4/F4</f>
        <v>0.46735003796507213</v>
      </c>
    </row>
    <row r="22" spans="1:5" x14ac:dyDescent="0.25">
      <c r="B22" t="s">
        <v>14</v>
      </c>
      <c r="C22">
        <f>C5/$F$5</f>
        <v>0.20247568523430592</v>
      </c>
      <c r="D22">
        <f>D5/$F$5</f>
        <v>0.22163277335691128</v>
      </c>
      <c r="E22">
        <f t="shared" ref="E22" si="1">E5/$F$5</f>
        <v>0.57589154140878274</v>
      </c>
    </row>
    <row r="23" spans="1:5" x14ac:dyDescent="0.25">
      <c r="B23" t="s">
        <v>15</v>
      </c>
      <c r="C23">
        <f>C6/$F$6</f>
        <v>9.8834262544348711E-2</v>
      </c>
      <c r="D23">
        <f t="shared" ref="D23:E23" si="2">D6/$F$6</f>
        <v>0.10593005575266093</v>
      </c>
      <c r="E23">
        <f t="shared" si="2"/>
        <v>0.79523568170299042</v>
      </c>
    </row>
    <row r="26" spans="1:5" x14ac:dyDescent="0.25">
      <c r="A26" t="s">
        <v>27</v>
      </c>
      <c r="B26" t="s">
        <v>28</v>
      </c>
    </row>
    <row r="27" spans="1:5" x14ac:dyDescent="0.25">
      <c r="B27" t="s">
        <v>29</v>
      </c>
    </row>
    <row r="29" spans="1:5" x14ac:dyDescent="0.25">
      <c r="B29" t="s">
        <v>18</v>
      </c>
      <c r="C29" t="s">
        <v>30</v>
      </c>
      <c r="D29" t="s">
        <v>37</v>
      </c>
    </row>
    <row r="30" spans="1:5" x14ac:dyDescent="0.25">
      <c r="C30" t="s">
        <v>13</v>
      </c>
      <c r="D30" t="s">
        <v>14</v>
      </c>
      <c r="E30" t="s">
        <v>15</v>
      </c>
    </row>
    <row r="31" spans="1:5" x14ac:dyDescent="0.25">
      <c r="B31" t="s">
        <v>13</v>
      </c>
      <c r="C31">
        <v>0.34168564920273348</v>
      </c>
      <c r="D31">
        <v>0.19096431283219439</v>
      </c>
      <c r="E31">
        <v>0.46735003796507213</v>
      </c>
    </row>
    <row r="32" spans="1:5" x14ac:dyDescent="0.25">
      <c r="A32" t="s">
        <v>31</v>
      </c>
      <c r="B32" t="s">
        <v>14</v>
      </c>
      <c r="C32">
        <v>0.20247568523430592</v>
      </c>
      <c r="D32">
        <v>0.22163277335691128</v>
      </c>
      <c r="E32">
        <v>0.57589154140878274</v>
      </c>
    </row>
    <row r="33" spans="1:5" x14ac:dyDescent="0.25">
      <c r="B33" t="s">
        <v>15</v>
      </c>
      <c r="C33">
        <v>9.8834262544348711E-2</v>
      </c>
      <c r="D33">
        <v>0.10593005575266093</v>
      </c>
      <c r="E33">
        <v>0.79523568170299042</v>
      </c>
    </row>
    <row r="35" spans="1:5" x14ac:dyDescent="0.25">
      <c r="C35" t="s">
        <v>13</v>
      </c>
      <c r="D35" t="s">
        <v>14</v>
      </c>
      <c r="E35" t="s">
        <v>15</v>
      </c>
    </row>
    <row r="36" spans="1:5" x14ac:dyDescent="0.25">
      <c r="B36" t="s">
        <v>13</v>
      </c>
      <c r="C36" cm="1">
        <f t="array" ref="C36:E38">MMULT(C31:E33,C21:E23)</f>
        <v>0.20160490931944164</v>
      </c>
      <c r="D36">
        <v>0.15708013104746657</v>
      </c>
      <c r="E36">
        <v>0.64131495963309182</v>
      </c>
    </row>
    <row r="37" spans="1:5" x14ac:dyDescent="0.25">
      <c r="A37" t="s">
        <v>32</v>
      </c>
      <c r="B37" t="s">
        <v>14</v>
      </c>
      <c r="C37">
        <v>0.17097609941353767</v>
      </c>
      <c r="D37">
        <v>0.14879093941079113</v>
      </c>
      <c r="E37">
        <v>0.68023296117567122</v>
      </c>
    </row>
    <row r="38" spans="1:5" x14ac:dyDescent="0.25">
      <c r="B38" t="s">
        <v>15</v>
      </c>
      <c r="C38">
        <v>0.13381504193643493</v>
      </c>
      <c r="D38">
        <v>0.1265907491686758</v>
      </c>
      <c r="E38">
        <v>0.73959420889488936</v>
      </c>
    </row>
    <row r="40" spans="1:5" x14ac:dyDescent="0.25">
      <c r="C40" t="s">
        <v>13</v>
      </c>
      <c r="D40" t="s">
        <v>14</v>
      </c>
      <c r="E40" t="s">
        <v>15</v>
      </c>
    </row>
    <row r="41" spans="1:5" x14ac:dyDescent="0.25">
      <c r="B41" t="s">
        <v>13</v>
      </c>
      <c r="C41" cm="1">
        <f t="array" ref="C41:E43">MMULT(C36:E38,C21:E23)</f>
        <v>0.1640743025877974</v>
      </c>
      <c r="D41">
        <v>0.14124797748405005</v>
      </c>
      <c r="E41">
        <v>0.69467771992815264</v>
      </c>
    </row>
    <row r="42" spans="1:5" x14ac:dyDescent="0.25">
      <c r="A42" t="s">
        <v>33</v>
      </c>
      <c r="B42" t="s">
        <v>14</v>
      </c>
      <c r="C42">
        <v>0.15577695001627778</v>
      </c>
      <c r="D42">
        <v>0.13768439738936544</v>
      </c>
      <c r="E42">
        <v>0.70653865259435678</v>
      </c>
    </row>
    <row r="43" spans="1:5" x14ac:dyDescent="0.25">
      <c r="B43" t="s">
        <v>15</v>
      </c>
      <c r="C43">
        <v>0.14445147637759093</v>
      </c>
      <c r="D43">
        <v>0.13195581213216609</v>
      </c>
      <c r="E43">
        <v>0.72359271149024318</v>
      </c>
    </row>
    <row r="46" spans="1:5" x14ac:dyDescent="0.25">
      <c r="C46" t="s">
        <v>22</v>
      </c>
      <c r="D46" t="s">
        <v>23</v>
      </c>
      <c r="E46" t="s">
        <v>15</v>
      </c>
    </row>
    <row r="47" spans="1:5" x14ac:dyDescent="0.25">
      <c r="B47" t="s">
        <v>24</v>
      </c>
      <c r="C47">
        <v>0.32924999999999999</v>
      </c>
      <c r="D47">
        <v>0.42412499999999997</v>
      </c>
      <c r="E47">
        <v>0.24662500000000001</v>
      </c>
    </row>
    <row r="48" spans="1:5" x14ac:dyDescent="0.25">
      <c r="B48" s="5" t="s">
        <v>36</v>
      </c>
    </row>
    <row r="49" spans="2:5" x14ac:dyDescent="0.25">
      <c r="B49" t="s">
        <v>35</v>
      </c>
    </row>
    <row r="50" spans="2:5" x14ac:dyDescent="0.25">
      <c r="B50" t="s">
        <v>34</v>
      </c>
    </row>
    <row r="51" spans="2:5" x14ac:dyDescent="0.25">
      <c r="C51" t="s">
        <v>22</v>
      </c>
      <c r="D51" t="s">
        <v>23</v>
      </c>
      <c r="E51" t="s">
        <v>15</v>
      </c>
    </row>
    <row r="52" spans="2:5" x14ac:dyDescent="0.25">
      <c r="C52" cm="1">
        <f t="array" ref="C52:E52">MMULT(C47:E47,C41:E43)</f>
        <v>0.15571570841430946</v>
      </c>
      <c r="D52">
        <v>0.13744489379648356</v>
      </c>
      <c r="E52">
        <v>0.70683939778920712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BF32-99BB-47CF-B993-7FDEEF67DD0F}">
  <dimension ref="A3:J66"/>
  <sheetViews>
    <sheetView topLeftCell="A58" workbookViewId="0">
      <selection activeCell="J14" sqref="J14"/>
    </sheetView>
  </sheetViews>
  <sheetFormatPr baseColWidth="10" defaultRowHeight="15" x14ac:dyDescent="0.25"/>
  <cols>
    <col min="2" max="2" width="15.85546875" customWidth="1"/>
  </cols>
  <sheetData>
    <row r="3" spans="2:7" x14ac:dyDescent="0.25">
      <c r="B3" t="s">
        <v>38</v>
      </c>
    </row>
    <row r="5" spans="2:7" x14ac:dyDescent="0.25">
      <c r="B5" t="s">
        <v>39</v>
      </c>
      <c r="D5" s="2" t="s">
        <v>40</v>
      </c>
      <c r="E5" s="2" t="s">
        <v>44</v>
      </c>
    </row>
    <row r="6" spans="2:7" x14ac:dyDescent="0.25">
      <c r="D6" s="2" t="s">
        <v>41</v>
      </c>
      <c r="E6" s="2" t="s">
        <v>45</v>
      </c>
    </row>
    <row r="7" spans="2:7" x14ac:dyDescent="0.25">
      <c r="D7" s="2" t="s">
        <v>42</v>
      </c>
      <c r="E7" s="2" t="s">
        <v>46</v>
      </c>
    </row>
    <row r="8" spans="2:7" x14ac:dyDescent="0.25">
      <c r="B8" t="s">
        <v>43</v>
      </c>
      <c r="D8" s="2" t="s">
        <v>50</v>
      </c>
      <c r="E8" s="2" t="s">
        <v>48</v>
      </c>
    </row>
    <row r="9" spans="2:7" x14ac:dyDescent="0.25">
      <c r="D9" s="2" t="s">
        <v>47</v>
      </c>
      <c r="E9" s="2" t="s">
        <v>49</v>
      </c>
    </row>
    <row r="12" spans="2:7" x14ac:dyDescent="0.25">
      <c r="B12" t="s">
        <v>51</v>
      </c>
    </row>
    <row r="13" spans="2:7" x14ac:dyDescent="0.25">
      <c r="B13" s="6"/>
      <c r="C13" s="7" t="s">
        <v>44</v>
      </c>
      <c r="D13" s="7" t="s">
        <v>45</v>
      </c>
      <c r="E13" s="7" t="s">
        <v>46</v>
      </c>
      <c r="F13" s="7" t="s">
        <v>48</v>
      </c>
      <c r="G13" s="7" t="s">
        <v>49</v>
      </c>
    </row>
    <row r="14" spans="2:7" x14ac:dyDescent="0.25">
      <c r="B14" s="7" t="s">
        <v>44</v>
      </c>
      <c r="C14" s="8">
        <v>0.2</v>
      </c>
      <c r="D14" s="8">
        <v>0.75</v>
      </c>
      <c r="E14" s="8">
        <v>0</v>
      </c>
      <c r="F14" s="9">
        <v>0.05</v>
      </c>
      <c r="G14" s="9">
        <v>0</v>
      </c>
    </row>
    <row r="15" spans="2:7" x14ac:dyDescent="0.25">
      <c r="B15" s="7" t="s">
        <v>45</v>
      </c>
      <c r="C15" s="8">
        <v>0.05</v>
      </c>
      <c r="D15" s="8">
        <v>0.3</v>
      </c>
      <c r="E15" s="8">
        <v>0.5</v>
      </c>
      <c r="F15" s="9">
        <v>0.15</v>
      </c>
      <c r="G15" s="9">
        <v>0</v>
      </c>
    </row>
    <row r="16" spans="2:7" x14ac:dyDescent="0.25">
      <c r="B16" s="7" t="s">
        <v>46</v>
      </c>
      <c r="C16" s="8">
        <v>0</v>
      </c>
      <c r="D16" s="8">
        <v>0.05</v>
      </c>
      <c r="E16" s="8">
        <v>0.35</v>
      </c>
      <c r="F16" s="9">
        <v>0.1</v>
      </c>
      <c r="G16" s="9">
        <v>0.5</v>
      </c>
    </row>
    <row r="17" spans="2:7" x14ac:dyDescent="0.25">
      <c r="B17" s="7" t="s">
        <v>48</v>
      </c>
      <c r="C17" s="7">
        <v>0</v>
      </c>
      <c r="D17" s="7">
        <v>0</v>
      </c>
      <c r="E17" s="7">
        <v>0</v>
      </c>
      <c r="F17" s="10">
        <v>1</v>
      </c>
      <c r="G17" s="10">
        <v>0</v>
      </c>
    </row>
    <row r="18" spans="2:7" x14ac:dyDescent="0.25">
      <c r="B18" s="7" t="s">
        <v>49</v>
      </c>
      <c r="C18" s="7">
        <v>0</v>
      </c>
      <c r="D18" s="7">
        <v>0</v>
      </c>
      <c r="E18" s="7">
        <v>0</v>
      </c>
      <c r="F18" s="10">
        <v>0</v>
      </c>
      <c r="G18" s="10">
        <v>1</v>
      </c>
    </row>
    <row r="20" spans="2:7" x14ac:dyDescent="0.25">
      <c r="B20" s="6" t="s">
        <v>52</v>
      </c>
    </row>
    <row r="22" spans="2:7" x14ac:dyDescent="0.25">
      <c r="B22" s="6" t="s">
        <v>54</v>
      </c>
      <c r="C22" s="6"/>
      <c r="D22" s="7" t="s">
        <v>44</v>
      </c>
      <c r="E22" s="7" t="s">
        <v>45</v>
      </c>
      <c r="F22" s="7" t="s">
        <v>46</v>
      </c>
    </row>
    <row r="23" spans="2:7" x14ac:dyDescent="0.25">
      <c r="C23" s="7" t="s">
        <v>44</v>
      </c>
      <c r="D23" s="7">
        <v>0.2</v>
      </c>
      <c r="E23" s="7">
        <v>0.75</v>
      </c>
      <c r="F23" s="7">
        <v>0</v>
      </c>
    </row>
    <row r="24" spans="2:7" x14ac:dyDescent="0.25">
      <c r="C24" s="7" t="s">
        <v>45</v>
      </c>
      <c r="D24" s="7">
        <v>0.05</v>
      </c>
      <c r="E24" s="7">
        <v>0.3</v>
      </c>
      <c r="F24" s="7">
        <v>0.5</v>
      </c>
    </row>
    <row r="25" spans="2:7" x14ac:dyDescent="0.25">
      <c r="C25" s="7" t="s">
        <v>46</v>
      </c>
      <c r="D25" s="7">
        <v>0</v>
      </c>
      <c r="E25" s="7">
        <v>0.05</v>
      </c>
      <c r="F25" s="7">
        <v>0.35</v>
      </c>
    </row>
    <row r="27" spans="2:7" x14ac:dyDescent="0.25">
      <c r="B27" t="s">
        <v>53</v>
      </c>
      <c r="C27" s="7" t="s">
        <v>44</v>
      </c>
      <c r="D27" s="7" t="s">
        <v>48</v>
      </c>
      <c r="E27" s="7" t="s">
        <v>49</v>
      </c>
    </row>
    <row r="28" spans="2:7" x14ac:dyDescent="0.25">
      <c r="C28" s="7" t="s">
        <v>45</v>
      </c>
      <c r="D28" s="7">
        <v>0.05</v>
      </c>
      <c r="E28" s="7">
        <v>0</v>
      </c>
    </row>
    <row r="29" spans="2:7" x14ac:dyDescent="0.25">
      <c r="C29" s="7" t="s">
        <v>46</v>
      </c>
      <c r="D29" s="7">
        <v>0.15</v>
      </c>
      <c r="E29" s="7">
        <v>0</v>
      </c>
    </row>
    <row r="30" spans="2:7" x14ac:dyDescent="0.25">
      <c r="D30" s="7">
        <v>0.1</v>
      </c>
      <c r="E30" s="7">
        <v>0.5</v>
      </c>
    </row>
    <row r="32" spans="2:7" x14ac:dyDescent="0.25">
      <c r="B32" t="s">
        <v>55</v>
      </c>
    </row>
    <row r="33" spans="2:10" x14ac:dyDescent="0.25">
      <c r="B33" t="s">
        <v>56</v>
      </c>
      <c r="D33" s="7" t="s">
        <v>48</v>
      </c>
      <c r="E33" s="7" t="s">
        <v>49</v>
      </c>
    </row>
    <row r="34" spans="2:10" x14ac:dyDescent="0.25">
      <c r="C34" s="7" t="s">
        <v>48</v>
      </c>
      <c r="D34" s="7">
        <v>1</v>
      </c>
      <c r="E34" s="7">
        <v>0</v>
      </c>
    </row>
    <row r="35" spans="2:10" x14ac:dyDescent="0.25">
      <c r="C35" s="7" t="s">
        <v>49</v>
      </c>
      <c r="D35" s="7">
        <v>0</v>
      </c>
      <c r="E35" s="7">
        <v>1</v>
      </c>
    </row>
    <row r="37" spans="2:10" x14ac:dyDescent="0.25">
      <c r="B37" t="s">
        <v>57</v>
      </c>
    </row>
    <row r="38" spans="2:10" x14ac:dyDescent="0.25">
      <c r="B38" t="s">
        <v>58</v>
      </c>
    </row>
    <row r="39" spans="2:10" x14ac:dyDescent="0.25">
      <c r="D39" t="s">
        <v>59</v>
      </c>
      <c r="H39" t="s">
        <v>61</v>
      </c>
    </row>
    <row r="40" spans="2:10" x14ac:dyDescent="0.25">
      <c r="D40" s="2">
        <v>1</v>
      </c>
      <c r="E40" s="2">
        <v>0</v>
      </c>
      <c r="F40" s="2">
        <v>0</v>
      </c>
      <c r="H40" s="7">
        <v>0.2</v>
      </c>
      <c r="I40" s="7">
        <v>0.75</v>
      </c>
      <c r="J40" s="7">
        <v>0</v>
      </c>
    </row>
    <row r="41" spans="2:10" x14ac:dyDescent="0.25">
      <c r="D41" s="2">
        <v>0</v>
      </c>
      <c r="E41" s="2">
        <v>1</v>
      </c>
      <c r="F41" s="2">
        <v>0</v>
      </c>
      <c r="H41" s="7">
        <v>0.05</v>
      </c>
      <c r="I41" s="7">
        <v>0.3</v>
      </c>
      <c r="J41" s="7">
        <v>0.5</v>
      </c>
    </row>
    <row r="42" spans="2:10" x14ac:dyDescent="0.25">
      <c r="D42" s="2">
        <v>0</v>
      </c>
      <c r="E42" s="2">
        <v>0</v>
      </c>
      <c r="F42" s="2">
        <v>1</v>
      </c>
      <c r="H42" s="7">
        <v>0</v>
      </c>
      <c r="I42" s="7">
        <v>0.05</v>
      </c>
      <c r="J42" s="7">
        <v>0.35</v>
      </c>
    </row>
    <row r="45" spans="2:10" x14ac:dyDescent="0.25">
      <c r="B45" t="s">
        <v>60</v>
      </c>
      <c r="D45" s="2">
        <f>D40-H40</f>
        <v>0.8</v>
      </c>
      <c r="E45" s="2">
        <f t="shared" ref="E45:F45" si="0">E40-I40</f>
        <v>-0.75</v>
      </c>
      <c r="F45" s="2">
        <f t="shared" si="0"/>
        <v>0</v>
      </c>
    </row>
    <row r="46" spans="2:10" x14ac:dyDescent="0.25">
      <c r="D46" s="2">
        <f t="shared" ref="D46:D47" si="1">D41-H41</f>
        <v>-0.05</v>
      </c>
      <c r="E46" s="2">
        <f t="shared" ref="E46:E47" si="2">E41-I41</f>
        <v>0.7</v>
      </c>
      <c r="F46" s="2">
        <f t="shared" ref="F46:F47" si="3">F41-J41</f>
        <v>-0.5</v>
      </c>
    </row>
    <row r="47" spans="2:10" x14ac:dyDescent="0.25">
      <c r="D47" s="2">
        <f t="shared" si="1"/>
        <v>0</v>
      </c>
      <c r="E47" s="2">
        <f t="shared" si="2"/>
        <v>-0.05</v>
      </c>
      <c r="F47" s="2">
        <f t="shared" si="3"/>
        <v>0.65</v>
      </c>
    </row>
    <row r="49" spans="1:9" x14ac:dyDescent="0.25">
      <c r="B49" t="s">
        <v>62</v>
      </c>
      <c r="D49" s="2" cm="1">
        <f t="array" ref="D49:F51">MINVERSE(D45:F47)</f>
        <v>1.3453265545561204</v>
      </c>
      <c r="E49" s="2">
        <v>1.5252248728979272</v>
      </c>
      <c r="F49" s="2">
        <v>1.1732499022291747</v>
      </c>
      <c r="H49" t="s">
        <v>66</v>
      </c>
    </row>
    <row r="50" spans="1:9" x14ac:dyDescent="0.25">
      <c r="B50" t="s">
        <v>63</v>
      </c>
      <c r="D50" s="2">
        <v>0.10168165819319516</v>
      </c>
      <c r="E50" s="2">
        <v>1.6269065310911226</v>
      </c>
      <c r="F50" s="2">
        <v>1.2514665623777865</v>
      </c>
      <c r="H50" t="s">
        <v>67</v>
      </c>
    </row>
    <row r="51" spans="1:9" x14ac:dyDescent="0.25">
      <c r="B51" t="s">
        <v>64</v>
      </c>
      <c r="D51" s="2">
        <v>7.8216660148611658E-3</v>
      </c>
      <c r="E51" s="2">
        <v>0.12514665623777865</v>
      </c>
      <c r="F51" s="2">
        <v>1.6347281971059835</v>
      </c>
    </row>
    <row r="54" spans="1:9" x14ac:dyDescent="0.25">
      <c r="B54" t="s">
        <v>65</v>
      </c>
      <c r="D54">
        <v>1.3453265545561204</v>
      </c>
      <c r="E54">
        <v>1.5252248728979272</v>
      </c>
      <c r="F54">
        <v>1.1732499022291747</v>
      </c>
      <c r="H54">
        <v>0.05</v>
      </c>
      <c r="I54">
        <v>0</v>
      </c>
    </row>
    <row r="55" spans="1:9" x14ac:dyDescent="0.25">
      <c r="D55">
        <v>0.10168165819319516</v>
      </c>
      <c r="E55">
        <v>1.6269065310911226</v>
      </c>
      <c r="F55">
        <v>1.2514665623777865</v>
      </c>
      <c r="H55">
        <v>0.15</v>
      </c>
      <c r="I55">
        <v>0</v>
      </c>
    </row>
    <row r="56" spans="1:9" x14ac:dyDescent="0.25">
      <c r="D56">
        <v>7.8216660148611658E-3</v>
      </c>
      <c r="E56">
        <v>0.12514665623777865</v>
      </c>
      <c r="F56">
        <v>1.6347281971059835</v>
      </c>
      <c r="H56">
        <v>0.1</v>
      </c>
      <c r="I56">
        <v>0.5</v>
      </c>
    </row>
    <row r="59" spans="1:9" x14ac:dyDescent="0.25">
      <c r="B59" t="s">
        <v>65</v>
      </c>
      <c r="D59" cm="1">
        <f t="array" ref="D59:E61">MMULT(D54:F56,H54:I56)</f>
        <v>0.4133750488854126</v>
      </c>
      <c r="E59">
        <v>0.58662495111458735</v>
      </c>
    </row>
    <row r="60" spans="1:9" x14ac:dyDescent="0.25">
      <c r="A60" t="s">
        <v>68</v>
      </c>
      <c r="D60">
        <v>0.37426671881110679</v>
      </c>
      <c r="E60">
        <v>0.62573328118889326</v>
      </c>
    </row>
    <row r="61" spans="1:9" x14ac:dyDescent="0.25">
      <c r="A61" t="s">
        <v>69</v>
      </c>
      <c r="D61">
        <v>0.1826359014470082</v>
      </c>
      <c r="E61">
        <v>0.81736409855299175</v>
      </c>
    </row>
    <row r="63" spans="1:9" x14ac:dyDescent="0.25">
      <c r="D63" t="s">
        <v>48</v>
      </c>
      <c r="E63" t="s">
        <v>49</v>
      </c>
    </row>
    <row r="64" spans="1:9" x14ac:dyDescent="0.25">
      <c r="B64" t="s">
        <v>70</v>
      </c>
      <c r="C64" t="s">
        <v>44</v>
      </c>
      <c r="D64">
        <v>0.4133750488854126</v>
      </c>
      <c r="E64">
        <v>0.58662495111458735</v>
      </c>
      <c r="G64" t="s">
        <v>71</v>
      </c>
    </row>
    <row r="65" spans="3:7" x14ac:dyDescent="0.25">
      <c r="C65" t="s">
        <v>45</v>
      </c>
      <c r="D65">
        <v>0.37426671881110679</v>
      </c>
      <c r="E65">
        <v>0.62573328118889326</v>
      </c>
      <c r="G65" t="s">
        <v>72</v>
      </c>
    </row>
    <row r="66" spans="3:7" x14ac:dyDescent="0.25">
      <c r="C66" t="s">
        <v>46</v>
      </c>
      <c r="D66">
        <v>0.1826359014470082</v>
      </c>
      <c r="E66">
        <v>0.81736409855299175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5C467B4329D34DB51834B260C67547" ma:contentTypeVersion="11" ma:contentTypeDescription="Crear nuevo documento." ma:contentTypeScope="" ma:versionID="1f3f7c78a0b60ebac4808c366e3611aa">
  <xsd:schema xmlns:xsd="http://www.w3.org/2001/XMLSchema" xmlns:xs="http://www.w3.org/2001/XMLSchema" xmlns:p="http://schemas.microsoft.com/office/2006/metadata/properties" xmlns:ns3="cf188c34-8ea2-45cc-a43d-91648144cdc1" targetNamespace="http://schemas.microsoft.com/office/2006/metadata/properties" ma:root="true" ma:fieldsID="82ec497840db727d563a06d04fbac245" ns3:_="">
    <xsd:import namespace="cf188c34-8ea2-45cc-a43d-91648144cd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88c34-8ea2-45cc-a43d-91648144cd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C9B6C5-2DF0-4562-B0E0-05A87866876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cf188c34-8ea2-45cc-a43d-91648144cdc1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DF9E4EE-7E10-4A51-B975-DB90BA55F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88c34-8ea2-45cc-a43d-91648144c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481E78-2E0A-4C0B-AD68-6D10FE2523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Estable</vt:lpstr>
      <vt:lpstr>Vector Inicial</vt:lpstr>
      <vt:lpstr>Markov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Rodriguez</dc:creator>
  <cp:lastModifiedBy>MG</cp:lastModifiedBy>
  <dcterms:created xsi:type="dcterms:W3CDTF">2022-12-20T15:24:08Z</dcterms:created>
  <dcterms:modified xsi:type="dcterms:W3CDTF">2023-03-16T05:12:28Z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0x010100B35C467B4329D34DB51834B260C67547</vt:lpwstr>
  </property>
</Properties>
</file>