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1\cours\OIL\scrabble-td3-winners\Traking\"/>
    </mc:Choice>
  </mc:AlternateContent>
  <xr:revisionPtr revIDLastSave="0" documentId="8_{BDF0F77A-3A2C-42DE-B9C8-C8A399E87190}" xr6:coauthVersionLast="47" xr6:coauthVersionMax="47" xr10:uidLastSave="{00000000-0000-0000-0000-000000000000}"/>
  <bookViews>
    <workbookView xWindow="-108" yWindow="-108" windowWidth="23256" windowHeight="12456" xr2:uid="{69E16E0F-F538-B845-8F7F-630A124B2F74}"/>
  </bookViews>
  <sheets>
    <sheet name="Project" sheetId="1" r:id="rId1"/>
    <sheet name="Tableau croisé dynamique" sheetId="9" r:id="rId2"/>
    <sheet name="History" sheetId="3" r:id="rId3"/>
  </sheet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7" i="1" l="1"/>
  <c r="D52" i="1"/>
  <c r="H45" i="1"/>
  <c r="H40" i="1"/>
  <c r="H46" i="1"/>
  <c r="H43" i="1"/>
  <c r="G47" i="1"/>
  <c r="I45" i="1"/>
  <c r="F42" i="1"/>
  <c r="I42" i="1" s="1"/>
  <c r="I46" i="1"/>
  <c r="E47" i="1"/>
  <c r="F44" i="1"/>
  <c r="I44" i="1" s="1"/>
  <c r="F39" i="1"/>
  <c r="H39" i="1" s="1"/>
  <c r="I39" i="1"/>
  <c r="F38" i="1"/>
  <c r="H38" i="1" s="1"/>
  <c r="F37" i="1"/>
  <c r="H37" i="1" s="1"/>
  <c r="I37" i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40" i="1"/>
  <c r="F41" i="1"/>
  <c r="H41" i="1" s="1"/>
  <c r="I33" i="1"/>
  <c r="H44" i="1" l="1"/>
  <c r="I32" i="1"/>
  <c r="H42" i="1"/>
  <c r="I35" i="1"/>
  <c r="I43" i="1"/>
  <c r="I40" i="1"/>
  <c r="I34" i="1"/>
  <c r="I31" i="1"/>
  <c r="I38" i="1"/>
  <c r="I36" i="1"/>
  <c r="I41" i="1"/>
  <c r="F30" i="1"/>
  <c r="F47" i="1" s="1"/>
  <c r="H30" i="1" l="1"/>
  <c r="H47" i="1" s="1"/>
  <c r="I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4" authorId="0" shapeId="0" xr:uid="{5F790836-C80F-4699-A9D0-4B9F491D105E}">
      <text>
        <r>
          <rPr>
            <sz val="10"/>
            <color theme="1"/>
            <rFont val="Arial"/>
            <family val="2"/>
          </rPr>
          <t>Add something only if related task remaining work has changed</t>
        </r>
      </text>
    </comment>
  </commentList>
</comments>
</file>

<file path=xl/sharedStrings.xml><?xml version="1.0" encoding="utf-8"?>
<sst xmlns="http://schemas.openxmlformats.org/spreadsheetml/2006/main" count="275" uniqueCount="120">
  <si>
    <t>Project information</t>
  </si>
  <si>
    <t>Group name</t>
  </si>
  <si>
    <t>Winners</t>
  </si>
  <si>
    <t>Time unit</t>
  </si>
  <si>
    <t>Days</t>
  </si>
  <si>
    <t>Project Start</t>
  </si>
  <si>
    <t>Project End</t>
  </si>
  <si>
    <t xml:space="preserve">Charge de travail par semaine et par </t>
  </si>
  <si>
    <t>Day/week</t>
  </si>
  <si>
    <t>Duration</t>
  </si>
  <si>
    <t>Duration in working week</t>
  </si>
  <si>
    <t>Total workload</t>
  </si>
  <si>
    <t>Team members</t>
  </si>
  <si>
    <t>Id</t>
  </si>
  <si>
    <t>Name</t>
  </si>
  <si>
    <t>DFB</t>
  </si>
  <si>
    <t>Diallo Fatoumata Binta</t>
  </si>
  <si>
    <t>DK</t>
  </si>
  <si>
    <t>Dieye Khadidiatou</t>
  </si>
  <si>
    <t>OSM</t>
  </si>
  <si>
    <t>Oussama Samia</t>
  </si>
  <si>
    <t>OSF</t>
  </si>
  <si>
    <t>Ouazri Safouane</t>
  </si>
  <si>
    <t>MC</t>
  </si>
  <si>
    <t>Mahdi Chaymae</t>
  </si>
  <si>
    <t>BL</t>
  </si>
  <si>
    <t>Boussadia Lahcène</t>
  </si>
  <si>
    <t>Number</t>
  </si>
  <si>
    <t>Project Tasks</t>
  </si>
  <si>
    <t>Description</t>
  </si>
  <si>
    <t>Initial
Workload</t>
  </si>
  <si>
    <t>Actual
Workload</t>
  </si>
  <si>
    <t>Realized</t>
  </si>
  <si>
    <t>Remaining</t>
  </si>
  <si>
    <t>Progress</t>
  </si>
  <si>
    <t>Delay</t>
  </si>
  <si>
    <t>RAF</t>
  </si>
  <si>
    <t>IO</t>
  </si>
  <si>
    <t>Installation des Outils</t>
  </si>
  <si>
    <t>Création du projet Maven</t>
  </si>
  <si>
    <t>Création des classes</t>
  </si>
  <si>
    <t>Mis en place du projet multimodules: Création des modules avec leur POM</t>
  </si>
  <si>
    <t>Mis en place du projet multimodules: Réorganisation des modules</t>
  </si>
  <si>
    <t>IFTT</t>
  </si>
  <si>
    <t>Intégration des tests de chaque module sur travis</t>
  </si>
  <si>
    <t>EDL1</t>
  </si>
  <si>
    <t>Edition Doc Livraison 1</t>
  </si>
  <si>
    <t>ISB</t>
  </si>
  <si>
    <t>Intégration Spring Boot</t>
  </si>
  <si>
    <t>EFT</t>
  </si>
  <si>
    <t>Edition fichier de Tracking</t>
  </si>
  <si>
    <t>ABS</t>
  </si>
  <si>
    <t>Abscent ou n'a effectué aucun commit</t>
  </si>
  <si>
    <t>ID</t>
  </si>
  <si>
    <t>Intégration Docker</t>
  </si>
  <si>
    <t>TU</t>
  </si>
  <si>
    <t>Test Unitaire API de APLP</t>
  </si>
  <si>
    <t>MPI</t>
  </si>
  <si>
    <t>Mise en place des itérations</t>
  </si>
  <si>
    <t>TOTAL</t>
  </si>
  <si>
    <t>Tracking history</t>
  </si>
  <si>
    <t>Date</t>
  </si>
  <si>
    <t>Who</t>
  </si>
  <si>
    <t>What</t>
  </si>
  <si>
    <t>Workload</t>
  </si>
  <si>
    <t>Comment</t>
  </si>
  <si>
    <t>Remain</t>
  </si>
  <si>
    <t>Installation des outils de travails</t>
  </si>
  <si>
    <t>Intégration du java dans le projet</t>
  </si>
  <si>
    <t>CP</t>
  </si>
  <si>
    <t>Mise en place du git ignore</t>
  </si>
  <si>
    <t>Intégration du  travis dans le projet</t>
  </si>
  <si>
    <t>Création du document livraison à rendre</t>
  </si>
  <si>
    <t>Mise à jour du travis</t>
  </si>
  <si>
    <t>Essaie de push avec Renevier</t>
  </si>
  <si>
    <t>mise en place de l'API permettant de lancer une partie</t>
  </si>
  <si>
    <t>Test unitaire de l'API connexion</t>
  </si>
  <si>
    <t>Integration finale du sprintboot</t>
  </si>
  <si>
    <t>Integration de l'API pour placer un mot</t>
  </si>
  <si>
    <t>Mis en place de l'API pour finir une partie</t>
  </si>
  <si>
    <t>Integration du docker dans le projet</t>
  </si>
  <si>
    <t>Ajout de l'identification service dans le module appariement</t>
  </si>
  <si>
    <t>Aucun commit effectué</t>
  </si>
  <si>
    <t>Ajout de la dépendance de sprintboot dans le module partie</t>
  </si>
  <si>
    <t>Création du traking et mise à jour des traking précédent</t>
  </si>
  <si>
    <t>Mise à jour des différent module afin d'intégrer la classe commune</t>
  </si>
  <si>
    <t>M</t>
  </si>
  <si>
    <t>Malade</t>
  </si>
  <si>
    <t>Mise à jour des itération</t>
  </si>
  <si>
    <t>Étiquettes de lignes</t>
  </si>
  <si>
    <t>Total général</t>
  </si>
  <si>
    <t>Étiquettes de colonnes</t>
  </si>
  <si>
    <t>Création du projet Maven, Intégration Travis, Intégration Java,Création des classes</t>
  </si>
  <si>
    <t>Mis en place du projet multimodules: Création des modules avec leur POM et organisation des modules</t>
  </si>
  <si>
    <t>MPPM</t>
  </si>
  <si>
    <t>APIS</t>
  </si>
  <si>
    <t>CAPI</t>
  </si>
  <si>
    <t>Consommation des APIs</t>
  </si>
  <si>
    <t>CG</t>
  </si>
  <si>
    <t>Création de la grille du scrabble</t>
  </si>
  <si>
    <t>CD</t>
  </si>
  <si>
    <t>Créer dictionnaire de mots</t>
  </si>
  <si>
    <t>N'a effectué aucun commit</t>
  </si>
  <si>
    <t>Création de la grille de scrable</t>
  </si>
  <si>
    <t>Mise a  jour de project de traking</t>
  </si>
  <si>
    <t>Mise à jour de l'historique du traking et création du tableau croisé dynamique</t>
  </si>
  <si>
    <t>Edition de la classe comune</t>
  </si>
  <si>
    <t>Edition du module appariement</t>
  </si>
  <si>
    <t>Edition des itération</t>
  </si>
  <si>
    <t>Edition du rapport finale</t>
  </si>
  <si>
    <t>ER</t>
  </si>
  <si>
    <t>Edition du rapport</t>
  </si>
  <si>
    <t>Création des  différents APIs</t>
  </si>
  <si>
    <t>Test unitaire de l'API demander un mot</t>
  </si>
  <si>
    <t>mise à jour du traking</t>
  </si>
  <si>
    <t>Changement des ports de quelques modules</t>
  </si>
  <si>
    <t>Fonctionnement de l'appariement</t>
  </si>
  <si>
    <t>Somme de Workload</t>
  </si>
  <si>
    <t>Nb jours manquants</t>
  </si>
  <si>
    <t xml:space="preserve">Nb de jours de travail restant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</si>
</sst>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3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b/>
      <sz val="13"/>
      <color theme="1"/>
      <name val="Arial"/>
    </font>
    <font>
      <b/>
      <sz val="10"/>
      <color theme="1"/>
      <name val="Arial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0" fillId="0" borderId="0"/>
    <xf numFmtId="0" fontId="10" fillId="0" borderId="0"/>
    <xf numFmtId="0" fontId="10" fillId="0" borderId="0">
      <alignment horizontal="left"/>
    </xf>
    <xf numFmtId="0" fontId="5" fillId="0" borderId="0">
      <alignment horizontal="left"/>
    </xf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4" fillId="0" borderId="0" xfId="0" applyFont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0" fillId="0" borderId="0" xfId="0" applyAlignment="1">
      <alignment horizontal="center"/>
    </xf>
    <xf numFmtId="0" fontId="9" fillId="2" borderId="0" xfId="0" applyFont="1" applyFill="1" applyAlignment="1">
      <alignment horizontal="center"/>
    </xf>
    <xf numFmtId="0" fontId="0" fillId="0" borderId="0" xfId="0" applyAlignment="1">
      <alignment horizontal="center" vertical="top" wrapText="1"/>
    </xf>
    <xf numFmtId="14" fontId="0" fillId="0" borderId="0" xfId="0" applyNumberForma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11" fillId="0" borderId="0" xfId="0" applyFont="1" applyAlignment="1">
      <alignment horizontal="center"/>
    </xf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 applyAlignment="1">
      <alignment horizontal="right"/>
    </xf>
  </cellXfs>
  <cellStyles count="5">
    <cellStyle name="Normal" xfId="0" builtinId="0"/>
    <cellStyle name="Pivot Table Category" xfId="3" xr:uid="{B3D39ACE-577D-473F-B94C-17784CFAAF32}"/>
    <cellStyle name="Pivot Table Corner" xfId="1" xr:uid="{54C2DEF5-3834-4DF0-A83E-6D63584321D3}"/>
    <cellStyle name="Pivot Table Field" xfId="2" xr:uid="{8EAB03BE-F31E-45D9-ABC2-13B1CE749AA5}"/>
    <cellStyle name="Pivot Table Title" xfId="4" xr:uid="{C809D5BC-5108-4F39-9DB7-2AF421721F3B}"/>
  </cellStyles>
  <dxfs count="1">
    <dxf>
      <alignment horizontal="righ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hcene Bousadia" refreshedDate="44732.444999652776" createdVersion="7" refreshedVersion="8" minRefreshableVersion="3" recordCount="56" xr:uid="{EECF69A6-083A-46D3-BF9E-584F973E0241}">
  <cacheSource type="worksheet">
    <worksheetSource ref="D4:F60" sheet="History"/>
  </cacheSource>
  <cacheFields count="3">
    <cacheField name="Who" numFmtId="0">
      <sharedItems count="6">
        <s v="DFB"/>
        <s v="DK"/>
        <s v="OSM"/>
        <s v="OSF"/>
        <s v="MC"/>
        <s v="BL"/>
      </sharedItems>
    </cacheField>
    <cacheField name="What" numFmtId="0">
      <sharedItems count="14">
        <s v="IO"/>
        <s v="CP"/>
        <s v="ABS"/>
        <s v="EDL1"/>
        <s v="MPPM"/>
        <s v="APIS"/>
        <s v="TU"/>
        <s v="MPI"/>
        <s v="ISB"/>
        <s v="ID"/>
        <s v="EFT"/>
        <s v="M"/>
        <s v="CG"/>
        <s v="ER"/>
      </sharedItems>
    </cacheField>
    <cacheField name="Workload" numFmtId="0">
      <sharedItems containsSemiMixedTypes="0" containsString="0" containsNumber="1" minValue="0.2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x v="0"/>
    <n v="0.2"/>
  </r>
  <r>
    <x v="1"/>
    <x v="0"/>
    <n v="0.2"/>
  </r>
  <r>
    <x v="2"/>
    <x v="0"/>
    <n v="0.2"/>
  </r>
  <r>
    <x v="3"/>
    <x v="0"/>
    <n v="0.2"/>
  </r>
  <r>
    <x v="4"/>
    <x v="0"/>
    <n v="0.2"/>
  </r>
  <r>
    <x v="5"/>
    <x v="0"/>
    <n v="0.2"/>
  </r>
  <r>
    <x v="0"/>
    <x v="1"/>
    <n v="0.8"/>
  </r>
  <r>
    <x v="1"/>
    <x v="1"/>
    <n v="0.8"/>
  </r>
  <r>
    <x v="2"/>
    <x v="1"/>
    <n v="0.8"/>
  </r>
  <r>
    <x v="3"/>
    <x v="1"/>
    <n v="0.8"/>
  </r>
  <r>
    <x v="4"/>
    <x v="2"/>
    <n v="0.8"/>
  </r>
  <r>
    <x v="5"/>
    <x v="1"/>
    <n v="0.8"/>
  </r>
  <r>
    <x v="0"/>
    <x v="3"/>
    <n v="1"/>
  </r>
  <r>
    <x v="1"/>
    <x v="4"/>
    <n v="1"/>
  </r>
  <r>
    <x v="2"/>
    <x v="1"/>
    <n v="1"/>
  </r>
  <r>
    <x v="3"/>
    <x v="1"/>
    <n v="0.5"/>
  </r>
  <r>
    <x v="3"/>
    <x v="4"/>
    <n v="0.5"/>
  </r>
  <r>
    <x v="4"/>
    <x v="2"/>
    <n v="1"/>
  </r>
  <r>
    <x v="5"/>
    <x v="1"/>
    <n v="1"/>
  </r>
  <r>
    <x v="0"/>
    <x v="5"/>
    <n v="0.5"/>
  </r>
  <r>
    <x v="0"/>
    <x v="6"/>
    <n v="0.3"/>
  </r>
  <r>
    <x v="0"/>
    <x v="7"/>
    <n v="0.2"/>
  </r>
  <r>
    <x v="1"/>
    <x v="8"/>
    <n v="0.2"/>
  </r>
  <r>
    <x v="1"/>
    <x v="5"/>
    <n v="0.2"/>
  </r>
  <r>
    <x v="1"/>
    <x v="5"/>
    <n v="0.4"/>
  </r>
  <r>
    <x v="1"/>
    <x v="8"/>
    <n v="0.2"/>
  </r>
  <r>
    <x v="2"/>
    <x v="9"/>
    <n v="1"/>
  </r>
  <r>
    <x v="3"/>
    <x v="4"/>
    <n v="1"/>
  </r>
  <r>
    <x v="4"/>
    <x v="2"/>
    <n v="1"/>
  </r>
  <r>
    <x v="5"/>
    <x v="2"/>
    <n v="1"/>
  </r>
  <r>
    <x v="0"/>
    <x v="4"/>
    <n v="0.4"/>
  </r>
  <r>
    <x v="0"/>
    <x v="1"/>
    <n v="0.2"/>
  </r>
  <r>
    <x v="0"/>
    <x v="10"/>
    <n v="0.4"/>
  </r>
  <r>
    <x v="1"/>
    <x v="1"/>
    <n v="0.2"/>
  </r>
  <r>
    <x v="1"/>
    <x v="4"/>
    <n v="0.4"/>
  </r>
  <r>
    <x v="1"/>
    <x v="10"/>
    <n v="0.4"/>
  </r>
  <r>
    <x v="2"/>
    <x v="1"/>
    <n v="1"/>
  </r>
  <r>
    <x v="3"/>
    <x v="1"/>
    <n v="1"/>
  </r>
  <r>
    <x v="4"/>
    <x v="1"/>
    <n v="1"/>
  </r>
  <r>
    <x v="5"/>
    <x v="11"/>
    <n v="1"/>
  </r>
  <r>
    <x v="0"/>
    <x v="12"/>
    <n v="0.8"/>
  </r>
  <r>
    <x v="0"/>
    <x v="10"/>
    <n v="0.2"/>
  </r>
  <r>
    <x v="1"/>
    <x v="10"/>
    <n v="0.2"/>
  </r>
  <r>
    <x v="1"/>
    <x v="4"/>
    <n v="0.8"/>
  </r>
  <r>
    <x v="2"/>
    <x v="2"/>
    <n v="1"/>
  </r>
  <r>
    <x v="3"/>
    <x v="4"/>
    <n v="0.8"/>
  </r>
  <r>
    <x v="3"/>
    <x v="7"/>
    <n v="0.2"/>
  </r>
  <r>
    <x v="4"/>
    <x v="13"/>
    <n v="1"/>
  </r>
  <r>
    <x v="5"/>
    <x v="13"/>
    <n v="1"/>
  </r>
  <r>
    <x v="0"/>
    <x v="6"/>
    <n v="0.5"/>
  </r>
  <r>
    <x v="0"/>
    <x v="10"/>
    <n v="0.5"/>
  </r>
  <r>
    <x v="1"/>
    <x v="4"/>
    <n v="1"/>
  </r>
  <r>
    <x v="2"/>
    <x v="2"/>
    <n v="1"/>
  </r>
  <r>
    <x v="3"/>
    <x v="4"/>
    <n v="1"/>
  </r>
  <r>
    <x v="4"/>
    <x v="13"/>
    <n v="1"/>
  </r>
  <r>
    <x v="5"/>
    <x v="1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F1BDCF-AD11-4BFE-8D64-CF69E133F7E0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7" indent="0" outline="1" outlineData="1" multipleFieldFilters="0">
  <location ref="A3:H19" firstHeaderRow="1" firstDataRow="2" firstDataCol="1"/>
  <pivotFields count="3">
    <pivotField axis="axisCol" showAll="0">
      <items count="7">
        <item x="5"/>
        <item x="0"/>
        <item x="1"/>
        <item x="4"/>
        <item x="3"/>
        <item x="2"/>
        <item t="default"/>
      </items>
    </pivotField>
    <pivotField axis="axisRow" showAll="0">
      <items count="15">
        <item x="2"/>
        <item x="5"/>
        <item x="12"/>
        <item x="1"/>
        <item x="3"/>
        <item x="10"/>
        <item x="13"/>
        <item x="9"/>
        <item x="0"/>
        <item x="8"/>
        <item x="11"/>
        <item x="7"/>
        <item x="4"/>
        <item x="6"/>
        <item t="default"/>
      </items>
    </pivotField>
    <pivotField dataField="1"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mme de Workload" fld="2" baseField="0" baseItem="0"/>
  </dataFields>
  <formats count="1">
    <format dxfId="0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E7E2C-8C99-9742-8F88-0BE23F9A2024}">
  <dimension ref="B1:K52"/>
  <sheetViews>
    <sheetView tabSelected="1" topLeftCell="A39" workbookViewId="0">
      <selection activeCell="I47" sqref="I47"/>
    </sheetView>
  </sheetViews>
  <sheetFormatPr baseColWidth="10" defaultColWidth="11" defaultRowHeight="15.6" x14ac:dyDescent="0.3"/>
  <cols>
    <col min="3" max="3" width="27" customWidth="1"/>
    <col min="4" max="4" width="32.5" style="10" customWidth="1"/>
    <col min="5" max="5" width="15.69921875" customWidth="1"/>
    <col min="6" max="6" width="15.796875" customWidth="1"/>
  </cols>
  <sheetData>
    <row r="1" spans="2:6" ht="16.8" x14ac:dyDescent="0.3">
      <c r="B1" s="1" t="s">
        <v>0</v>
      </c>
      <c r="C1" s="1"/>
      <c r="D1" s="14"/>
      <c r="E1" s="2"/>
      <c r="F1" s="2"/>
    </row>
    <row r="2" spans="2:6" ht="16.8" x14ac:dyDescent="0.3">
      <c r="B2" s="1"/>
      <c r="C2" s="1"/>
      <c r="D2" s="14"/>
      <c r="E2" s="2"/>
      <c r="F2" s="2"/>
    </row>
    <row r="3" spans="2:6" x14ac:dyDescent="0.3">
      <c r="B3" s="2"/>
      <c r="C3" s="2"/>
      <c r="D3" s="14"/>
      <c r="E3" s="2"/>
      <c r="F3" s="2"/>
    </row>
    <row r="4" spans="2:6" x14ac:dyDescent="0.3">
      <c r="B4" s="2"/>
      <c r="C4" s="2" t="s">
        <v>1</v>
      </c>
      <c r="D4" s="14" t="s">
        <v>2</v>
      </c>
      <c r="E4" s="2"/>
      <c r="F4" s="2"/>
    </row>
    <row r="5" spans="2:6" x14ac:dyDescent="0.3">
      <c r="B5" s="2"/>
      <c r="C5" s="2" t="s">
        <v>3</v>
      </c>
      <c r="D5" s="14" t="s">
        <v>4</v>
      </c>
      <c r="E5" s="2"/>
      <c r="F5" s="2"/>
    </row>
    <row r="6" spans="2:6" x14ac:dyDescent="0.3">
      <c r="B6" s="2"/>
      <c r="C6" s="2" t="s">
        <v>5</v>
      </c>
      <c r="D6" s="15">
        <v>44690</v>
      </c>
      <c r="E6" s="2"/>
      <c r="F6" s="2"/>
    </row>
    <row r="7" spans="2:6" x14ac:dyDescent="0.3">
      <c r="B7" s="2"/>
      <c r="C7" s="2" t="s">
        <v>6</v>
      </c>
      <c r="D7" s="15">
        <v>44736</v>
      </c>
      <c r="E7" s="2"/>
      <c r="F7" s="2"/>
    </row>
    <row r="8" spans="2:6" x14ac:dyDescent="0.3">
      <c r="B8" s="2"/>
      <c r="C8" s="2" t="s">
        <v>7</v>
      </c>
      <c r="D8" s="16">
        <v>1</v>
      </c>
      <c r="E8" s="2" t="s">
        <v>8</v>
      </c>
      <c r="F8" s="2"/>
    </row>
    <row r="9" spans="2:6" x14ac:dyDescent="0.3">
      <c r="B9" s="2"/>
      <c r="C9" s="2" t="s">
        <v>9</v>
      </c>
      <c r="D9" s="14">
        <v>7</v>
      </c>
      <c r="E9" s="2" t="s">
        <v>10</v>
      </c>
      <c r="F9" s="2"/>
    </row>
    <row r="10" spans="2:6" x14ac:dyDescent="0.3">
      <c r="B10" s="2"/>
      <c r="C10" s="3" t="s">
        <v>11</v>
      </c>
      <c r="D10" s="17">
        <v>60</v>
      </c>
      <c r="E10" s="2"/>
      <c r="F10" s="2"/>
    </row>
    <row r="11" spans="2:6" x14ac:dyDescent="0.3">
      <c r="B11" s="2"/>
      <c r="C11" s="2"/>
      <c r="D11" s="14"/>
      <c r="E11" s="2"/>
      <c r="F11" s="2"/>
    </row>
    <row r="12" spans="2:6" x14ac:dyDescent="0.3">
      <c r="B12" s="2"/>
      <c r="C12" s="2"/>
      <c r="D12" s="14"/>
      <c r="E12" s="2"/>
      <c r="F12" s="2"/>
    </row>
    <row r="13" spans="2:6" ht="16.8" x14ac:dyDescent="0.3">
      <c r="B13" s="1" t="s">
        <v>12</v>
      </c>
      <c r="C13" s="1"/>
      <c r="D13" s="14"/>
      <c r="E13" s="2"/>
      <c r="F13" s="2"/>
    </row>
    <row r="14" spans="2:6" x14ac:dyDescent="0.3">
      <c r="B14" s="2"/>
      <c r="C14" s="2"/>
      <c r="D14" s="14"/>
      <c r="E14" s="2"/>
      <c r="F14" s="2"/>
    </row>
    <row r="15" spans="2:6" x14ac:dyDescent="0.3">
      <c r="B15" s="2"/>
      <c r="C15" s="4" t="s">
        <v>13</v>
      </c>
      <c r="D15" s="18" t="s">
        <v>14</v>
      </c>
      <c r="E15" s="2"/>
      <c r="F15" s="2"/>
    </row>
    <row r="16" spans="2:6" x14ac:dyDescent="0.3">
      <c r="B16" s="2"/>
      <c r="C16" s="2" t="s">
        <v>15</v>
      </c>
      <c r="D16" s="14" t="s">
        <v>16</v>
      </c>
      <c r="E16" s="2"/>
      <c r="F16" s="2"/>
    </row>
    <row r="17" spans="2:11" x14ac:dyDescent="0.3">
      <c r="B17" s="2"/>
      <c r="C17" s="2" t="s">
        <v>17</v>
      </c>
      <c r="D17" s="14" t="s">
        <v>18</v>
      </c>
      <c r="E17" s="2"/>
      <c r="F17" s="2"/>
    </row>
    <row r="18" spans="2:11" x14ac:dyDescent="0.3">
      <c r="B18" s="2"/>
      <c r="C18" s="2" t="s">
        <v>19</v>
      </c>
      <c r="D18" s="14" t="s">
        <v>20</v>
      </c>
      <c r="E18" s="2"/>
      <c r="F18" s="2"/>
    </row>
    <row r="19" spans="2:11" x14ac:dyDescent="0.3">
      <c r="B19" s="2"/>
      <c r="C19" s="2" t="s">
        <v>21</v>
      </c>
      <c r="D19" s="14" t="s">
        <v>22</v>
      </c>
      <c r="E19" s="2"/>
      <c r="F19" s="2"/>
    </row>
    <row r="20" spans="2:11" x14ac:dyDescent="0.3">
      <c r="B20" s="2"/>
      <c r="C20" s="2" t="s">
        <v>23</v>
      </c>
      <c r="D20" s="14" t="s">
        <v>24</v>
      </c>
      <c r="E20" s="2"/>
      <c r="F20" s="2"/>
    </row>
    <row r="21" spans="2:11" x14ac:dyDescent="0.3">
      <c r="B21" s="2"/>
      <c r="C21" s="2" t="s">
        <v>25</v>
      </c>
      <c r="D21" s="14" t="s">
        <v>26</v>
      </c>
      <c r="E21" s="2"/>
      <c r="F21" s="2"/>
    </row>
    <row r="22" spans="2:11" x14ac:dyDescent="0.3">
      <c r="B22" s="2"/>
      <c r="C22" s="3" t="s">
        <v>27</v>
      </c>
      <c r="D22" s="17">
        <v>6</v>
      </c>
      <c r="E22" s="2"/>
      <c r="F22" s="2"/>
    </row>
    <row r="23" spans="2:11" x14ac:dyDescent="0.3">
      <c r="B23" s="2"/>
      <c r="C23" s="2"/>
      <c r="D23" s="14"/>
      <c r="E23" s="2"/>
      <c r="F23" s="2"/>
    </row>
    <row r="26" spans="2:11" ht="18" x14ac:dyDescent="0.35">
      <c r="B26" s="5" t="s">
        <v>28</v>
      </c>
    </row>
    <row r="28" spans="2:11" x14ac:dyDescent="0.3">
      <c r="C28" s="6" t="s">
        <v>13</v>
      </c>
      <c r="D28" s="6" t="s">
        <v>29</v>
      </c>
      <c r="E28" s="6" t="s">
        <v>30</v>
      </c>
      <c r="F28" s="7" t="s">
        <v>31</v>
      </c>
      <c r="G28" s="6" t="s">
        <v>32</v>
      </c>
      <c r="H28" s="8" t="s">
        <v>33</v>
      </c>
      <c r="I28" s="8" t="s">
        <v>34</v>
      </c>
      <c r="J28" s="8" t="s">
        <v>35</v>
      </c>
      <c r="K28" s="8" t="s">
        <v>36</v>
      </c>
    </row>
    <row r="29" spans="2:11" x14ac:dyDescent="0.3">
      <c r="C29" s="6"/>
      <c r="D29" s="6"/>
      <c r="E29" s="6"/>
      <c r="F29" s="7"/>
      <c r="G29" s="6"/>
      <c r="H29" s="8"/>
      <c r="I29" s="8"/>
      <c r="J29" s="8"/>
      <c r="K29" s="8"/>
    </row>
    <row r="30" spans="2:11" x14ac:dyDescent="0.3">
      <c r="C30" t="s">
        <v>37</v>
      </c>
      <c r="D30" s="10" t="s">
        <v>38</v>
      </c>
      <c r="E30">
        <v>3</v>
      </c>
      <c r="F30">
        <f t="shared" ref="F30:F44" si="0">IF(ISNUMBER(E30),E30,IF(ISNUMBER(G30),G30,""))</f>
        <v>3</v>
      </c>
      <c r="G30">
        <v>1.2</v>
      </c>
      <c r="H30">
        <f t="shared" ref="H30:H46" si="1">IF(ISNUMBER(F30),F30-G30,"")</f>
        <v>1.8</v>
      </c>
      <c r="I30" s="21">
        <f t="shared" ref="I30:I47" si="2">IF(ISNUMBER(G30), G30/F30,"")</f>
        <v>0.39999999999999997</v>
      </c>
    </row>
    <row r="31" spans="2:11" ht="54.75" customHeight="1" x14ac:dyDescent="0.3">
      <c r="C31" t="s">
        <v>69</v>
      </c>
      <c r="D31" s="12" t="s">
        <v>92</v>
      </c>
      <c r="E31">
        <v>10</v>
      </c>
      <c r="F31">
        <f t="shared" si="0"/>
        <v>10</v>
      </c>
      <c r="G31">
        <v>13</v>
      </c>
      <c r="H31">
        <f t="shared" si="1"/>
        <v>-3</v>
      </c>
      <c r="I31" s="21">
        <f t="shared" si="2"/>
        <v>1.3</v>
      </c>
    </row>
    <row r="32" spans="2:11" ht="62.4" x14ac:dyDescent="0.3">
      <c r="C32" t="s">
        <v>94</v>
      </c>
      <c r="D32" s="19" t="s">
        <v>93</v>
      </c>
      <c r="E32">
        <v>3</v>
      </c>
      <c r="F32">
        <f t="shared" si="0"/>
        <v>3</v>
      </c>
      <c r="G32">
        <v>6.9</v>
      </c>
      <c r="H32">
        <f t="shared" si="1"/>
        <v>-3.9000000000000004</v>
      </c>
      <c r="I32" s="21">
        <f t="shared" si="2"/>
        <v>2.3000000000000003</v>
      </c>
    </row>
    <row r="33" spans="3:9" ht="31.2" x14ac:dyDescent="0.3">
      <c r="C33" t="s">
        <v>43</v>
      </c>
      <c r="D33" s="19" t="s">
        <v>44</v>
      </c>
      <c r="E33">
        <v>1</v>
      </c>
      <c r="F33">
        <f t="shared" si="0"/>
        <v>1</v>
      </c>
      <c r="H33">
        <f t="shared" si="1"/>
        <v>1</v>
      </c>
      <c r="I33" s="21" t="str">
        <f t="shared" si="2"/>
        <v/>
      </c>
    </row>
    <row r="34" spans="3:9" x14ac:dyDescent="0.3">
      <c r="C34" t="s">
        <v>45</v>
      </c>
      <c r="D34" s="19" t="s">
        <v>46</v>
      </c>
      <c r="E34">
        <v>1</v>
      </c>
      <c r="F34">
        <f t="shared" si="0"/>
        <v>1</v>
      </c>
      <c r="G34">
        <v>1</v>
      </c>
      <c r="H34">
        <f t="shared" si="1"/>
        <v>0</v>
      </c>
      <c r="I34" s="21">
        <f t="shared" si="2"/>
        <v>1</v>
      </c>
    </row>
    <row r="35" spans="3:9" x14ac:dyDescent="0.3">
      <c r="C35" t="s">
        <v>47</v>
      </c>
      <c r="D35" s="19" t="s">
        <v>48</v>
      </c>
      <c r="E35">
        <v>1</v>
      </c>
      <c r="F35">
        <f t="shared" si="0"/>
        <v>1</v>
      </c>
      <c r="G35">
        <v>0.4</v>
      </c>
      <c r="H35">
        <f t="shared" si="1"/>
        <v>0.6</v>
      </c>
      <c r="I35" s="21">
        <f t="shared" si="2"/>
        <v>0.4</v>
      </c>
    </row>
    <row r="36" spans="3:9" ht="29.55" customHeight="1" x14ac:dyDescent="0.3">
      <c r="C36" t="s">
        <v>95</v>
      </c>
      <c r="D36" s="19" t="s">
        <v>112</v>
      </c>
      <c r="E36">
        <v>10</v>
      </c>
      <c r="F36">
        <f t="shared" si="0"/>
        <v>10</v>
      </c>
      <c r="G36">
        <v>1.1000000000000001</v>
      </c>
      <c r="H36">
        <f t="shared" si="1"/>
        <v>8.9</v>
      </c>
      <c r="I36" s="21">
        <f t="shared" si="2"/>
        <v>0.11000000000000001</v>
      </c>
    </row>
    <row r="37" spans="3:9" ht="23.25" customHeight="1" x14ac:dyDescent="0.3">
      <c r="C37" t="s">
        <v>96</v>
      </c>
      <c r="D37" s="19" t="s">
        <v>97</v>
      </c>
      <c r="E37">
        <v>10</v>
      </c>
      <c r="F37">
        <f t="shared" si="0"/>
        <v>10</v>
      </c>
      <c r="H37">
        <f t="shared" si="1"/>
        <v>10</v>
      </c>
      <c r="I37" s="21" t="str">
        <f t="shared" si="2"/>
        <v/>
      </c>
    </row>
    <row r="38" spans="3:9" ht="23.25" customHeight="1" x14ac:dyDescent="0.3">
      <c r="C38" t="s">
        <v>98</v>
      </c>
      <c r="D38" s="19" t="s">
        <v>99</v>
      </c>
      <c r="E38">
        <v>1</v>
      </c>
      <c r="F38">
        <f t="shared" si="0"/>
        <v>1</v>
      </c>
      <c r="G38">
        <v>0.8</v>
      </c>
      <c r="H38">
        <f t="shared" si="1"/>
        <v>0.19999999999999996</v>
      </c>
      <c r="I38" s="21">
        <f t="shared" si="2"/>
        <v>0.8</v>
      </c>
    </row>
    <row r="39" spans="3:9" ht="23.25" customHeight="1" x14ac:dyDescent="0.3">
      <c r="C39" t="s">
        <v>100</v>
      </c>
      <c r="D39" s="19" t="s">
        <v>101</v>
      </c>
      <c r="E39">
        <v>1</v>
      </c>
      <c r="F39">
        <f t="shared" si="0"/>
        <v>1</v>
      </c>
      <c r="H39">
        <f t="shared" si="1"/>
        <v>1</v>
      </c>
      <c r="I39" s="21" t="str">
        <f t="shared" si="2"/>
        <v/>
      </c>
    </row>
    <row r="40" spans="3:9" x14ac:dyDescent="0.3">
      <c r="C40" t="s">
        <v>49</v>
      </c>
      <c r="D40" s="19" t="s">
        <v>50</v>
      </c>
      <c r="E40">
        <v>5</v>
      </c>
      <c r="F40">
        <f t="shared" si="0"/>
        <v>5</v>
      </c>
      <c r="G40">
        <v>5</v>
      </c>
      <c r="H40">
        <f t="shared" si="1"/>
        <v>0</v>
      </c>
      <c r="I40" s="21">
        <f t="shared" si="2"/>
        <v>1</v>
      </c>
    </row>
    <row r="41" spans="3:9" x14ac:dyDescent="0.3">
      <c r="C41" t="s">
        <v>51</v>
      </c>
      <c r="D41" s="10" t="s">
        <v>52</v>
      </c>
      <c r="F41">
        <f t="shared" si="0"/>
        <v>5.8</v>
      </c>
      <c r="G41">
        <v>5.8</v>
      </c>
      <c r="H41">
        <f t="shared" si="1"/>
        <v>0</v>
      </c>
      <c r="I41" s="21">
        <f t="shared" si="2"/>
        <v>1</v>
      </c>
    </row>
    <row r="42" spans="3:9" x14ac:dyDescent="0.3">
      <c r="C42" t="s">
        <v>86</v>
      </c>
      <c r="D42" s="10" t="s">
        <v>87</v>
      </c>
      <c r="F42">
        <f t="shared" si="0"/>
        <v>1</v>
      </c>
      <c r="G42">
        <v>1</v>
      </c>
      <c r="H42">
        <f t="shared" si="1"/>
        <v>0</v>
      </c>
      <c r="I42" s="21">
        <f t="shared" si="2"/>
        <v>1</v>
      </c>
    </row>
    <row r="43" spans="3:9" x14ac:dyDescent="0.3">
      <c r="C43" t="s">
        <v>53</v>
      </c>
      <c r="D43" s="10" t="s">
        <v>54</v>
      </c>
      <c r="E43">
        <v>1</v>
      </c>
      <c r="F43">
        <v>1</v>
      </c>
      <c r="G43">
        <v>1</v>
      </c>
      <c r="H43">
        <f t="shared" si="1"/>
        <v>0</v>
      </c>
      <c r="I43" s="21">
        <f t="shared" si="2"/>
        <v>1</v>
      </c>
    </row>
    <row r="44" spans="3:9" x14ac:dyDescent="0.3">
      <c r="C44" t="s">
        <v>55</v>
      </c>
      <c r="D44" s="19" t="s">
        <v>56</v>
      </c>
      <c r="E44">
        <v>5</v>
      </c>
      <c r="F44">
        <f t="shared" si="0"/>
        <v>5</v>
      </c>
      <c r="G44">
        <v>0.8</v>
      </c>
      <c r="H44">
        <f t="shared" si="1"/>
        <v>4.2</v>
      </c>
      <c r="I44" s="21">
        <f t="shared" si="2"/>
        <v>0.16</v>
      </c>
    </row>
    <row r="45" spans="3:9" x14ac:dyDescent="0.3">
      <c r="C45" t="s">
        <v>57</v>
      </c>
      <c r="D45" s="19" t="s">
        <v>58</v>
      </c>
      <c r="E45">
        <v>1</v>
      </c>
      <c r="F45">
        <v>1</v>
      </c>
      <c r="G45">
        <v>0.4</v>
      </c>
      <c r="H45">
        <f t="shared" si="1"/>
        <v>0.6</v>
      </c>
      <c r="I45" s="21">
        <f>IF(ISNUMBER(G45), G45/F45,"")</f>
        <v>0.4</v>
      </c>
    </row>
    <row r="46" spans="3:9" x14ac:dyDescent="0.3">
      <c r="C46" t="s">
        <v>110</v>
      </c>
      <c r="D46" s="19" t="s">
        <v>109</v>
      </c>
      <c r="E46">
        <v>5</v>
      </c>
      <c r="F46">
        <v>5</v>
      </c>
      <c r="G46">
        <v>2</v>
      </c>
      <c r="H46">
        <f t="shared" si="1"/>
        <v>3</v>
      </c>
      <c r="I46" s="21">
        <f t="shared" si="2"/>
        <v>0.4</v>
      </c>
    </row>
    <row r="47" spans="3:9" x14ac:dyDescent="0.3">
      <c r="D47" s="20" t="s">
        <v>59</v>
      </c>
      <c r="E47">
        <f>SUM(E30:E46)</f>
        <v>58</v>
      </c>
      <c r="F47">
        <f t="shared" ref="F47:H47" si="3">SUM(F30:F46)</f>
        <v>64.8</v>
      </c>
      <c r="G47">
        <f t="shared" si="3"/>
        <v>40.4</v>
      </c>
      <c r="H47">
        <f t="shared" si="3"/>
        <v>24.400000000000002</v>
      </c>
      <c r="I47" s="21">
        <f t="shared" si="2"/>
        <v>0.62345679012345678</v>
      </c>
    </row>
    <row r="51" spans="3:4" x14ac:dyDescent="0.3">
      <c r="C51" t="s">
        <v>119</v>
      </c>
      <c r="D51" s="10">
        <v>30</v>
      </c>
    </row>
    <row r="52" spans="3:4" x14ac:dyDescent="0.3">
      <c r="C52" t="s">
        <v>118</v>
      </c>
      <c r="D52" s="10">
        <f>H47-D51</f>
        <v>-5.5999999999999979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EB403-FDEA-4C79-93E2-BA56B0D1B4C7}">
  <dimension ref="A3:H19"/>
  <sheetViews>
    <sheetView workbookViewId="0">
      <selection activeCell="H19" sqref="A3:H19"/>
    </sheetView>
  </sheetViews>
  <sheetFormatPr baseColWidth="10" defaultRowHeight="15.6" x14ac:dyDescent="0.3"/>
  <cols>
    <col min="1" max="1" width="19.5" bestFit="1" customWidth="1"/>
    <col min="2" max="2" width="22.19921875" bestFit="1" customWidth="1"/>
    <col min="3" max="3" width="4.19921875" bestFit="1" customWidth="1"/>
    <col min="4" max="5" width="3.8984375" bestFit="1" customWidth="1"/>
    <col min="6" max="6" width="4.09765625" bestFit="1" customWidth="1"/>
    <col min="7" max="7" width="4.8984375" bestFit="1" customWidth="1"/>
    <col min="8" max="8" width="11.8984375" bestFit="1" customWidth="1"/>
  </cols>
  <sheetData>
    <row r="3" spans="1:8" x14ac:dyDescent="0.3">
      <c r="A3" s="22" t="s">
        <v>117</v>
      </c>
      <c r="B3" s="22" t="s">
        <v>91</v>
      </c>
    </row>
    <row r="4" spans="1:8" x14ac:dyDescent="0.3">
      <c r="A4" s="22" t="s">
        <v>89</v>
      </c>
      <c r="B4" t="s">
        <v>25</v>
      </c>
      <c r="C4" t="s">
        <v>15</v>
      </c>
      <c r="D4" t="s">
        <v>17</v>
      </c>
      <c r="E4" t="s">
        <v>23</v>
      </c>
      <c r="F4" t="s">
        <v>21</v>
      </c>
      <c r="G4" t="s">
        <v>19</v>
      </c>
      <c r="H4" t="s">
        <v>90</v>
      </c>
    </row>
    <row r="5" spans="1:8" x14ac:dyDescent="0.3">
      <c r="A5" s="23" t="s">
        <v>51</v>
      </c>
      <c r="B5" s="25">
        <v>1</v>
      </c>
      <c r="C5" s="25"/>
      <c r="D5" s="25"/>
      <c r="E5" s="25">
        <v>2.8</v>
      </c>
      <c r="F5" s="25"/>
      <c r="G5" s="25">
        <v>2</v>
      </c>
      <c r="H5" s="25">
        <v>5.8</v>
      </c>
    </row>
    <row r="6" spans="1:8" x14ac:dyDescent="0.3">
      <c r="A6" s="23" t="s">
        <v>95</v>
      </c>
      <c r="B6" s="25"/>
      <c r="C6" s="25">
        <v>0.5</v>
      </c>
      <c r="D6" s="25">
        <v>0.60000000000000009</v>
      </c>
      <c r="E6" s="25"/>
      <c r="F6" s="25"/>
      <c r="G6" s="25"/>
      <c r="H6" s="25">
        <v>1.1000000000000001</v>
      </c>
    </row>
    <row r="7" spans="1:8" x14ac:dyDescent="0.3">
      <c r="A7" s="23" t="s">
        <v>98</v>
      </c>
      <c r="B7" s="25"/>
      <c r="C7" s="25">
        <v>0.8</v>
      </c>
      <c r="D7" s="25"/>
      <c r="E7" s="25"/>
      <c r="F7" s="25"/>
      <c r="G7" s="25"/>
      <c r="H7" s="25">
        <v>0.8</v>
      </c>
    </row>
    <row r="8" spans="1:8" x14ac:dyDescent="0.3">
      <c r="A8" s="23" t="s">
        <v>69</v>
      </c>
      <c r="B8" s="25">
        <v>1.8</v>
      </c>
      <c r="C8" s="25">
        <v>1</v>
      </c>
      <c r="D8" s="25">
        <v>1</v>
      </c>
      <c r="E8" s="25">
        <v>1</v>
      </c>
      <c r="F8" s="25">
        <v>2.2999999999999998</v>
      </c>
      <c r="G8" s="25">
        <v>2.8</v>
      </c>
      <c r="H8" s="25">
        <v>9.8999999999999986</v>
      </c>
    </row>
    <row r="9" spans="1:8" x14ac:dyDescent="0.3">
      <c r="A9" s="23" t="s">
        <v>45</v>
      </c>
      <c r="B9" s="25"/>
      <c r="C9" s="25">
        <v>1</v>
      </c>
      <c r="D9" s="25"/>
      <c r="E9" s="25"/>
      <c r="F9" s="25"/>
      <c r="G9" s="25"/>
      <c r="H9" s="25">
        <v>1</v>
      </c>
    </row>
    <row r="10" spans="1:8" x14ac:dyDescent="0.3">
      <c r="A10" s="23" t="s">
        <v>49</v>
      </c>
      <c r="B10" s="25"/>
      <c r="C10" s="25">
        <v>1.1000000000000001</v>
      </c>
      <c r="D10" s="25">
        <v>0.60000000000000009</v>
      </c>
      <c r="E10" s="25"/>
      <c r="F10" s="25"/>
      <c r="G10" s="25"/>
      <c r="H10" s="25">
        <v>1.7000000000000002</v>
      </c>
    </row>
    <row r="11" spans="1:8" x14ac:dyDescent="0.3">
      <c r="A11" s="23" t="s">
        <v>110</v>
      </c>
      <c r="B11" s="25">
        <v>2</v>
      </c>
      <c r="C11" s="25"/>
      <c r="D11" s="25"/>
      <c r="E11" s="25">
        <v>2</v>
      </c>
      <c r="F11" s="25"/>
      <c r="G11" s="25"/>
      <c r="H11" s="25">
        <v>4</v>
      </c>
    </row>
    <row r="12" spans="1:8" x14ac:dyDescent="0.3">
      <c r="A12" s="23" t="s">
        <v>53</v>
      </c>
      <c r="B12" s="25"/>
      <c r="C12" s="25"/>
      <c r="D12" s="25"/>
      <c r="E12" s="25"/>
      <c r="F12" s="25"/>
      <c r="G12" s="25">
        <v>1</v>
      </c>
      <c r="H12" s="25">
        <v>1</v>
      </c>
    </row>
    <row r="13" spans="1:8" x14ac:dyDescent="0.3">
      <c r="A13" s="23" t="s">
        <v>37</v>
      </c>
      <c r="B13" s="25">
        <v>0.2</v>
      </c>
      <c r="C13" s="25">
        <v>0.2</v>
      </c>
      <c r="D13" s="25">
        <v>0.2</v>
      </c>
      <c r="E13" s="25">
        <v>0.2</v>
      </c>
      <c r="F13" s="25">
        <v>0.2</v>
      </c>
      <c r="G13" s="25">
        <v>0.2</v>
      </c>
      <c r="H13" s="25">
        <v>1.2</v>
      </c>
    </row>
    <row r="14" spans="1:8" x14ac:dyDescent="0.3">
      <c r="A14" s="23" t="s">
        <v>47</v>
      </c>
      <c r="B14" s="25"/>
      <c r="C14" s="25"/>
      <c r="D14" s="25">
        <v>0.4</v>
      </c>
      <c r="E14" s="25"/>
      <c r="F14" s="25"/>
      <c r="G14" s="25"/>
      <c r="H14" s="25">
        <v>0.4</v>
      </c>
    </row>
    <row r="15" spans="1:8" x14ac:dyDescent="0.3">
      <c r="A15" s="23" t="s">
        <v>86</v>
      </c>
      <c r="B15" s="25">
        <v>1</v>
      </c>
      <c r="C15" s="25"/>
      <c r="D15" s="25"/>
      <c r="E15" s="25"/>
      <c r="F15" s="25"/>
      <c r="G15" s="25"/>
      <c r="H15" s="25">
        <v>1</v>
      </c>
    </row>
    <row r="16" spans="1:8" x14ac:dyDescent="0.3">
      <c r="A16" s="23" t="s">
        <v>57</v>
      </c>
      <c r="B16" s="25"/>
      <c r="C16" s="25">
        <v>0.2</v>
      </c>
      <c r="D16" s="25"/>
      <c r="E16" s="25"/>
      <c r="F16" s="25">
        <v>0.2</v>
      </c>
      <c r="G16" s="25"/>
      <c r="H16" s="25">
        <v>0.4</v>
      </c>
    </row>
    <row r="17" spans="1:8" x14ac:dyDescent="0.3">
      <c r="A17" s="23" t="s">
        <v>94</v>
      </c>
      <c r="B17" s="25"/>
      <c r="C17" s="25">
        <v>0.4</v>
      </c>
      <c r="D17" s="25">
        <v>3.2</v>
      </c>
      <c r="E17" s="25"/>
      <c r="F17" s="25">
        <v>3.3</v>
      </c>
      <c r="G17" s="25"/>
      <c r="H17" s="25">
        <v>6.9</v>
      </c>
    </row>
    <row r="18" spans="1:8" x14ac:dyDescent="0.3">
      <c r="A18" s="23" t="s">
        <v>55</v>
      </c>
      <c r="B18" s="25"/>
      <c r="C18" s="25">
        <v>0.8</v>
      </c>
      <c r="D18" s="25"/>
      <c r="E18" s="25"/>
      <c r="F18" s="25"/>
      <c r="G18" s="25"/>
      <c r="H18" s="25">
        <v>0.8</v>
      </c>
    </row>
    <row r="19" spans="1:8" x14ac:dyDescent="0.3">
      <c r="A19" s="23" t="s">
        <v>90</v>
      </c>
      <c r="B19" s="24">
        <v>6</v>
      </c>
      <c r="C19" s="24">
        <v>6.0000000000000009</v>
      </c>
      <c r="D19" s="24">
        <v>6</v>
      </c>
      <c r="E19" s="24">
        <v>6</v>
      </c>
      <c r="F19" s="24">
        <v>6</v>
      </c>
      <c r="G19" s="24">
        <v>6</v>
      </c>
      <c r="H19" s="24">
        <v>35.999999999999993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627FD-1DAE-46D4-A13B-27DA36FB0A6A}">
  <dimension ref="B2:H60"/>
  <sheetViews>
    <sheetView topLeftCell="B37" workbookViewId="0">
      <selection activeCell="D4" sqref="D4:F60"/>
    </sheetView>
  </sheetViews>
  <sheetFormatPr baseColWidth="10" defaultColWidth="11" defaultRowHeight="15.6" x14ac:dyDescent="0.3"/>
  <cols>
    <col min="7" max="7" width="51.5" style="10" customWidth="1"/>
  </cols>
  <sheetData>
    <row r="2" spans="2:8" ht="16.8" x14ac:dyDescent="0.3">
      <c r="B2" s="9" t="s">
        <v>60</v>
      </c>
      <c r="E2" s="10"/>
    </row>
    <row r="3" spans="2:8" x14ac:dyDescent="0.3">
      <c r="E3" s="10"/>
    </row>
    <row r="4" spans="2:8" x14ac:dyDescent="0.3">
      <c r="C4" s="11" t="s">
        <v>61</v>
      </c>
      <c r="D4" s="11" t="s">
        <v>62</v>
      </c>
      <c r="E4" s="11" t="s">
        <v>63</v>
      </c>
      <c r="F4" s="11" t="s">
        <v>64</v>
      </c>
      <c r="G4" s="11" t="s">
        <v>65</v>
      </c>
      <c r="H4" s="11" t="s">
        <v>66</v>
      </c>
    </row>
    <row r="5" spans="2:8" x14ac:dyDescent="0.3">
      <c r="C5" s="13">
        <v>44690</v>
      </c>
      <c r="D5" s="2" t="s">
        <v>15</v>
      </c>
      <c r="E5" t="s">
        <v>37</v>
      </c>
      <c r="F5">
        <v>0.2</v>
      </c>
      <c r="G5" s="10" t="s">
        <v>67</v>
      </c>
    </row>
    <row r="6" spans="2:8" x14ac:dyDescent="0.3">
      <c r="C6" s="13">
        <v>44690</v>
      </c>
      <c r="D6" s="2" t="s">
        <v>17</v>
      </c>
      <c r="E6" t="s">
        <v>37</v>
      </c>
      <c r="F6">
        <v>0.2</v>
      </c>
      <c r="G6" s="10" t="s">
        <v>67</v>
      </c>
    </row>
    <row r="7" spans="2:8" x14ac:dyDescent="0.3">
      <c r="C7" s="13">
        <v>44690</v>
      </c>
      <c r="D7" s="2" t="s">
        <v>19</v>
      </c>
      <c r="E7" t="s">
        <v>37</v>
      </c>
      <c r="F7">
        <v>0.2</v>
      </c>
      <c r="G7" s="10" t="s">
        <v>67</v>
      </c>
    </row>
    <row r="8" spans="2:8" x14ac:dyDescent="0.3">
      <c r="C8" s="13">
        <v>44690</v>
      </c>
      <c r="D8" s="2" t="s">
        <v>21</v>
      </c>
      <c r="E8" t="s">
        <v>37</v>
      </c>
      <c r="F8">
        <v>0.2</v>
      </c>
      <c r="G8" s="10" t="s">
        <v>67</v>
      </c>
    </row>
    <row r="9" spans="2:8" x14ac:dyDescent="0.3">
      <c r="C9" s="13">
        <v>44690</v>
      </c>
      <c r="D9" s="2" t="s">
        <v>23</v>
      </c>
      <c r="E9" t="s">
        <v>37</v>
      </c>
      <c r="F9">
        <v>0.2</v>
      </c>
      <c r="G9" s="10" t="s">
        <v>67</v>
      </c>
    </row>
    <row r="10" spans="2:8" x14ac:dyDescent="0.3">
      <c r="C10" s="13">
        <v>44690</v>
      </c>
      <c r="D10" s="2" t="s">
        <v>25</v>
      </c>
      <c r="E10" t="s">
        <v>37</v>
      </c>
      <c r="F10">
        <v>0.2</v>
      </c>
      <c r="G10" s="10" t="s">
        <v>67</v>
      </c>
    </row>
    <row r="11" spans="2:8" x14ac:dyDescent="0.3">
      <c r="C11" s="13">
        <v>44690</v>
      </c>
      <c r="D11" s="2" t="s">
        <v>15</v>
      </c>
      <c r="E11" t="s">
        <v>69</v>
      </c>
      <c r="F11">
        <v>0.8</v>
      </c>
      <c r="G11" s="10" t="s">
        <v>68</v>
      </c>
    </row>
    <row r="12" spans="2:8" x14ac:dyDescent="0.3">
      <c r="C12" s="13">
        <v>44690</v>
      </c>
      <c r="D12" s="2" t="s">
        <v>17</v>
      </c>
      <c r="E12" t="s">
        <v>69</v>
      </c>
      <c r="F12">
        <v>0.8</v>
      </c>
      <c r="G12" s="10" t="s">
        <v>70</v>
      </c>
    </row>
    <row r="13" spans="2:8" x14ac:dyDescent="0.3">
      <c r="C13" s="13">
        <v>44690</v>
      </c>
      <c r="D13" s="2" t="s">
        <v>19</v>
      </c>
      <c r="E13" t="s">
        <v>69</v>
      </c>
      <c r="F13">
        <v>0.8</v>
      </c>
      <c r="G13" s="10" t="s">
        <v>39</v>
      </c>
    </row>
    <row r="14" spans="2:8" x14ac:dyDescent="0.3">
      <c r="C14" s="13">
        <v>44690</v>
      </c>
      <c r="D14" s="2" t="s">
        <v>21</v>
      </c>
      <c r="E14" t="s">
        <v>69</v>
      </c>
      <c r="F14">
        <v>0.8</v>
      </c>
      <c r="G14" s="10" t="s">
        <v>71</v>
      </c>
    </row>
    <row r="15" spans="2:8" x14ac:dyDescent="0.3">
      <c r="C15" s="13">
        <v>44690</v>
      </c>
      <c r="D15" s="2" t="s">
        <v>23</v>
      </c>
      <c r="E15" t="s">
        <v>51</v>
      </c>
      <c r="F15">
        <v>0.8</v>
      </c>
      <c r="G15" s="10" t="s">
        <v>102</v>
      </c>
    </row>
    <row r="16" spans="2:8" x14ac:dyDescent="0.3">
      <c r="C16" s="13">
        <v>44690</v>
      </c>
      <c r="D16" s="2" t="s">
        <v>25</v>
      </c>
      <c r="E16" t="s">
        <v>69</v>
      </c>
      <c r="F16">
        <v>0.8</v>
      </c>
      <c r="G16" s="10" t="s">
        <v>40</v>
      </c>
    </row>
    <row r="17" spans="3:7" x14ac:dyDescent="0.3">
      <c r="C17" s="13">
        <v>44697</v>
      </c>
      <c r="D17" s="2" t="s">
        <v>15</v>
      </c>
      <c r="E17" t="s">
        <v>45</v>
      </c>
      <c r="F17">
        <v>1</v>
      </c>
      <c r="G17" s="10" t="s">
        <v>72</v>
      </c>
    </row>
    <row r="18" spans="3:7" ht="31.2" x14ac:dyDescent="0.3">
      <c r="C18" s="13">
        <v>44697</v>
      </c>
      <c r="D18" s="2" t="s">
        <v>17</v>
      </c>
      <c r="E18" t="s">
        <v>94</v>
      </c>
      <c r="F18">
        <v>1</v>
      </c>
      <c r="G18" s="19" t="s">
        <v>41</v>
      </c>
    </row>
    <row r="19" spans="3:7" x14ac:dyDescent="0.3">
      <c r="C19" s="13">
        <v>44697</v>
      </c>
      <c r="D19" s="2" t="s">
        <v>19</v>
      </c>
      <c r="E19" t="s">
        <v>69</v>
      </c>
      <c r="F19">
        <v>1</v>
      </c>
      <c r="G19" s="10" t="s">
        <v>73</v>
      </c>
    </row>
    <row r="20" spans="3:7" x14ac:dyDescent="0.3">
      <c r="C20" s="13">
        <v>44697</v>
      </c>
      <c r="D20" s="2" t="s">
        <v>21</v>
      </c>
      <c r="E20" t="s">
        <v>69</v>
      </c>
      <c r="F20">
        <v>0.5</v>
      </c>
      <c r="G20" s="10" t="s">
        <v>73</v>
      </c>
    </row>
    <row r="21" spans="3:7" ht="31.2" x14ac:dyDescent="0.3">
      <c r="C21" s="13">
        <v>44697</v>
      </c>
      <c r="D21" s="2" t="s">
        <v>21</v>
      </c>
      <c r="E21" t="s">
        <v>94</v>
      </c>
      <c r="F21">
        <v>0.5</v>
      </c>
      <c r="G21" s="19" t="s">
        <v>42</v>
      </c>
    </row>
    <row r="22" spans="3:7" x14ac:dyDescent="0.3">
      <c r="C22" s="13">
        <v>44697</v>
      </c>
      <c r="D22" s="2" t="s">
        <v>23</v>
      </c>
      <c r="E22" t="s">
        <v>51</v>
      </c>
      <c r="F22">
        <v>1</v>
      </c>
      <c r="G22" s="10" t="s">
        <v>74</v>
      </c>
    </row>
    <row r="23" spans="3:7" x14ac:dyDescent="0.3">
      <c r="C23" s="13">
        <v>44697</v>
      </c>
      <c r="D23" s="2" t="s">
        <v>25</v>
      </c>
      <c r="E23" t="s">
        <v>69</v>
      </c>
      <c r="F23">
        <v>1</v>
      </c>
      <c r="G23" s="10" t="s">
        <v>73</v>
      </c>
    </row>
    <row r="24" spans="3:7" x14ac:dyDescent="0.3">
      <c r="C24" s="13">
        <v>44704</v>
      </c>
      <c r="D24" s="2" t="s">
        <v>15</v>
      </c>
      <c r="E24" t="s">
        <v>95</v>
      </c>
      <c r="F24">
        <v>0.5</v>
      </c>
      <c r="G24" s="10" t="s">
        <v>75</v>
      </c>
    </row>
    <row r="25" spans="3:7" x14ac:dyDescent="0.3">
      <c r="C25" s="13">
        <v>44704</v>
      </c>
      <c r="D25" s="2" t="s">
        <v>15</v>
      </c>
      <c r="E25" t="s">
        <v>55</v>
      </c>
      <c r="F25">
        <v>0.3</v>
      </c>
      <c r="G25" s="10" t="s">
        <v>76</v>
      </c>
    </row>
    <row r="26" spans="3:7" x14ac:dyDescent="0.3">
      <c r="C26" s="13">
        <v>44704</v>
      </c>
      <c r="D26" s="2" t="s">
        <v>15</v>
      </c>
      <c r="E26" t="s">
        <v>57</v>
      </c>
      <c r="F26">
        <v>0.2</v>
      </c>
      <c r="G26" s="10" t="s">
        <v>58</v>
      </c>
    </row>
    <row r="27" spans="3:7" x14ac:dyDescent="0.3">
      <c r="C27" s="13">
        <v>44704</v>
      </c>
      <c r="D27" s="2" t="s">
        <v>17</v>
      </c>
      <c r="E27" t="s">
        <v>47</v>
      </c>
      <c r="F27">
        <v>0.2</v>
      </c>
      <c r="G27" s="10" t="s">
        <v>77</v>
      </c>
    </row>
    <row r="28" spans="3:7" x14ac:dyDescent="0.3">
      <c r="C28" s="13">
        <v>44704</v>
      </c>
      <c r="D28" s="2" t="s">
        <v>17</v>
      </c>
      <c r="E28" t="s">
        <v>95</v>
      </c>
      <c r="F28">
        <v>0.2</v>
      </c>
      <c r="G28" s="10" t="s">
        <v>78</v>
      </c>
    </row>
    <row r="29" spans="3:7" x14ac:dyDescent="0.3">
      <c r="C29" s="13">
        <v>44704</v>
      </c>
      <c r="D29" s="2" t="s">
        <v>17</v>
      </c>
      <c r="E29" t="s">
        <v>95</v>
      </c>
      <c r="F29">
        <v>0.4</v>
      </c>
      <c r="G29" s="10" t="s">
        <v>79</v>
      </c>
    </row>
    <row r="30" spans="3:7" x14ac:dyDescent="0.3">
      <c r="C30" s="13">
        <v>44704</v>
      </c>
      <c r="D30" s="2" t="s">
        <v>17</v>
      </c>
      <c r="E30" t="s">
        <v>47</v>
      </c>
      <c r="F30">
        <v>0.2</v>
      </c>
      <c r="G30" s="10" t="s">
        <v>77</v>
      </c>
    </row>
    <row r="31" spans="3:7" x14ac:dyDescent="0.3">
      <c r="C31" s="13">
        <v>44704</v>
      </c>
      <c r="D31" s="2" t="s">
        <v>19</v>
      </c>
      <c r="E31" t="s">
        <v>53</v>
      </c>
      <c r="F31">
        <v>1</v>
      </c>
      <c r="G31" s="10" t="s">
        <v>80</v>
      </c>
    </row>
    <row r="32" spans="3:7" x14ac:dyDescent="0.3">
      <c r="C32" s="13">
        <v>44704</v>
      </c>
      <c r="D32" s="2" t="s">
        <v>21</v>
      </c>
      <c r="E32" t="s">
        <v>94</v>
      </c>
      <c r="F32">
        <v>1</v>
      </c>
      <c r="G32" s="10" t="s">
        <v>81</v>
      </c>
    </row>
    <row r="33" spans="3:7" x14ac:dyDescent="0.3">
      <c r="C33" s="13">
        <v>44704</v>
      </c>
      <c r="D33" s="2" t="s">
        <v>23</v>
      </c>
      <c r="E33" t="s">
        <v>51</v>
      </c>
      <c r="F33">
        <v>1</v>
      </c>
      <c r="G33" s="10" t="s">
        <v>82</v>
      </c>
    </row>
    <row r="34" spans="3:7" x14ac:dyDescent="0.3">
      <c r="C34" s="13">
        <v>44704</v>
      </c>
      <c r="D34" s="2" t="s">
        <v>25</v>
      </c>
      <c r="E34" t="s">
        <v>51</v>
      </c>
      <c r="F34">
        <v>1</v>
      </c>
      <c r="G34" s="10" t="s">
        <v>82</v>
      </c>
    </row>
    <row r="35" spans="3:7" x14ac:dyDescent="0.3">
      <c r="C35" s="13">
        <v>44711</v>
      </c>
      <c r="D35" s="2" t="s">
        <v>15</v>
      </c>
      <c r="E35" t="s">
        <v>94</v>
      </c>
      <c r="F35">
        <v>0.4</v>
      </c>
      <c r="G35" s="10" t="s">
        <v>83</v>
      </c>
    </row>
    <row r="36" spans="3:7" x14ac:dyDescent="0.3">
      <c r="C36" s="13">
        <v>44711</v>
      </c>
      <c r="D36" s="2" t="s">
        <v>15</v>
      </c>
      <c r="E36" t="s">
        <v>69</v>
      </c>
      <c r="F36">
        <v>0.2</v>
      </c>
      <c r="G36" s="10" t="s">
        <v>88</v>
      </c>
    </row>
    <row r="37" spans="3:7" x14ac:dyDescent="0.3">
      <c r="C37" s="13">
        <v>44711</v>
      </c>
      <c r="D37" s="2" t="s">
        <v>15</v>
      </c>
      <c r="E37" t="s">
        <v>49</v>
      </c>
      <c r="F37">
        <v>0.4</v>
      </c>
      <c r="G37" s="10" t="s">
        <v>84</v>
      </c>
    </row>
    <row r="38" spans="3:7" x14ac:dyDescent="0.3">
      <c r="C38" s="13">
        <v>44711</v>
      </c>
      <c r="D38" s="2" t="s">
        <v>17</v>
      </c>
      <c r="E38" t="s">
        <v>69</v>
      </c>
      <c r="F38">
        <v>0.2</v>
      </c>
      <c r="G38" s="10" t="s">
        <v>88</v>
      </c>
    </row>
    <row r="39" spans="3:7" x14ac:dyDescent="0.3">
      <c r="C39" s="13">
        <v>44711</v>
      </c>
      <c r="D39" s="2" t="s">
        <v>17</v>
      </c>
      <c r="E39" t="s">
        <v>94</v>
      </c>
      <c r="F39">
        <v>0.4</v>
      </c>
      <c r="G39" s="10" t="s">
        <v>85</v>
      </c>
    </row>
    <row r="40" spans="3:7" x14ac:dyDescent="0.3">
      <c r="C40" s="13">
        <v>44711</v>
      </c>
      <c r="D40" s="2" t="s">
        <v>17</v>
      </c>
      <c r="E40" t="s">
        <v>49</v>
      </c>
      <c r="F40">
        <v>0.4</v>
      </c>
      <c r="G40" s="10" t="s">
        <v>84</v>
      </c>
    </row>
    <row r="41" spans="3:7" x14ac:dyDescent="0.3">
      <c r="C41" s="13">
        <v>44711</v>
      </c>
      <c r="D41" s="2" t="s">
        <v>19</v>
      </c>
      <c r="E41" t="s">
        <v>69</v>
      </c>
      <c r="F41">
        <v>1</v>
      </c>
      <c r="G41" s="10" t="s">
        <v>88</v>
      </c>
    </row>
    <row r="42" spans="3:7" x14ac:dyDescent="0.3">
      <c r="C42" s="13">
        <v>44711</v>
      </c>
      <c r="D42" s="2" t="s">
        <v>21</v>
      </c>
      <c r="E42" t="s">
        <v>69</v>
      </c>
      <c r="F42">
        <v>1</v>
      </c>
      <c r="G42" s="10" t="s">
        <v>88</v>
      </c>
    </row>
    <row r="43" spans="3:7" x14ac:dyDescent="0.3">
      <c r="C43" s="13">
        <v>44711</v>
      </c>
      <c r="D43" s="2" t="s">
        <v>23</v>
      </c>
      <c r="E43" t="s">
        <v>69</v>
      </c>
      <c r="F43">
        <v>1</v>
      </c>
      <c r="G43" s="10" t="s">
        <v>88</v>
      </c>
    </row>
    <row r="44" spans="3:7" x14ac:dyDescent="0.3">
      <c r="C44" s="13">
        <v>44711</v>
      </c>
      <c r="D44" s="2" t="s">
        <v>25</v>
      </c>
      <c r="E44" t="s">
        <v>86</v>
      </c>
      <c r="F44">
        <v>1</v>
      </c>
      <c r="G44" s="10" t="s">
        <v>88</v>
      </c>
    </row>
    <row r="45" spans="3:7" x14ac:dyDescent="0.3">
      <c r="C45" s="13">
        <v>44718</v>
      </c>
      <c r="D45" s="2" t="s">
        <v>15</v>
      </c>
      <c r="E45" t="s">
        <v>98</v>
      </c>
      <c r="F45">
        <v>0.8</v>
      </c>
      <c r="G45" s="10" t="s">
        <v>103</v>
      </c>
    </row>
    <row r="46" spans="3:7" x14ac:dyDescent="0.3">
      <c r="C46" s="13">
        <v>44718</v>
      </c>
      <c r="D46" s="2" t="s">
        <v>15</v>
      </c>
      <c r="E46" t="s">
        <v>49</v>
      </c>
      <c r="F46">
        <v>0.2</v>
      </c>
      <c r="G46" s="10" t="s">
        <v>105</v>
      </c>
    </row>
    <row r="47" spans="3:7" x14ac:dyDescent="0.3">
      <c r="C47" s="13">
        <v>44718</v>
      </c>
      <c r="D47" s="2" t="s">
        <v>17</v>
      </c>
      <c r="E47" t="s">
        <v>49</v>
      </c>
      <c r="F47">
        <v>0.2</v>
      </c>
      <c r="G47" s="10" t="s">
        <v>104</v>
      </c>
    </row>
    <row r="48" spans="3:7" x14ac:dyDescent="0.3">
      <c r="C48" s="13">
        <v>44718</v>
      </c>
      <c r="D48" s="2" t="s">
        <v>17</v>
      </c>
      <c r="E48" t="s">
        <v>94</v>
      </c>
      <c r="F48">
        <v>0.8</v>
      </c>
      <c r="G48" s="10" t="s">
        <v>106</v>
      </c>
    </row>
    <row r="49" spans="3:7" x14ac:dyDescent="0.3">
      <c r="C49" s="13">
        <v>44718</v>
      </c>
      <c r="D49" s="2" t="s">
        <v>19</v>
      </c>
      <c r="E49" t="s">
        <v>51</v>
      </c>
      <c r="F49">
        <v>1</v>
      </c>
      <c r="G49" s="10" t="s">
        <v>82</v>
      </c>
    </row>
    <row r="50" spans="3:7" x14ac:dyDescent="0.3">
      <c r="C50" s="13">
        <v>44718</v>
      </c>
      <c r="D50" s="2" t="s">
        <v>21</v>
      </c>
      <c r="E50" t="s">
        <v>94</v>
      </c>
      <c r="F50">
        <v>0.8</v>
      </c>
      <c r="G50" s="10" t="s">
        <v>107</v>
      </c>
    </row>
    <row r="51" spans="3:7" x14ac:dyDescent="0.3">
      <c r="C51" s="13">
        <v>44718</v>
      </c>
      <c r="D51" s="2" t="s">
        <v>21</v>
      </c>
      <c r="E51" t="s">
        <v>57</v>
      </c>
      <c r="F51">
        <v>0.2</v>
      </c>
      <c r="G51" s="10" t="s">
        <v>108</v>
      </c>
    </row>
    <row r="52" spans="3:7" x14ac:dyDescent="0.3">
      <c r="C52" s="13">
        <v>44718</v>
      </c>
      <c r="D52" s="2" t="s">
        <v>23</v>
      </c>
      <c r="E52" t="s">
        <v>110</v>
      </c>
      <c r="F52">
        <v>1</v>
      </c>
      <c r="G52" s="10" t="s">
        <v>111</v>
      </c>
    </row>
    <row r="53" spans="3:7" x14ac:dyDescent="0.3">
      <c r="C53" s="13">
        <v>44718</v>
      </c>
      <c r="D53" s="2" t="s">
        <v>25</v>
      </c>
      <c r="E53" t="s">
        <v>110</v>
      </c>
      <c r="F53">
        <v>1</v>
      </c>
      <c r="G53" s="10" t="s">
        <v>111</v>
      </c>
    </row>
    <row r="54" spans="3:7" x14ac:dyDescent="0.3">
      <c r="C54" s="13">
        <v>44725</v>
      </c>
      <c r="D54" s="2" t="s">
        <v>15</v>
      </c>
      <c r="E54" t="s">
        <v>55</v>
      </c>
      <c r="F54">
        <v>0.5</v>
      </c>
      <c r="G54" s="10" t="s">
        <v>113</v>
      </c>
    </row>
    <row r="55" spans="3:7" x14ac:dyDescent="0.3">
      <c r="C55" s="13">
        <v>44725</v>
      </c>
      <c r="D55" s="2" t="s">
        <v>15</v>
      </c>
      <c r="E55" t="s">
        <v>49</v>
      </c>
      <c r="F55">
        <v>0.5</v>
      </c>
      <c r="G55" s="10" t="s">
        <v>114</v>
      </c>
    </row>
    <row r="56" spans="3:7" x14ac:dyDescent="0.3">
      <c r="C56" s="13">
        <v>44725</v>
      </c>
      <c r="D56" s="2" t="s">
        <v>17</v>
      </c>
      <c r="E56" t="s">
        <v>94</v>
      </c>
      <c r="F56">
        <v>1</v>
      </c>
      <c r="G56" s="10" t="s">
        <v>115</v>
      </c>
    </row>
    <row r="57" spans="3:7" x14ac:dyDescent="0.3">
      <c r="C57" s="13">
        <v>44725</v>
      </c>
      <c r="D57" s="2" t="s">
        <v>19</v>
      </c>
      <c r="E57" t="s">
        <v>51</v>
      </c>
      <c r="F57">
        <v>1</v>
      </c>
      <c r="G57" s="10" t="s">
        <v>82</v>
      </c>
    </row>
    <row r="58" spans="3:7" x14ac:dyDescent="0.3">
      <c r="C58" s="13">
        <v>44725</v>
      </c>
      <c r="D58" s="2" t="s">
        <v>21</v>
      </c>
      <c r="E58" t="s">
        <v>94</v>
      </c>
      <c r="F58">
        <v>1</v>
      </c>
      <c r="G58" s="10" t="s">
        <v>116</v>
      </c>
    </row>
    <row r="59" spans="3:7" x14ac:dyDescent="0.3">
      <c r="C59" s="13">
        <v>44725</v>
      </c>
      <c r="D59" s="2" t="s">
        <v>23</v>
      </c>
      <c r="E59" t="s">
        <v>110</v>
      </c>
      <c r="F59">
        <v>1</v>
      </c>
      <c r="G59" s="10" t="s">
        <v>109</v>
      </c>
    </row>
    <row r="60" spans="3:7" x14ac:dyDescent="0.3">
      <c r="C60" s="13">
        <v>44725</v>
      </c>
      <c r="D60" s="2" t="s">
        <v>25</v>
      </c>
      <c r="E60" t="s">
        <v>110</v>
      </c>
      <c r="F60">
        <v>1</v>
      </c>
      <c r="G60" s="10" t="s">
        <v>109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Project</vt:lpstr>
      <vt:lpstr>Tableau croisé dynamique</vt:lpstr>
      <vt:lpstr>History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Lahcene Bousadia</cp:lastModifiedBy>
  <cp:revision/>
  <dcterms:created xsi:type="dcterms:W3CDTF">2022-05-31T09:34:56Z</dcterms:created>
  <dcterms:modified xsi:type="dcterms:W3CDTF">2022-06-22T14:03:38Z</dcterms:modified>
  <cp:category/>
  <cp:contentStatus/>
</cp:coreProperties>
</file>