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-my.sharepoint.com/personal/oussama_samia_etu_unice_fr/Documents/"/>
    </mc:Choice>
  </mc:AlternateContent>
  <xr:revisionPtr revIDLastSave="0" documentId="8_{01AE283C-967B-4F0D-8C09-9398F61759EA}" xr6:coauthVersionLast="47" xr6:coauthVersionMax="47" xr10:uidLastSave="{00000000-0000-0000-0000-000000000000}"/>
  <bookViews>
    <workbookView xWindow="-120" yWindow="-120" windowWidth="20730" windowHeight="11160" firstSheet="1" activeTab="1" xr2:uid="{69E16E0F-F538-B845-8F7F-630A124B2F74}"/>
  </bookViews>
  <sheets>
    <sheet name="Project" sheetId="1" r:id="rId1"/>
    <sheet name="History" sheetId="3" r:id="rId2"/>
    <sheet name="Table Dynamique History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1" l="1"/>
  <c r="H47" i="1" s="1"/>
  <c r="I31" i="1"/>
  <c r="I30" i="1"/>
  <c r="F46" i="1"/>
  <c r="H46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I33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E30" i="1"/>
  <c r="E50" i="1" s="1"/>
  <c r="D10" i="1"/>
  <c r="F30" i="1" l="1"/>
  <c r="H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5F790836-C80F-4699-A9D0-4B9F491D105E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sharedStrings.xml><?xml version="1.0" encoding="utf-8"?>
<sst xmlns="http://schemas.openxmlformats.org/spreadsheetml/2006/main" count="195" uniqueCount="112">
  <si>
    <t>Project information</t>
  </si>
  <si>
    <t>Group name</t>
  </si>
  <si>
    <t>Winners</t>
  </si>
  <si>
    <t>Time unit</t>
  </si>
  <si>
    <t>Days</t>
  </si>
  <si>
    <t>Project Start</t>
  </si>
  <si>
    <t>Project End</t>
  </si>
  <si>
    <t xml:space="preserve">Charge de travail par semaine et par </t>
  </si>
  <si>
    <t>Day/week</t>
  </si>
  <si>
    <t>Duration</t>
  </si>
  <si>
    <t>Duration in working week</t>
  </si>
  <si>
    <t>Total workload</t>
  </si>
  <si>
    <t>Team members</t>
  </si>
  <si>
    <t>Id</t>
  </si>
  <si>
    <t>Name</t>
  </si>
  <si>
    <t>DFB</t>
  </si>
  <si>
    <t>Diallo Fatoumata Binta</t>
  </si>
  <si>
    <t>DK</t>
  </si>
  <si>
    <t>Dieye Khadidiatou</t>
  </si>
  <si>
    <t>OSM</t>
  </si>
  <si>
    <t>Oussama Samia</t>
  </si>
  <si>
    <t>OSF</t>
  </si>
  <si>
    <t>Ouazri Safouane</t>
  </si>
  <si>
    <t>MC</t>
  </si>
  <si>
    <t>Mahdi Chaymae</t>
  </si>
  <si>
    <t>BL</t>
  </si>
  <si>
    <t>Boussadia Lahcène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</si>
  <si>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</si>
  <si>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</si>
  <si>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</si>
  <si>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</si>
  <si>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</si>
  <si>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</si>
  <si>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</si>
  <si>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</si>
  <si>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</si>
  <si>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RAF</t>
  </si>
  <si>
    <t>IO</t>
  </si>
  <si>
    <t>Installation des Outils</t>
  </si>
  <si>
    <t>CPM</t>
  </si>
  <si>
    <t>Création du projet Maven</t>
  </si>
  <si>
    <t>IT</t>
  </si>
  <si>
    <t>Intégration Travis</t>
  </si>
  <si>
    <t>IJ</t>
  </si>
  <si>
    <t>Intégration Java</t>
  </si>
  <si>
    <t>CC</t>
  </si>
  <si>
    <t>Création des classes</t>
  </si>
  <si>
    <t>MPPM1</t>
  </si>
  <si>
    <t>Mis en place du projet multimodules: Création des modules avec leur POM</t>
  </si>
  <si>
    <t>MPPM2</t>
  </si>
  <si>
    <t>Mis en place du projet multimodules: Réorganisation des modules</t>
  </si>
  <si>
    <t>IFTT</t>
  </si>
  <si>
    <t>Intégration des tests de chaque module sur travis</t>
  </si>
  <si>
    <t>EDL1</t>
  </si>
  <si>
    <t>Edition Doc Livraison 1</t>
  </si>
  <si>
    <t>ISB</t>
  </si>
  <si>
    <t>Intégration Spring Boot</t>
  </si>
  <si>
    <t>APM</t>
  </si>
  <si>
    <t>API pour positionner un mot</t>
  </si>
  <si>
    <t>APFJ</t>
  </si>
  <si>
    <t>API pour demander de finir un jeu</t>
  </si>
  <si>
    <t>APLP</t>
  </si>
  <si>
    <t>API pour lancer la partie</t>
  </si>
  <si>
    <t>APDJ</t>
  </si>
  <si>
    <t>API pour demander au joueur de joueur</t>
  </si>
  <si>
    <t>EFT</t>
  </si>
  <si>
    <t>Edition fichier de Tracking</t>
  </si>
  <si>
    <t>ABS</t>
  </si>
  <si>
    <t>Abscent ou n'a effectué aucun commit</t>
  </si>
  <si>
    <t>ID</t>
  </si>
  <si>
    <t>Intégration Docker</t>
  </si>
  <si>
    <t>APAC</t>
  </si>
  <si>
    <t>API pour permettre à la partie et l'annagrammeur de se connecter à l'appariement en donnant leur url</t>
  </si>
  <si>
    <t>TU</t>
  </si>
  <si>
    <t>Test Unitaire API de APLP</t>
  </si>
  <si>
    <t>MPI</t>
  </si>
  <si>
    <t>Mise en place des itérations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</si>
  <si>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</si>
  <si>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</si>
  <si>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</si>
  <si>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</si>
  <si>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</si>
  <si>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</si>
  <si>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</si>
  <si>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</si>
  <si>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Installation des outils de travails</t>
  </si>
  <si>
    <t>Intégration du java dans le projet</t>
  </si>
  <si>
    <t>CP</t>
  </si>
  <si>
    <t>Mise en place du git ignore</t>
  </si>
  <si>
    <t>Intégration du  travis dans le projet</t>
  </si>
  <si>
    <t>Création du document livraison à rendre</t>
  </si>
  <si>
    <t>Mise à jour du travis</t>
  </si>
  <si>
    <t>Essaie de push avec Renevier</t>
  </si>
  <si>
    <t>mise en place de l'API permettant de lancer une partie</t>
  </si>
  <si>
    <t>0.3</t>
  </si>
  <si>
    <t>Test unitaire de l'API connexion</t>
  </si>
  <si>
    <t>0.2</t>
  </si>
  <si>
    <t>Integration finale du sprintboot</t>
  </si>
  <si>
    <t>Integration de l'API pour placer un mot</t>
  </si>
  <si>
    <t>0.4</t>
  </si>
  <si>
    <t>Mis en place de l'API pour finir une partie</t>
  </si>
  <si>
    <t>Integration du docker dans le projet</t>
  </si>
  <si>
    <t>Ajout de l'identification service dans le module appariement</t>
  </si>
  <si>
    <t>Aucun commit effectué</t>
  </si>
  <si>
    <t>Somme - Workload</t>
  </si>
  <si>
    <t>Données</t>
  </si>
  <si>
    <t>P1</t>
  </si>
  <si>
    <t>P2</t>
  </si>
  <si>
    <t>P3</t>
  </si>
  <si>
    <t>P4</t>
  </si>
  <si>
    <t>P5</t>
  </si>
  <si>
    <t>Total 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</si>
</sst>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>
      <alignment horizontal="left"/>
    </xf>
    <xf numFmtId="0" fontId="5" fillId="0" borderId="0">
      <alignment horizontal="left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1" xfId="1" applyFont="1" applyBorder="1"/>
    <xf numFmtId="0" fontId="0" fillId="0" borderId="2" xfId="2" applyFont="1" applyBorder="1"/>
    <xf numFmtId="0" fontId="0" fillId="0" borderId="3" xfId="1" applyFont="1" applyBorder="1"/>
    <xf numFmtId="0" fontId="0" fillId="0" borderId="4" xfId="1" applyFont="1" applyBorder="1"/>
    <xf numFmtId="0" fontId="0" fillId="0" borderId="5" xfId="2" applyFont="1" applyBorder="1"/>
    <xf numFmtId="0" fontId="0" fillId="0" borderId="6" xfId="3" applyFont="1" applyBorder="1">
      <alignment horizontal="left"/>
    </xf>
    <xf numFmtId="0" fontId="0" fillId="0" borderId="7" xfId="3" applyFont="1" applyBorder="1">
      <alignment horizontal="left"/>
    </xf>
    <xf numFmtId="0" fontId="9" fillId="0" borderId="8" xfId="4" applyFont="1" applyBorder="1">
      <alignment horizontal="left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9" fontId="0" fillId="0" borderId="0" xfId="0" applyNumberFormat="1"/>
  </cellXfs>
  <cellStyles count="5">
    <cellStyle name="Normal" xfId="0" builtinId="0"/>
    <cellStyle name="Pivot Table Category" xfId="3" xr:uid="{B3D39ACE-577D-473F-B94C-17784CFAAF32}"/>
    <cellStyle name="Pivot Table Corner" xfId="1" xr:uid="{54C2DEF5-3834-4DF0-A83E-6D63584321D3}"/>
    <cellStyle name="Pivot Table Field" xfId="2" xr:uid="{8EAB03BE-F31E-45D9-ABC2-13B1CE749AA5}"/>
    <cellStyle name="Pivot Table Title" xfId="4" xr:uid="{C809D5BC-5108-4F39-9DB7-2AF421721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E2C-8C99-9742-8F88-0BE23F9A2024}">
  <dimension ref="B1:K50"/>
  <sheetViews>
    <sheetView topLeftCell="A35" workbookViewId="0">
      <selection activeCell="C41" sqref="C41"/>
    </sheetView>
  </sheetViews>
  <sheetFormatPr defaultColWidth="11" defaultRowHeight="15.75"/>
  <cols>
    <col min="3" max="3" width="27" customWidth="1"/>
    <col min="4" max="4" width="32.5" style="10" customWidth="1"/>
    <col min="5" max="5" width="15.75" customWidth="1"/>
    <col min="6" max="6" width="15.875" customWidth="1"/>
  </cols>
  <sheetData>
    <row r="1" spans="2:6" ht="16.5">
      <c r="B1" s="1" t="s">
        <v>0</v>
      </c>
      <c r="C1" s="1"/>
      <c r="D1" s="22"/>
      <c r="E1" s="2"/>
      <c r="F1" s="2"/>
    </row>
    <row r="2" spans="2:6" ht="16.5">
      <c r="B2" s="1"/>
      <c r="C2" s="1"/>
      <c r="D2" s="22"/>
      <c r="E2" s="2"/>
      <c r="F2" s="2"/>
    </row>
    <row r="3" spans="2:6">
      <c r="B3" s="2"/>
      <c r="C3" s="2"/>
      <c r="D3" s="22"/>
      <c r="E3" s="2"/>
      <c r="F3" s="2"/>
    </row>
    <row r="4" spans="2:6">
      <c r="B4" s="2"/>
      <c r="C4" s="2" t="s">
        <v>1</v>
      </c>
      <c r="D4" s="22" t="s">
        <v>2</v>
      </c>
      <c r="E4" s="2"/>
      <c r="F4" s="2"/>
    </row>
    <row r="5" spans="2:6">
      <c r="B5" s="2"/>
      <c r="C5" s="2" t="s">
        <v>3</v>
      </c>
      <c r="D5" s="22" t="s">
        <v>4</v>
      </c>
      <c r="E5" s="2"/>
      <c r="F5" s="2"/>
    </row>
    <row r="6" spans="2:6">
      <c r="B6" s="2"/>
      <c r="C6" s="2" t="s">
        <v>5</v>
      </c>
      <c r="D6" s="23">
        <v>44690</v>
      </c>
      <c r="E6" s="2"/>
      <c r="F6" s="2"/>
    </row>
    <row r="7" spans="2:6">
      <c r="B7" s="2"/>
      <c r="C7" s="2" t="s">
        <v>6</v>
      </c>
      <c r="D7" s="23">
        <v>44736</v>
      </c>
      <c r="E7" s="2"/>
      <c r="F7" s="2"/>
    </row>
    <row r="8" spans="2:6">
      <c r="B8" s="2"/>
      <c r="C8" s="2" t="s">
        <v>7</v>
      </c>
      <c r="D8" s="24">
        <v>1</v>
      </c>
      <c r="E8" s="2" t="s">
        <v>8</v>
      </c>
      <c r="F8" s="2"/>
    </row>
    <row r="9" spans="2:6">
      <c r="B9" s="2"/>
      <c r="C9" s="2" t="s">
        <v>9</v>
      </c>
      <c r="D9" s="22">
        <v>7</v>
      </c>
      <c r="E9" s="2" t="s">
        <v>10</v>
      </c>
      <c r="F9" s="2"/>
    </row>
    <row r="10" spans="2:6">
      <c r="B10" s="2"/>
      <c r="C10" s="3" t="s">
        <v>11</v>
      </c>
      <c r="D10" s="25">
        <f>D9*D22</f>
        <v>42</v>
      </c>
      <c r="E10" s="2"/>
      <c r="F10" s="2"/>
    </row>
    <row r="11" spans="2:6">
      <c r="B11" s="2"/>
      <c r="C11" s="2"/>
      <c r="D11" s="22"/>
      <c r="E11" s="2"/>
      <c r="F11" s="2"/>
    </row>
    <row r="12" spans="2:6">
      <c r="B12" s="2"/>
      <c r="C12" s="2"/>
      <c r="D12" s="22"/>
      <c r="E12" s="2"/>
      <c r="F12" s="2"/>
    </row>
    <row r="13" spans="2:6" ht="16.5">
      <c r="B13" s="1" t="s">
        <v>12</v>
      </c>
      <c r="C13" s="1"/>
      <c r="D13" s="22"/>
      <c r="E13" s="2"/>
      <c r="F13" s="2"/>
    </row>
    <row r="14" spans="2:6">
      <c r="B14" s="2"/>
      <c r="C14" s="2"/>
      <c r="D14" s="22"/>
      <c r="E14" s="2"/>
      <c r="F14" s="2"/>
    </row>
    <row r="15" spans="2:6">
      <c r="B15" s="2"/>
      <c r="C15" s="4" t="s">
        <v>13</v>
      </c>
      <c r="D15" s="26" t="s">
        <v>14</v>
      </c>
      <c r="E15" s="2"/>
      <c r="F15" s="2"/>
    </row>
    <row r="16" spans="2:6">
      <c r="B16" s="2"/>
      <c r="C16" s="2" t="s">
        <v>15</v>
      </c>
      <c r="D16" s="22" t="s">
        <v>16</v>
      </c>
      <c r="E16" s="2"/>
      <c r="F16" s="2"/>
    </row>
    <row r="17" spans="2:11">
      <c r="B17" s="2"/>
      <c r="C17" s="2" t="s">
        <v>17</v>
      </c>
      <c r="D17" s="22" t="s">
        <v>18</v>
      </c>
      <c r="E17" s="2"/>
      <c r="F17" s="2"/>
    </row>
    <row r="18" spans="2:11">
      <c r="B18" s="2"/>
      <c r="C18" s="2" t="s">
        <v>19</v>
      </c>
      <c r="D18" s="22" t="s">
        <v>20</v>
      </c>
      <c r="E18" s="2"/>
      <c r="F18" s="2"/>
    </row>
    <row r="19" spans="2:11">
      <c r="B19" s="2"/>
      <c r="C19" s="2" t="s">
        <v>21</v>
      </c>
      <c r="D19" s="22" t="s">
        <v>22</v>
      </c>
      <c r="E19" s="2"/>
      <c r="F19" s="2"/>
    </row>
    <row r="20" spans="2:11">
      <c r="B20" s="2"/>
      <c r="C20" s="2" t="s">
        <v>23</v>
      </c>
      <c r="D20" s="22" t="s">
        <v>24</v>
      </c>
      <c r="E20" s="2"/>
      <c r="F20" s="2"/>
    </row>
    <row r="21" spans="2:11">
      <c r="B21" s="2"/>
      <c r="C21" s="2" t="s">
        <v>25</v>
      </c>
      <c r="D21" s="22" t="s">
        <v>26</v>
      </c>
      <c r="E21" s="2"/>
      <c r="F21" s="2"/>
    </row>
    <row r="22" spans="2:11">
      <c r="B22" s="2"/>
      <c r="C22" s="3" t="s">
        <v>27</v>
      </c>
      <c r="D22" s="25">
        <v>6</v>
      </c>
      <c r="E22" s="2"/>
      <c r="F22" s="2"/>
    </row>
    <row r="23" spans="2:11">
      <c r="B23" s="2"/>
      <c r="C23" s="2"/>
      <c r="D23" s="22"/>
      <c r="E23" s="2"/>
      <c r="F23" s="2"/>
    </row>
    <row r="26" spans="2:11" ht="18.75">
      <c r="B26" s="5" t="s">
        <v>28</v>
      </c>
    </row>
    <row r="28" spans="2:11">
      <c r="C28" s="6" t="s">
        <v>13</v>
      </c>
      <c r="D28" s="6" t="s">
        <v>29</v>
      </c>
      <c r="E28" s="6" t="s">
        <v>30</v>
      </c>
      <c r="F28" s="7" t="s">
        <v>31</v>
      </c>
      <c r="G28" s="6" t="s">
        <v>32</v>
      </c>
      <c r="H28" s="8" t="s">
        <v>33</v>
      </c>
      <c r="I28" s="8" t="s">
        <v>34</v>
      </c>
      <c r="J28" s="8" t="s">
        <v>35</v>
      </c>
      <c r="K28" s="8" t="s">
        <v>36</v>
      </c>
    </row>
    <row r="29" spans="2:11">
      <c r="C29" s="6"/>
      <c r="D29" s="6"/>
      <c r="E29" s="6"/>
      <c r="F29" s="7"/>
      <c r="G29" s="6"/>
      <c r="H29" s="8"/>
      <c r="I29" s="8"/>
      <c r="J29" s="8"/>
      <c r="K29" s="8"/>
    </row>
    <row r="30" spans="2:11">
      <c r="C30" t="s">
        <v>37</v>
      </c>
      <c r="D30" s="10" t="s">
        <v>38</v>
      </c>
      <c r="E30">
        <f>0.2*D22</f>
        <v>1.2000000000000002</v>
      </c>
      <c r="F30">
        <f>IF(ISNUMBER(E30),E30,IF(ISNUMBER(G30),G30,""))</f>
        <v>1.2000000000000002</v>
      </c>
      <c r="H30">
        <f>IF(ISNUMBER(F30),F30-G30,"")</f>
        <v>1.2000000000000002</v>
      </c>
      <c r="I30" s="29" t="str">
        <f>IF(ISNUMBER(G30), G30/F30,"")</f>
        <v/>
      </c>
    </row>
    <row r="31" spans="2:11" ht="18.75" customHeight="1">
      <c r="C31" t="s">
        <v>39</v>
      </c>
      <c r="D31" s="20" t="s">
        <v>40</v>
      </c>
      <c r="E31">
        <v>0.2</v>
      </c>
      <c r="F31">
        <f>IF(ISNUMBER(E31),E31,IF(ISNUMBER(G31),G31,""))</f>
        <v>0.2</v>
      </c>
      <c r="H31">
        <f>IF(ISNUMBER(F31),F31-G31,"")</f>
        <v>0.2</v>
      </c>
      <c r="I31" s="29" t="str">
        <f>IF(ISNUMBER(G31), G31/F31,"")</f>
        <v/>
      </c>
    </row>
    <row r="32" spans="2:11">
      <c r="C32" t="s">
        <v>41</v>
      </c>
      <c r="D32" s="10" t="s">
        <v>42</v>
      </c>
      <c r="E32">
        <v>0.2</v>
      </c>
      <c r="F32">
        <f>IF(ISNUMBER(E32),E32,IF(ISNUMBER(G32),G32,""))</f>
        <v>0.2</v>
      </c>
      <c r="H32">
        <f>IF(ISNUMBER(F32),F32-G32,"")</f>
        <v>0.2</v>
      </c>
      <c r="I32" s="29" t="str">
        <f>IF(ISNUMBER(G32), G32/F32,"")</f>
        <v/>
      </c>
    </row>
    <row r="33" spans="3:9">
      <c r="C33" t="s">
        <v>43</v>
      </c>
      <c r="D33" s="10" t="s">
        <v>44</v>
      </c>
      <c r="E33">
        <v>0.2</v>
      </c>
      <c r="F33">
        <f>IF(ISNUMBER(E33),E33,IF(ISNUMBER(G33),G33,""))</f>
        <v>0.2</v>
      </c>
      <c r="H33">
        <f>IF(ISNUMBER(F33),F33-G33,"")</f>
        <v>0.2</v>
      </c>
      <c r="I33" s="29" t="str">
        <f>IF(ISNUMBER(G33), G33/F33,"")</f>
        <v/>
      </c>
    </row>
    <row r="34" spans="3:9">
      <c r="C34" t="s">
        <v>45</v>
      </c>
      <c r="D34" s="10" t="s">
        <v>46</v>
      </c>
      <c r="E34">
        <v>0.2</v>
      </c>
      <c r="F34">
        <f>IF(ISNUMBER(E34),E34,IF(ISNUMBER(G34),G34,""))</f>
        <v>0.2</v>
      </c>
      <c r="H34">
        <f>IF(ISNUMBER(F34),F34-G34,"")</f>
        <v>0.2</v>
      </c>
      <c r="I34" s="29" t="str">
        <f>IF(ISNUMBER(G34), G34/F34,"")</f>
        <v/>
      </c>
    </row>
    <row r="35" spans="3:9" ht="47.25">
      <c r="C35" t="s">
        <v>47</v>
      </c>
      <c r="D35" s="27" t="s">
        <v>48</v>
      </c>
      <c r="E35">
        <v>0.4</v>
      </c>
      <c r="F35">
        <f>IF(ISNUMBER(E35),E35,IF(ISNUMBER(G35),G35,""))</f>
        <v>0.4</v>
      </c>
      <c r="H35">
        <f>IF(ISNUMBER(F35),F35-G35,"")</f>
        <v>0.4</v>
      </c>
      <c r="I35" s="29" t="str">
        <f>IF(ISNUMBER(G35), G35/F35,"")</f>
        <v/>
      </c>
    </row>
    <row r="36" spans="3:9" ht="47.25">
      <c r="C36" t="s">
        <v>49</v>
      </c>
      <c r="D36" s="27" t="s">
        <v>50</v>
      </c>
      <c r="E36">
        <v>0.4</v>
      </c>
      <c r="F36">
        <f>IF(ISNUMBER(E36),E36,IF(ISNUMBER(G36),G36,""))</f>
        <v>0.4</v>
      </c>
      <c r="H36">
        <f>IF(ISNUMBER(F36),F36-G36,"")</f>
        <v>0.4</v>
      </c>
      <c r="I36" s="29" t="str">
        <f>IF(ISNUMBER(G36), G36/F36,"")</f>
        <v/>
      </c>
    </row>
    <row r="37" spans="3:9" ht="31.5">
      <c r="C37" t="s">
        <v>51</v>
      </c>
      <c r="D37" s="27" t="s">
        <v>52</v>
      </c>
      <c r="E37">
        <v>0.4</v>
      </c>
      <c r="F37">
        <f>IF(ISNUMBER(E37),E37,IF(ISNUMBER(G37),G37,""))</f>
        <v>0.4</v>
      </c>
      <c r="H37">
        <f>IF(ISNUMBER(F37),F37-G37,"")</f>
        <v>0.4</v>
      </c>
      <c r="I37" s="29" t="str">
        <f>IF(ISNUMBER(G37), G37/F37,"")</f>
        <v/>
      </c>
    </row>
    <row r="38" spans="3:9">
      <c r="C38" t="s">
        <v>53</v>
      </c>
      <c r="D38" s="27" t="s">
        <v>54</v>
      </c>
      <c r="E38">
        <v>0.2</v>
      </c>
      <c r="F38">
        <f>IF(ISNUMBER(E38),E38,IF(ISNUMBER(G38),G38,""))</f>
        <v>0.2</v>
      </c>
      <c r="H38">
        <f>IF(ISNUMBER(F38),F38-G38,"")</f>
        <v>0.2</v>
      </c>
      <c r="I38" s="29" t="str">
        <f>IF(ISNUMBER(G38), G38/F38,"")</f>
        <v/>
      </c>
    </row>
    <row r="39" spans="3:9">
      <c r="C39" t="s">
        <v>55</v>
      </c>
      <c r="D39" s="27" t="s">
        <v>56</v>
      </c>
      <c r="E39">
        <v>0.4</v>
      </c>
      <c r="F39">
        <f>IF(ISNUMBER(E39),E39,IF(ISNUMBER(G39),G39,""))</f>
        <v>0.4</v>
      </c>
      <c r="H39">
        <f>IF(ISNUMBER(F39),F39-G39,"")</f>
        <v>0.4</v>
      </c>
      <c r="I39" s="29" t="str">
        <f>IF(ISNUMBER(G39), G39/F39,"")</f>
        <v/>
      </c>
    </row>
    <row r="40" spans="3:9" ht="31.5" customHeight="1">
      <c r="C40" t="s">
        <v>57</v>
      </c>
      <c r="D40" s="27" t="s">
        <v>58</v>
      </c>
      <c r="E40">
        <v>0.5</v>
      </c>
      <c r="F40">
        <f>IF(ISNUMBER(E40),E40,IF(ISNUMBER(G40),G40,""))</f>
        <v>0.5</v>
      </c>
      <c r="H40">
        <f>IF(ISNUMBER(F40),F40-G40,"")</f>
        <v>0.5</v>
      </c>
      <c r="I40" s="29" t="str">
        <f>IF(ISNUMBER(G40), G40/F40,"")</f>
        <v/>
      </c>
    </row>
    <row r="41" spans="3:9" ht="31.5">
      <c r="C41" t="s">
        <v>59</v>
      </c>
      <c r="D41" s="27" t="s">
        <v>60</v>
      </c>
      <c r="E41">
        <v>0.5</v>
      </c>
      <c r="F41">
        <f>IF(ISNUMBER(E41),E41,IF(ISNUMBER(G41),G41,""))</f>
        <v>0.5</v>
      </c>
      <c r="H41">
        <f>IF(ISNUMBER(F41),F41-G41,"")</f>
        <v>0.5</v>
      </c>
      <c r="I41" s="29" t="str">
        <f>IF(ISNUMBER(G41), G41/F41,"")</f>
        <v/>
      </c>
    </row>
    <row r="42" spans="3:9">
      <c r="C42" t="s">
        <v>61</v>
      </c>
      <c r="D42" s="27" t="s">
        <v>62</v>
      </c>
      <c r="E42">
        <v>0.5</v>
      </c>
      <c r="F42">
        <f>IF(ISNUMBER(E42),E42,IF(ISNUMBER(G42),G42,""))</f>
        <v>0.5</v>
      </c>
      <c r="H42">
        <f>IF(ISNUMBER(F42),F42-G42,"")</f>
        <v>0.5</v>
      </c>
      <c r="I42" s="29" t="str">
        <f>IF(ISNUMBER(G42), G42/F42,"")</f>
        <v/>
      </c>
    </row>
    <row r="43" spans="3:9" ht="31.5">
      <c r="C43" t="s">
        <v>63</v>
      </c>
      <c r="D43" s="27" t="s">
        <v>64</v>
      </c>
      <c r="E43">
        <v>0.5</v>
      </c>
      <c r="F43">
        <f>IF(ISNUMBER(E43),E43,IF(ISNUMBER(G43),G43,""))</f>
        <v>0.5</v>
      </c>
      <c r="H43">
        <f>IF(ISNUMBER(F43),F43-G43,"")</f>
        <v>0.5</v>
      </c>
      <c r="I43" s="29" t="str">
        <f>IF(ISNUMBER(G43), G43/F43,"")</f>
        <v/>
      </c>
    </row>
    <row r="44" spans="3:9">
      <c r="C44" t="s">
        <v>65</v>
      </c>
      <c r="D44" s="27" t="s">
        <v>66</v>
      </c>
      <c r="E44">
        <v>1</v>
      </c>
      <c r="F44">
        <f>IF(ISNUMBER(E44),E44,IF(ISNUMBER(G44),G44,""))</f>
        <v>1</v>
      </c>
      <c r="H44">
        <f>IF(ISNUMBER(F44),F44-G44,"")</f>
        <v>1</v>
      </c>
      <c r="I44" s="29" t="str">
        <f>IF(ISNUMBER(G44), G44/F44,"")</f>
        <v/>
      </c>
    </row>
    <row r="45" spans="3:9">
      <c r="C45" t="s">
        <v>67</v>
      </c>
      <c r="D45" s="10" t="s">
        <v>68</v>
      </c>
      <c r="F45" t="str">
        <f>IF(ISNUMBER(E45),E45,IF(ISNUMBER(G45),G45,""))</f>
        <v/>
      </c>
      <c r="H45" t="str">
        <f>IF(ISNUMBER(F45),F45-G45,"")</f>
        <v/>
      </c>
      <c r="I45" s="29" t="str">
        <f>IF(ISNUMBER(G45), G45/F45,"")</f>
        <v/>
      </c>
    </row>
    <row r="46" spans="3:9">
      <c r="C46" t="s">
        <v>69</v>
      </c>
      <c r="D46" s="10" t="s">
        <v>70</v>
      </c>
      <c r="E46">
        <v>1</v>
      </c>
      <c r="F46">
        <f>IF(ISNUMBER(E46),E46,IF(ISNUMBER(G46),G46,""))</f>
        <v>1</v>
      </c>
      <c r="H46">
        <f>IF(ISNUMBER(F46),F46-G46,"")</f>
        <v>1</v>
      </c>
      <c r="I46" s="29"/>
    </row>
    <row r="47" spans="3:9" ht="63">
      <c r="C47" t="s">
        <v>71</v>
      </c>
      <c r="D47" s="27" t="s">
        <v>72</v>
      </c>
      <c r="E47">
        <v>0.5</v>
      </c>
      <c r="F47">
        <f>IF(ISNUMBER(E47),E47,IF(ISNUMBER(G47),G47,""))</f>
        <v>0.5</v>
      </c>
      <c r="H47">
        <f>IF(ISNUMBER(F47),F47-G47,"")</f>
        <v>0.5</v>
      </c>
    </row>
    <row r="48" spans="3:9">
      <c r="C48" t="s">
        <v>73</v>
      </c>
      <c r="D48" s="27" t="s">
        <v>74</v>
      </c>
    </row>
    <row r="49" spans="3:5" ht="31.5">
      <c r="C49" t="s">
        <v>75</v>
      </c>
      <c r="D49" s="27" t="s">
        <v>76</v>
      </c>
    </row>
    <row r="50" spans="3:5">
      <c r="D50" s="28" t="s">
        <v>77</v>
      </c>
      <c r="E50">
        <f>SUM(E30:E47)</f>
        <v>8.3000000000000007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7FD-1DAE-46D4-A13B-27DA36FB0A6A}">
  <dimension ref="B2:H41"/>
  <sheetViews>
    <sheetView tabSelected="1" topLeftCell="A20" workbookViewId="0">
      <selection activeCell="C36" sqref="C36"/>
    </sheetView>
  </sheetViews>
  <sheetFormatPr defaultColWidth="11" defaultRowHeight="15.75"/>
  <cols>
    <col min="7" max="7" width="51.5" style="10" customWidth="1"/>
  </cols>
  <sheetData>
    <row r="2" spans="2:8" ht="16.5">
      <c r="B2" s="9" t="s">
        <v>78</v>
      </c>
      <c r="E2" s="10"/>
    </row>
    <row r="3" spans="2:8">
      <c r="E3" s="10"/>
    </row>
    <row r="4" spans="2:8">
      <c r="C4" s="11" t="s">
        <v>79</v>
      </c>
      <c r="D4" s="11" t="s">
        <v>80</v>
      </c>
      <c r="E4" s="11" t="s">
        <v>81</v>
      </c>
      <c r="F4" s="11" t="s">
        <v>82</v>
      </c>
      <c r="G4" s="11" t="s">
        <v>83</v>
      </c>
      <c r="H4" s="11" t="s">
        <v>84</v>
      </c>
    </row>
    <row r="5" spans="2:8">
      <c r="C5" s="21">
        <v>44690</v>
      </c>
      <c r="D5" s="2" t="s">
        <v>15</v>
      </c>
      <c r="E5" t="s">
        <v>37</v>
      </c>
      <c r="F5">
        <v>0.2</v>
      </c>
      <c r="G5" s="10" t="s">
        <v>85</v>
      </c>
    </row>
    <row r="6" spans="2:8">
      <c r="C6" s="21">
        <v>44690</v>
      </c>
      <c r="D6" s="2" t="s">
        <v>17</v>
      </c>
      <c r="E6" t="s">
        <v>37</v>
      </c>
      <c r="F6">
        <v>0.2</v>
      </c>
      <c r="G6" s="10" t="s">
        <v>85</v>
      </c>
    </row>
    <row r="7" spans="2:8">
      <c r="C7" s="21">
        <v>44690</v>
      </c>
      <c r="D7" s="2" t="s">
        <v>19</v>
      </c>
      <c r="E7" t="s">
        <v>37</v>
      </c>
      <c r="F7">
        <v>0.2</v>
      </c>
      <c r="G7" s="10" t="s">
        <v>85</v>
      </c>
    </row>
    <row r="8" spans="2:8">
      <c r="C8" s="21">
        <v>44690</v>
      </c>
      <c r="D8" s="2" t="s">
        <v>21</v>
      </c>
      <c r="E8" t="s">
        <v>37</v>
      </c>
      <c r="F8">
        <v>0.2</v>
      </c>
      <c r="G8" s="10" t="s">
        <v>85</v>
      </c>
    </row>
    <row r="9" spans="2:8">
      <c r="C9" s="21">
        <v>44690</v>
      </c>
      <c r="D9" s="2" t="s">
        <v>23</v>
      </c>
      <c r="E9" t="s">
        <v>37</v>
      </c>
      <c r="F9">
        <v>1</v>
      </c>
      <c r="G9" s="10" t="s">
        <v>85</v>
      </c>
    </row>
    <row r="10" spans="2:8">
      <c r="C10" s="21">
        <v>44690</v>
      </c>
      <c r="D10" s="2" t="s">
        <v>25</v>
      </c>
      <c r="E10" t="s">
        <v>37</v>
      </c>
      <c r="F10">
        <v>0.2</v>
      </c>
      <c r="G10" s="10" t="s">
        <v>85</v>
      </c>
    </row>
    <row r="11" spans="2:8">
      <c r="C11" s="21">
        <v>44690</v>
      </c>
      <c r="D11" s="2" t="s">
        <v>15</v>
      </c>
      <c r="E11" t="s">
        <v>43</v>
      </c>
      <c r="F11">
        <v>0.8</v>
      </c>
      <c r="G11" s="10" t="s">
        <v>86</v>
      </c>
    </row>
    <row r="12" spans="2:8">
      <c r="C12" s="21">
        <v>44690</v>
      </c>
      <c r="D12" s="2" t="s">
        <v>17</v>
      </c>
      <c r="E12" t="s">
        <v>87</v>
      </c>
      <c r="F12">
        <v>0.8</v>
      </c>
      <c r="G12" s="10" t="s">
        <v>88</v>
      </c>
    </row>
    <row r="13" spans="2:8">
      <c r="C13" s="21">
        <v>44690</v>
      </c>
      <c r="D13" s="2" t="s">
        <v>19</v>
      </c>
      <c r="E13" t="s">
        <v>87</v>
      </c>
      <c r="F13">
        <v>0.8</v>
      </c>
      <c r="G13" s="10" t="s">
        <v>40</v>
      </c>
    </row>
    <row r="14" spans="2:8">
      <c r="C14" s="21">
        <v>44690</v>
      </c>
      <c r="D14" s="2" t="s">
        <v>21</v>
      </c>
      <c r="E14" t="s">
        <v>41</v>
      </c>
      <c r="F14">
        <v>0.8</v>
      </c>
      <c r="G14" s="10" t="s">
        <v>89</v>
      </c>
    </row>
    <row r="15" spans="2:8">
      <c r="C15" s="21">
        <v>44690</v>
      </c>
      <c r="D15" s="2" t="s">
        <v>25</v>
      </c>
      <c r="E15" t="s">
        <v>45</v>
      </c>
      <c r="F15">
        <v>0.8</v>
      </c>
      <c r="G15" s="10" t="s">
        <v>46</v>
      </c>
    </row>
    <row r="16" spans="2:8">
      <c r="C16" s="21">
        <v>44697</v>
      </c>
      <c r="D16" s="2" t="s">
        <v>15</v>
      </c>
      <c r="E16" t="s">
        <v>53</v>
      </c>
      <c r="F16">
        <v>1</v>
      </c>
      <c r="G16" s="10" t="s">
        <v>90</v>
      </c>
    </row>
    <row r="17" spans="3:7" ht="31.5">
      <c r="C17" s="21">
        <v>44697</v>
      </c>
      <c r="D17" s="2" t="s">
        <v>17</v>
      </c>
      <c r="E17" t="s">
        <v>47</v>
      </c>
      <c r="F17">
        <v>1</v>
      </c>
      <c r="G17" s="27" t="s">
        <v>48</v>
      </c>
    </row>
    <row r="18" spans="3:7">
      <c r="C18" s="21">
        <v>44697</v>
      </c>
      <c r="D18" s="2" t="s">
        <v>19</v>
      </c>
      <c r="E18" t="s">
        <v>41</v>
      </c>
      <c r="F18">
        <v>1</v>
      </c>
      <c r="G18" s="10" t="s">
        <v>91</v>
      </c>
    </row>
    <row r="19" spans="3:7">
      <c r="C19" s="21">
        <v>44697</v>
      </c>
      <c r="D19" s="2" t="s">
        <v>21</v>
      </c>
      <c r="E19" t="s">
        <v>41</v>
      </c>
      <c r="F19">
        <v>0.5</v>
      </c>
      <c r="G19" s="10" t="s">
        <v>91</v>
      </c>
    </row>
    <row r="20" spans="3:7" ht="31.5">
      <c r="C20" s="21">
        <v>44697</v>
      </c>
      <c r="D20" s="2" t="s">
        <v>21</v>
      </c>
      <c r="E20" t="s">
        <v>49</v>
      </c>
      <c r="F20">
        <v>0.5</v>
      </c>
      <c r="G20" s="27" t="s">
        <v>50</v>
      </c>
    </row>
    <row r="21" spans="3:7">
      <c r="C21" s="21">
        <v>44697</v>
      </c>
      <c r="D21" s="2" t="s">
        <v>23</v>
      </c>
      <c r="E21" t="s">
        <v>67</v>
      </c>
      <c r="F21">
        <v>1</v>
      </c>
      <c r="G21" s="10" t="s">
        <v>92</v>
      </c>
    </row>
    <row r="22" spans="3:7">
      <c r="C22" s="21">
        <v>44697</v>
      </c>
      <c r="D22" s="2" t="s">
        <v>25</v>
      </c>
      <c r="E22" t="s">
        <v>41</v>
      </c>
      <c r="F22">
        <v>1</v>
      </c>
      <c r="G22" s="10" t="s">
        <v>91</v>
      </c>
    </row>
    <row r="23" spans="3:7">
      <c r="C23" s="21">
        <v>44704</v>
      </c>
      <c r="D23" s="2" t="s">
        <v>15</v>
      </c>
      <c r="E23" t="s">
        <v>61</v>
      </c>
      <c r="F23">
        <v>0.5</v>
      </c>
      <c r="G23" s="10" t="s">
        <v>93</v>
      </c>
    </row>
    <row r="24" spans="3:7">
      <c r="C24" s="21">
        <v>44704</v>
      </c>
      <c r="D24" s="2" t="s">
        <v>15</v>
      </c>
      <c r="E24" t="s">
        <v>73</v>
      </c>
      <c r="F24" t="s">
        <v>94</v>
      </c>
      <c r="G24" s="10" t="s">
        <v>95</v>
      </c>
    </row>
    <row r="25" spans="3:7">
      <c r="C25" s="21">
        <v>44704</v>
      </c>
      <c r="D25" s="2" t="s">
        <v>15</v>
      </c>
      <c r="E25" t="s">
        <v>75</v>
      </c>
      <c r="F25" t="s">
        <v>96</v>
      </c>
      <c r="G25" s="10" t="s">
        <v>76</v>
      </c>
    </row>
    <row r="26" spans="3:7">
      <c r="C26" s="21">
        <v>44704</v>
      </c>
      <c r="D26" s="2" t="s">
        <v>17</v>
      </c>
      <c r="E26" t="s">
        <v>55</v>
      </c>
      <c r="F26" t="s">
        <v>96</v>
      </c>
      <c r="G26" s="10" t="s">
        <v>97</v>
      </c>
    </row>
    <row r="27" spans="3:7">
      <c r="C27" s="21">
        <v>44704</v>
      </c>
      <c r="D27" s="2" t="s">
        <v>17</v>
      </c>
      <c r="E27" t="s">
        <v>57</v>
      </c>
      <c r="F27" t="s">
        <v>96</v>
      </c>
      <c r="G27" s="10" t="s">
        <v>98</v>
      </c>
    </row>
    <row r="28" spans="3:7">
      <c r="C28" s="21">
        <v>44704</v>
      </c>
      <c r="D28" s="2" t="s">
        <v>17</v>
      </c>
      <c r="E28" t="s">
        <v>59</v>
      </c>
      <c r="F28" t="s">
        <v>99</v>
      </c>
      <c r="G28" s="10" t="s">
        <v>100</v>
      </c>
    </row>
    <row r="29" spans="3:7">
      <c r="C29" s="21">
        <v>44704</v>
      </c>
      <c r="D29" s="2" t="s">
        <v>17</v>
      </c>
      <c r="E29" t="s">
        <v>75</v>
      </c>
      <c r="F29" t="s">
        <v>96</v>
      </c>
      <c r="G29" s="10" t="s">
        <v>97</v>
      </c>
    </row>
    <row r="30" spans="3:7">
      <c r="C30" s="21">
        <v>44704</v>
      </c>
      <c r="D30" s="2" t="s">
        <v>19</v>
      </c>
      <c r="E30" t="s">
        <v>13</v>
      </c>
      <c r="F30">
        <v>1</v>
      </c>
      <c r="G30" s="10" t="s">
        <v>101</v>
      </c>
    </row>
    <row r="31" spans="3:7">
      <c r="C31" s="21">
        <v>44704</v>
      </c>
      <c r="D31" s="2" t="s">
        <v>21</v>
      </c>
      <c r="E31" t="s">
        <v>49</v>
      </c>
      <c r="F31">
        <v>1</v>
      </c>
      <c r="G31" s="10" t="s">
        <v>102</v>
      </c>
    </row>
    <row r="32" spans="3:7">
      <c r="C32" s="21">
        <v>44704</v>
      </c>
      <c r="D32" s="2" t="s">
        <v>23</v>
      </c>
      <c r="E32" t="s">
        <v>67</v>
      </c>
      <c r="F32">
        <v>1</v>
      </c>
      <c r="G32" s="10" t="s">
        <v>103</v>
      </c>
    </row>
    <row r="33" spans="3:7">
      <c r="C33" s="21">
        <v>44704</v>
      </c>
      <c r="D33" s="2" t="s">
        <v>25</v>
      </c>
      <c r="E33" t="s">
        <v>67</v>
      </c>
      <c r="F33">
        <v>1</v>
      </c>
      <c r="G33" s="10" t="s">
        <v>103</v>
      </c>
    </row>
    <row r="34" spans="3:7">
      <c r="C34" s="21">
        <v>44711</v>
      </c>
      <c r="D34" s="2" t="s">
        <v>15</v>
      </c>
    </row>
    <row r="35" spans="3:7">
      <c r="C35" s="21">
        <v>44711</v>
      </c>
      <c r="D35" s="2" t="s">
        <v>15</v>
      </c>
    </row>
    <row r="36" spans="3:7">
      <c r="C36" s="21">
        <v>44711</v>
      </c>
      <c r="D36" s="2"/>
    </row>
    <row r="37" spans="3:7">
      <c r="C37" s="21">
        <v>44711</v>
      </c>
      <c r="D37" s="2" t="s">
        <v>17</v>
      </c>
    </row>
    <row r="38" spans="3:7">
      <c r="C38" s="21">
        <v>44711</v>
      </c>
      <c r="D38" s="2" t="s">
        <v>19</v>
      </c>
    </row>
    <row r="39" spans="3:7">
      <c r="C39" s="21">
        <v>44711</v>
      </c>
      <c r="D39" s="2" t="s">
        <v>21</v>
      </c>
    </row>
    <row r="40" spans="3:7">
      <c r="C40" s="21">
        <v>44711</v>
      </c>
      <c r="D40" s="2" t="s">
        <v>23</v>
      </c>
    </row>
    <row r="41" spans="3:7">
      <c r="C41" s="21">
        <v>44711</v>
      </c>
      <c r="D41" s="2" t="s">
        <v>25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2555-865A-47FE-BFBF-5024FFFE1BED}">
  <dimension ref="B2:H3"/>
  <sheetViews>
    <sheetView workbookViewId="0"/>
  </sheetViews>
  <sheetFormatPr defaultColWidth="11" defaultRowHeight="15.75"/>
  <sheetData>
    <row r="2" spans="2:8">
      <c r="B2" s="12" t="s">
        <v>104</v>
      </c>
      <c r="C2" s="13" t="s">
        <v>105</v>
      </c>
      <c r="D2" s="14"/>
      <c r="E2" s="14"/>
      <c r="F2" s="14"/>
      <c r="G2" s="14"/>
      <c r="H2" s="15"/>
    </row>
    <row r="3" spans="2:8">
      <c r="B3" s="16" t="s">
        <v>81</v>
      </c>
      <c r="C3" s="17" t="s">
        <v>106</v>
      </c>
      <c r="D3" s="18" t="s">
        <v>107</v>
      </c>
      <c r="E3" s="18" t="s">
        <v>108</v>
      </c>
      <c r="F3" s="18" t="s">
        <v>109</v>
      </c>
      <c r="G3" s="18" t="s">
        <v>110</v>
      </c>
      <c r="H3" s="1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2022-05-31T09:34:56Z</dcterms:created>
  <dcterms:modified xsi:type="dcterms:W3CDTF">2022-06-02T13:45:15Z</dcterms:modified>
  <cp:category/>
  <cp:contentStatus/>
</cp:coreProperties>
</file>