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.krueger\Desktop\ggj2015\"/>
    </mc:Choice>
  </mc:AlternateContent>
  <bookViews>
    <workbookView xWindow="0" yWindow="0" windowWidth="23040" windowHeight="9408"/>
  </bookViews>
  <sheets>
    <sheet name="Tower-Data" sheetId="1" r:id="rId1"/>
    <sheet name="Rangekalkulator" sheetId="3" r:id="rId2"/>
    <sheet name="Speedkalkulator" sheetId="2" r:id="rId3"/>
    <sheet name="Money-Turm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4" i="1" l="1"/>
  <c r="K53" i="1"/>
  <c r="K52" i="1"/>
  <c r="K51" i="1"/>
  <c r="K50" i="1"/>
  <c r="K35" i="1"/>
  <c r="K34" i="1"/>
  <c r="K33" i="1"/>
  <c r="K32" i="1"/>
  <c r="K31" i="1"/>
  <c r="K20" i="1"/>
  <c r="K19" i="1"/>
  <c r="K18" i="1"/>
  <c r="K17" i="1"/>
  <c r="K16" i="1"/>
  <c r="K7" i="1"/>
  <c r="K6" i="1"/>
  <c r="K5" i="1"/>
  <c r="K4" i="1"/>
  <c r="K3" i="1"/>
  <c r="B33" i="2" l="1"/>
  <c r="B32" i="2"/>
  <c r="B31" i="2"/>
  <c r="B30" i="2"/>
  <c r="B29" i="2"/>
  <c r="B28" i="2"/>
  <c r="B27" i="2"/>
  <c r="B10" i="2"/>
  <c r="B9" i="2"/>
  <c r="B8" i="2"/>
  <c r="B7" i="2"/>
  <c r="B6" i="2"/>
  <c r="H17" i="2"/>
  <c r="H16" i="2"/>
  <c r="H1048576" i="2"/>
  <c r="H15" i="2"/>
  <c r="H14" i="2"/>
  <c r="H13" i="2"/>
  <c r="H12" i="2"/>
  <c r="H11" i="2"/>
  <c r="H10" i="2"/>
  <c r="H9" i="2"/>
  <c r="H8" i="2"/>
  <c r="H7" i="2"/>
  <c r="H6" i="2"/>
  <c r="E65" i="4" l="1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K28" i="4" l="1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5" i="4"/>
  <c r="J4" i="4"/>
  <c r="J3" i="4"/>
  <c r="C51" i="1"/>
  <c r="C52" i="1" s="1"/>
  <c r="C53" i="1" s="1"/>
  <c r="C54" i="1" s="1"/>
  <c r="C32" i="1"/>
  <c r="C33" i="1" s="1"/>
  <c r="C34" i="1" s="1"/>
  <c r="C35" i="1" s="1"/>
  <c r="C17" i="1"/>
  <c r="C18" i="1" s="1"/>
  <c r="C19" i="1" s="1"/>
  <c r="C20" i="1" s="1"/>
  <c r="C7" i="1"/>
  <c r="C6" i="1"/>
  <c r="C5" i="1"/>
  <c r="C4" i="1"/>
  <c r="W54" i="1" l="1"/>
  <c r="W53" i="1"/>
  <c r="W52" i="1"/>
  <c r="W51" i="1"/>
  <c r="W50" i="1"/>
  <c r="D50" i="1"/>
  <c r="D51" i="1" s="1"/>
  <c r="D52" i="1" s="1"/>
  <c r="D53" i="1" s="1"/>
  <c r="D54" i="1" s="1"/>
  <c r="B25" i="3"/>
  <c r="B24" i="3"/>
  <c r="B23" i="3"/>
  <c r="B22" i="3"/>
  <c r="B21" i="3"/>
  <c r="B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F3" i="3"/>
  <c r="W35" i="1"/>
  <c r="W34" i="1"/>
  <c r="W33" i="1"/>
  <c r="W32" i="1"/>
  <c r="W31" i="1"/>
  <c r="D31" i="1"/>
  <c r="D16" i="1"/>
  <c r="D17" i="1" s="1"/>
  <c r="D18" i="1" s="1"/>
  <c r="D19" i="1" s="1"/>
  <c r="D20" i="1" s="1"/>
  <c r="D3" i="1"/>
  <c r="D32" i="1"/>
  <c r="D33" i="1" s="1"/>
  <c r="D34" i="1" s="1"/>
  <c r="D35" i="1" s="1"/>
  <c r="C33" i="2"/>
  <c r="C32" i="2"/>
  <c r="C31" i="2"/>
  <c r="C30" i="2"/>
  <c r="C29" i="2"/>
  <c r="C28" i="2"/>
  <c r="C27" i="2"/>
  <c r="C26" i="2"/>
  <c r="B26" i="2" s="1"/>
  <c r="C25" i="2"/>
  <c r="B25" i="2" s="1"/>
  <c r="C24" i="2"/>
  <c r="B24" i="2" s="1"/>
  <c r="C23" i="2"/>
  <c r="B23" i="2" s="1"/>
  <c r="C22" i="2"/>
  <c r="B22" i="2" s="1"/>
  <c r="C21" i="2"/>
  <c r="B21" i="2" s="1"/>
  <c r="C20" i="2"/>
  <c r="B20" i="2" s="1"/>
  <c r="C19" i="2"/>
  <c r="B19" i="2" s="1"/>
  <c r="C18" i="2"/>
  <c r="B18" i="2" s="1"/>
  <c r="W16" i="1"/>
  <c r="G17" i="2"/>
  <c r="G16" i="2"/>
  <c r="G15" i="2"/>
  <c r="G14" i="2"/>
  <c r="G13" i="2"/>
  <c r="G12" i="2"/>
  <c r="G11" i="2"/>
  <c r="G10" i="2"/>
  <c r="G9" i="2"/>
  <c r="G8" i="2"/>
  <c r="G7" i="2"/>
  <c r="G6" i="2"/>
  <c r="W3" i="1"/>
  <c r="N4" i="1" l="1"/>
  <c r="W4" i="1"/>
  <c r="N5" i="1"/>
  <c r="W5" i="1"/>
  <c r="N6" i="1"/>
  <c r="W6" i="1"/>
  <c r="V7" i="1"/>
  <c r="W7" i="1"/>
  <c r="S20" i="1"/>
  <c r="V20" i="1"/>
  <c r="W20" i="1"/>
  <c r="O20" i="1"/>
  <c r="Q19" i="1"/>
  <c r="W19" i="1"/>
  <c r="Q18" i="1"/>
  <c r="W18" i="1"/>
  <c r="Q17" i="1"/>
  <c r="W17" i="1"/>
  <c r="O16" i="1"/>
  <c r="V16" i="1"/>
  <c r="S16" i="1"/>
  <c r="T16" i="1"/>
  <c r="R16" i="1"/>
  <c r="L3" i="1"/>
  <c r="L50" i="1"/>
  <c r="N50" i="1"/>
  <c r="S50" i="1"/>
  <c r="O50" i="1"/>
  <c r="V50" i="1"/>
  <c r="R50" i="1"/>
  <c r="U50" i="1"/>
  <c r="Q50" i="1"/>
  <c r="T50" i="1"/>
  <c r="P50" i="1"/>
  <c r="L31" i="1"/>
  <c r="T31" i="1"/>
  <c r="Q31" i="1"/>
  <c r="V31" i="1"/>
  <c r="P31" i="1"/>
  <c r="S31" i="1"/>
  <c r="O31" i="1"/>
  <c r="U31" i="1"/>
  <c r="R31" i="1"/>
  <c r="N31" i="1"/>
  <c r="S35" i="1"/>
  <c r="O35" i="1"/>
  <c r="T35" i="1"/>
  <c r="R35" i="1"/>
  <c r="N35" i="1"/>
  <c r="Q35" i="1"/>
  <c r="U35" i="1"/>
  <c r="V35" i="1"/>
  <c r="P35" i="1"/>
  <c r="U34" i="1"/>
  <c r="V34" i="1"/>
  <c r="P34" i="1"/>
  <c r="S34" i="1"/>
  <c r="O34" i="1"/>
  <c r="R34" i="1"/>
  <c r="N34" i="1"/>
  <c r="T34" i="1"/>
  <c r="Q34" i="1"/>
  <c r="Q33" i="1"/>
  <c r="U33" i="1"/>
  <c r="T33" i="1"/>
  <c r="V33" i="1"/>
  <c r="P33" i="1"/>
  <c r="S33" i="1"/>
  <c r="O33" i="1"/>
  <c r="R33" i="1"/>
  <c r="N33" i="1"/>
  <c r="R32" i="1"/>
  <c r="N32" i="1"/>
  <c r="Q32" i="1"/>
  <c r="U32" i="1"/>
  <c r="V32" i="1"/>
  <c r="P32" i="1"/>
  <c r="T32" i="1"/>
  <c r="S32" i="1"/>
  <c r="O32" i="1"/>
  <c r="U18" i="1"/>
  <c r="P18" i="1"/>
  <c r="P4" i="1"/>
  <c r="R4" i="1"/>
  <c r="O4" i="1"/>
  <c r="S4" i="1"/>
  <c r="V4" i="1"/>
  <c r="P7" i="1"/>
  <c r="S7" i="1"/>
  <c r="R7" i="1"/>
  <c r="S6" i="1"/>
  <c r="R6" i="1"/>
  <c r="P6" i="1"/>
  <c r="V6" i="1"/>
  <c r="R5" i="1"/>
  <c r="S5" i="1"/>
  <c r="V5" i="1"/>
  <c r="P5" i="1"/>
  <c r="V3" i="1"/>
  <c r="Q3" i="1"/>
  <c r="P3" i="1"/>
  <c r="N3" i="1"/>
  <c r="T3" i="1"/>
  <c r="R3" i="1"/>
  <c r="O3" i="1"/>
  <c r="U3" i="1"/>
  <c r="S3" i="1"/>
  <c r="S51" i="1"/>
  <c r="O51" i="1"/>
  <c r="V51" i="1"/>
  <c r="R51" i="1"/>
  <c r="N51" i="1"/>
  <c r="U51" i="1"/>
  <c r="Q51" i="1"/>
  <c r="T51" i="1"/>
  <c r="P51" i="1"/>
  <c r="V54" i="1"/>
  <c r="R54" i="1"/>
  <c r="N54" i="1"/>
  <c r="U54" i="1"/>
  <c r="Q54" i="1"/>
  <c r="T54" i="1"/>
  <c r="P54" i="1"/>
  <c r="S54" i="1"/>
  <c r="O54" i="1"/>
  <c r="U53" i="1"/>
  <c r="Q53" i="1"/>
  <c r="T53" i="1"/>
  <c r="P53" i="1"/>
  <c r="S53" i="1"/>
  <c r="O53" i="1"/>
  <c r="V53" i="1"/>
  <c r="R53" i="1"/>
  <c r="N53" i="1"/>
  <c r="T52" i="1"/>
  <c r="P52" i="1"/>
  <c r="S52" i="1"/>
  <c r="O52" i="1"/>
  <c r="V52" i="1"/>
  <c r="R52" i="1"/>
  <c r="N52" i="1"/>
  <c r="U52" i="1"/>
  <c r="Q52" i="1"/>
  <c r="L52" i="1"/>
  <c r="L54" i="1"/>
  <c r="L51" i="1"/>
  <c r="L53" i="1"/>
  <c r="L33" i="1"/>
  <c r="L34" i="1"/>
  <c r="L35" i="1"/>
  <c r="L32" i="1"/>
  <c r="Q20" i="1"/>
  <c r="P19" i="1"/>
  <c r="U19" i="1"/>
  <c r="R19" i="1"/>
  <c r="V19" i="1"/>
  <c r="N19" i="1"/>
  <c r="S19" i="1"/>
  <c r="O19" i="1"/>
  <c r="T19" i="1"/>
  <c r="R18" i="1"/>
  <c r="V18" i="1"/>
  <c r="N18" i="1"/>
  <c r="S18" i="1"/>
  <c r="O18" i="1"/>
  <c r="T18" i="1"/>
  <c r="P17" i="1"/>
  <c r="U17" i="1"/>
  <c r="R17" i="1"/>
  <c r="V17" i="1"/>
  <c r="N17" i="1"/>
  <c r="S17" i="1"/>
  <c r="O17" i="1"/>
  <c r="T17" i="1"/>
  <c r="L16" i="1"/>
  <c r="Q16" i="1"/>
  <c r="P16" i="1"/>
  <c r="U16" i="1"/>
  <c r="N16" i="1"/>
  <c r="P20" i="1"/>
  <c r="T20" i="1"/>
  <c r="U20" i="1"/>
  <c r="N20" i="1"/>
  <c r="R20" i="1"/>
  <c r="T4" i="1"/>
  <c r="Q4" i="1"/>
  <c r="U4" i="1"/>
  <c r="U6" i="1"/>
  <c r="T6" i="1"/>
  <c r="Q6" i="1"/>
  <c r="O6" i="1"/>
  <c r="U5" i="1"/>
  <c r="O5" i="1"/>
  <c r="Q5" i="1"/>
  <c r="T5" i="1"/>
  <c r="N7" i="1"/>
  <c r="O7" i="1"/>
  <c r="Q7" i="1"/>
  <c r="T7" i="1"/>
  <c r="U7" i="1"/>
  <c r="L17" i="1"/>
  <c r="L18" i="1"/>
  <c r="L19" i="1"/>
  <c r="L20" i="1"/>
  <c r="C17" i="2"/>
  <c r="B17" i="2" s="1"/>
  <c r="C16" i="2"/>
  <c r="B16" i="2" s="1"/>
  <c r="C15" i="2"/>
  <c r="B15" i="2" s="1"/>
  <c r="C14" i="2"/>
  <c r="B14" i="2" s="1"/>
  <c r="C13" i="2"/>
  <c r="B13" i="2" s="1"/>
  <c r="C12" i="2"/>
  <c r="B12" i="2" s="1"/>
  <c r="C11" i="2"/>
  <c r="B11" i="2" s="1"/>
  <c r="C10" i="2"/>
  <c r="C9" i="2"/>
  <c r="C8" i="2"/>
  <c r="C7" i="2"/>
  <c r="C6" i="2"/>
  <c r="D4" i="1"/>
  <c r="D5" i="1" s="1"/>
  <c r="D6" i="1" s="1"/>
  <c r="D7" i="1" s="1"/>
  <c r="L7" i="1" s="1"/>
  <c r="L6" i="1" l="1"/>
  <c r="L5" i="1"/>
  <c r="L4" i="1"/>
</calcChain>
</file>

<file path=xl/sharedStrings.xml><?xml version="1.0" encoding="utf-8"?>
<sst xmlns="http://schemas.openxmlformats.org/spreadsheetml/2006/main" count="232" uniqueCount="66">
  <si>
    <t>Kosten</t>
  </si>
  <si>
    <t>Damage</t>
  </si>
  <si>
    <t>Fire Rate</t>
  </si>
  <si>
    <t>Damage type</t>
  </si>
  <si>
    <t>Special</t>
  </si>
  <si>
    <t>Gesamtkosten</t>
  </si>
  <si>
    <t>Level 1</t>
  </si>
  <si>
    <t>Level 2</t>
  </si>
  <si>
    <t>Level 3</t>
  </si>
  <si>
    <t>Level 4</t>
  </si>
  <si>
    <t>Level 5</t>
  </si>
  <si>
    <t>Range (Pixel)</t>
  </si>
  <si>
    <t>Normal</t>
  </si>
  <si>
    <t>gelaufene Pixel pro 20Milisekunde</t>
  </si>
  <si>
    <t>1 Grid: 32Pxel</t>
  </si>
  <si>
    <t>Shots pro Sekunde</t>
  </si>
  <si>
    <t>Performance</t>
  </si>
  <si>
    <t>Damage pro Sekunde</t>
  </si>
  <si>
    <t>Shots pro 25 Milisekunden</t>
  </si>
  <si>
    <t>Laser-Chaser</t>
  </si>
  <si>
    <t>D/sec - pro Credit</t>
  </si>
  <si>
    <t>Plasma-Basher</t>
  </si>
  <si>
    <t>Pierce</t>
  </si>
  <si>
    <t>alle ranges +16 um radius des eigenen Feldes abzudecken</t>
  </si>
  <si>
    <t>Exploder</t>
  </si>
  <si>
    <t>Field</t>
  </si>
  <si>
    <t>Splash</t>
  </si>
  <si>
    <t>Pixel-Range</t>
  </si>
  <si>
    <t>Felder-Range</t>
  </si>
  <si>
    <t>Distortion-Beam</t>
  </si>
  <si>
    <t>Slow</t>
  </si>
  <si>
    <t>Kill-Time</t>
  </si>
  <si>
    <t>Marine</t>
  </si>
  <si>
    <t>Tank</t>
  </si>
  <si>
    <t>Hover-Bike</t>
  </si>
  <si>
    <t>Jeep</t>
  </si>
  <si>
    <t>Space-Knight</t>
  </si>
  <si>
    <t>Roketeer</t>
  </si>
  <si>
    <t>Jet</t>
  </si>
  <si>
    <t>Ironclad</t>
  </si>
  <si>
    <t>Name</t>
  </si>
  <si>
    <t>HP</t>
  </si>
  <si>
    <t>Geschwindigkeit</t>
  </si>
  <si>
    <t>Flying</t>
  </si>
  <si>
    <t>Resistance</t>
  </si>
  <si>
    <t>Resist!</t>
  </si>
  <si>
    <t>Resist</t>
  </si>
  <si>
    <t>Elite</t>
  </si>
  <si>
    <t>Money-Turm</t>
  </si>
  <si>
    <t>Einkommensbonus</t>
  </si>
  <si>
    <t>Geld-kalkulation</t>
  </si>
  <si>
    <t>Grundeinkommen pro 10 Sek</t>
  </si>
  <si>
    <t>Bonus</t>
  </si>
  <si>
    <t>zahl der Türme</t>
  </si>
  <si>
    <t>Gesamteinkommen</t>
  </si>
  <si>
    <t>Turm Kosten-nutzen Funktion:</t>
  </si>
  <si>
    <t>Zahl der Runden</t>
  </si>
  <si>
    <t>erwirtschaftetes Geld:</t>
  </si>
  <si>
    <t>Investition</t>
  </si>
  <si>
    <t>Amortisierung! Nach 50 sek</t>
  </si>
  <si>
    <t>Spec-Ops</t>
  </si>
  <si>
    <t>Milisekunden bis zum nächsten Shot</t>
  </si>
  <si>
    <t>Chaser</t>
  </si>
  <si>
    <t>Basher</t>
  </si>
  <si>
    <t>Sploder</t>
  </si>
  <si>
    <t>Distorter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</si>
</sst>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1" fillId="0" borderId="9" xfId="0" applyFont="1" applyBorder="1"/>
    <xf numFmtId="0" fontId="1" fillId="0" borderId="0" xfId="0" applyFont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59"/>
  <sheetViews>
    <sheetView tabSelected="1" topLeftCell="A22" workbookViewId="0">
      <selection activeCell="J13" sqref="J13"/>
    </sheetView>
  </sheetViews>
  <sheetFormatPr baseColWidth="10" defaultRowHeight="14.4" x14ac:dyDescent="0.3"/>
  <cols>
    <col min="2" max="2" width="14.6640625" bestFit="1" customWidth="1"/>
    <col min="9" max="9" width="13.44140625" bestFit="1" customWidth="1"/>
    <col min="11" max="11" width="19.109375" bestFit="1" customWidth="1"/>
    <col min="12" max="12" width="16.44140625" customWidth="1"/>
  </cols>
  <sheetData>
    <row r="1" spans="2:30" ht="15" thickBot="1" x14ac:dyDescent="0.35">
      <c r="G1" s="1" t="s">
        <v>23</v>
      </c>
      <c r="K1" t="s">
        <v>16</v>
      </c>
      <c r="N1" s="1" t="s">
        <v>31</v>
      </c>
      <c r="O1" s="1"/>
      <c r="P1" s="1" t="s">
        <v>45</v>
      </c>
      <c r="Q1" s="1"/>
      <c r="R1" s="1" t="s">
        <v>45</v>
      </c>
      <c r="S1" s="1" t="s">
        <v>45</v>
      </c>
      <c r="T1" s="1"/>
      <c r="U1" s="1"/>
      <c r="V1" s="1" t="s">
        <v>45</v>
      </c>
    </row>
    <row r="2" spans="2:30" ht="15" thickBot="1" x14ac:dyDescent="0.35">
      <c r="B2" s="1" t="s">
        <v>19</v>
      </c>
      <c r="C2" t="s">
        <v>0</v>
      </c>
      <c r="D2" t="s">
        <v>5</v>
      </c>
      <c r="E2" t="s">
        <v>1</v>
      </c>
      <c r="F2" t="s">
        <v>2</v>
      </c>
      <c r="G2" t="s">
        <v>11</v>
      </c>
      <c r="H2" t="s">
        <v>3</v>
      </c>
      <c r="I2" t="s">
        <v>4</v>
      </c>
      <c r="K2" s="1" t="s">
        <v>17</v>
      </c>
      <c r="L2" s="1" t="s">
        <v>20</v>
      </c>
      <c r="N2" t="s">
        <v>32</v>
      </c>
      <c r="O2" t="s">
        <v>47</v>
      </c>
      <c r="P2" t="s">
        <v>33</v>
      </c>
      <c r="Q2" t="s">
        <v>34</v>
      </c>
      <c r="R2" t="s">
        <v>35</v>
      </c>
      <c r="S2" t="s">
        <v>36</v>
      </c>
      <c r="T2" t="s">
        <v>37</v>
      </c>
      <c r="U2" t="s">
        <v>38</v>
      </c>
      <c r="V2" t="s">
        <v>39</v>
      </c>
      <c r="W2" t="s">
        <v>60</v>
      </c>
      <c r="Z2" s="7" t="s">
        <v>40</v>
      </c>
      <c r="AA2" s="8" t="s">
        <v>41</v>
      </c>
      <c r="AB2" s="8" t="s">
        <v>42</v>
      </c>
      <c r="AC2" s="8" t="s">
        <v>43</v>
      </c>
      <c r="AD2" s="9" t="s">
        <v>44</v>
      </c>
    </row>
    <row r="3" spans="2:30" x14ac:dyDescent="0.3">
      <c r="B3" t="s">
        <v>6</v>
      </c>
      <c r="C3" s="2">
        <v>150</v>
      </c>
      <c r="D3" s="2">
        <f>C3</f>
        <v>150</v>
      </c>
      <c r="E3" s="2">
        <v>5</v>
      </c>
      <c r="F3" s="2">
        <v>1000</v>
      </c>
      <c r="G3" s="2">
        <v>64</v>
      </c>
      <c r="H3" s="2" t="s">
        <v>12</v>
      </c>
      <c r="I3" s="2"/>
      <c r="K3">
        <f>E3*(1000/F3)</f>
        <v>5</v>
      </c>
      <c r="L3">
        <f>K3/D3</f>
        <v>3.3333333333333333E-2</v>
      </c>
      <c r="N3">
        <f>AA3/K3</f>
        <v>2.8</v>
      </c>
      <c r="O3">
        <f>AA4/K3</f>
        <v>8</v>
      </c>
      <c r="P3">
        <f>AA5/(K3/3)</f>
        <v>60</v>
      </c>
      <c r="Q3">
        <f>AA6/K3</f>
        <v>4</v>
      </c>
      <c r="R3">
        <f>AA7/(K3/3)</f>
        <v>30</v>
      </c>
      <c r="S3">
        <f>AA8/(K3/3)</f>
        <v>108</v>
      </c>
      <c r="T3">
        <f>AA9/K3</f>
        <v>4</v>
      </c>
      <c r="U3">
        <f>AA10/K3</f>
        <v>5</v>
      </c>
      <c r="V3">
        <f>AA11/(K3/3)</f>
        <v>150</v>
      </c>
      <c r="W3">
        <f>AA12/K3</f>
        <v>7</v>
      </c>
      <c r="Z3" s="10" t="s">
        <v>32</v>
      </c>
      <c r="AA3" s="10">
        <v>14</v>
      </c>
      <c r="AB3" s="10">
        <v>0.8</v>
      </c>
      <c r="AC3" s="10">
        <v>0</v>
      </c>
      <c r="AD3" s="10"/>
    </row>
    <row r="4" spans="2:30" x14ac:dyDescent="0.3">
      <c r="B4" t="s">
        <v>7</v>
      </c>
      <c r="C4" s="2">
        <f>C3+50</f>
        <v>200</v>
      </c>
      <c r="D4" s="2">
        <f>C4+D3</f>
        <v>350</v>
      </c>
      <c r="E4" s="2">
        <v>7</v>
      </c>
      <c r="F4" s="2">
        <v>823</v>
      </c>
      <c r="G4" s="2">
        <v>72</v>
      </c>
      <c r="H4" s="2" t="s">
        <v>12</v>
      </c>
      <c r="I4" s="2"/>
      <c r="K4">
        <f>E4*(1000/F4)</f>
        <v>8.5054678007290399</v>
      </c>
      <c r="L4">
        <f>K4/D4</f>
        <v>2.4301336573511544E-2</v>
      </c>
      <c r="N4">
        <f>AA3/K4</f>
        <v>1.6460000000000001</v>
      </c>
      <c r="O4">
        <f>AA4/K4</f>
        <v>4.7028571428571428</v>
      </c>
      <c r="P4">
        <f>AA5/(K4/3)</f>
        <v>35.271428571428572</v>
      </c>
      <c r="Q4">
        <f>AA6/K4</f>
        <v>2.3514285714285714</v>
      </c>
      <c r="R4">
        <f>AA7/(K4/3)</f>
        <v>17.635714285714286</v>
      </c>
      <c r="S4">
        <f>AA8/(K4/3)</f>
        <v>63.488571428571426</v>
      </c>
      <c r="T4">
        <f>AA9/K4</f>
        <v>2.3514285714285714</v>
      </c>
      <c r="U4">
        <f>AA10/K4</f>
        <v>2.9392857142857145</v>
      </c>
      <c r="V4">
        <f>AA11/(K4/3)</f>
        <v>88.178571428571431</v>
      </c>
      <c r="W4">
        <f>AA12/K4</f>
        <v>4.1150000000000002</v>
      </c>
      <c r="Z4" s="2" t="s">
        <v>47</v>
      </c>
      <c r="AA4" s="2">
        <v>40</v>
      </c>
      <c r="AB4" s="2">
        <v>0.8</v>
      </c>
      <c r="AC4" s="2">
        <v>0</v>
      </c>
      <c r="AD4" s="2"/>
    </row>
    <row r="5" spans="2:30" x14ac:dyDescent="0.3">
      <c r="B5" t="s">
        <v>8</v>
      </c>
      <c r="C5" s="2">
        <f>C4+50</f>
        <v>250</v>
      </c>
      <c r="D5" s="2">
        <f>C5+D4</f>
        <v>600</v>
      </c>
      <c r="E5" s="2">
        <v>9</v>
      </c>
      <c r="F5" s="2">
        <v>690</v>
      </c>
      <c r="G5" s="2">
        <v>80</v>
      </c>
      <c r="H5" s="2" t="s">
        <v>12</v>
      </c>
      <c r="I5" s="2"/>
      <c r="K5">
        <f>E5*(1000/F5)</f>
        <v>13.043478260869565</v>
      </c>
      <c r="L5">
        <f>K5/D5</f>
        <v>2.1739130434782608E-2</v>
      </c>
      <c r="N5">
        <f>AA3/K5</f>
        <v>1.0733333333333335</v>
      </c>
      <c r="O5">
        <f>AA4/K5</f>
        <v>3.0666666666666669</v>
      </c>
      <c r="P5">
        <f>AA5/(K5/3)</f>
        <v>23</v>
      </c>
      <c r="Q5">
        <f>AA6/K5</f>
        <v>1.5333333333333334</v>
      </c>
      <c r="R5">
        <f>AA7/(K5/3)</f>
        <v>11.5</v>
      </c>
      <c r="S5">
        <f>AA8/(K5/3)</f>
        <v>41.400000000000006</v>
      </c>
      <c r="T5">
        <f>AA9/K5</f>
        <v>1.5333333333333334</v>
      </c>
      <c r="U5">
        <f>AA10/K5</f>
        <v>1.9166666666666667</v>
      </c>
      <c r="V5">
        <f>AA11/(K5/3)</f>
        <v>57.5</v>
      </c>
      <c r="W5">
        <f>AA12/K5</f>
        <v>2.6833333333333336</v>
      </c>
      <c r="Z5" s="2" t="s">
        <v>33</v>
      </c>
      <c r="AA5" s="2">
        <v>100</v>
      </c>
      <c r="AB5" s="2">
        <v>0.2</v>
      </c>
      <c r="AC5" s="2">
        <v>0</v>
      </c>
      <c r="AD5" s="2" t="s">
        <v>12</v>
      </c>
    </row>
    <row r="6" spans="2:30" x14ac:dyDescent="0.3">
      <c r="B6" t="s">
        <v>9</v>
      </c>
      <c r="C6" s="2">
        <f>C5+50</f>
        <v>300</v>
      </c>
      <c r="D6" s="2">
        <f>C6+D5</f>
        <v>900</v>
      </c>
      <c r="E6" s="2">
        <v>11</v>
      </c>
      <c r="F6" s="2">
        <v>582</v>
      </c>
      <c r="G6" s="2">
        <v>88</v>
      </c>
      <c r="H6" s="2" t="s">
        <v>12</v>
      </c>
      <c r="I6" s="2"/>
      <c r="K6">
        <f>E6*(1000/F6)</f>
        <v>18.900343642611684</v>
      </c>
      <c r="L6">
        <f>K6/D6</f>
        <v>2.1000381825124093E-2</v>
      </c>
      <c r="N6">
        <f>AA3/K6</f>
        <v>0.74072727272727268</v>
      </c>
      <c r="O6">
        <f>AA4/K6</f>
        <v>2.1163636363636362</v>
      </c>
      <c r="P6">
        <f>AA5/(K6/3)</f>
        <v>15.872727272727273</v>
      </c>
      <c r="Q6">
        <f>AA6/K6</f>
        <v>1.0581818181818181</v>
      </c>
      <c r="R6">
        <f>AA7/(K6/3)</f>
        <v>7.9363636363636365</v>
      </c>
      <c r="S6">
        <f>AA8/(K6/3)</f>
        <v>28.57090909090909</v>
      </c>
      <c r="T6">
        <f>AA9/K6</f>
        <v>1.0581818181818181</v>
      </c>
      <c r="U6">
        <f>AA10/K6</f>
        <v>1.3227272727272728</v>
      </c>
      <c r="V6">
        <f>AA11/(K6/3)</f>
        <v>39.68181818181818</v>
      </c>
      <c r="W6">
        <f>AA12/K6</f>
        <v>1.8518181818181818</v>
      </c>
      <c r="Z6" s="2" t="s">
        <v>34</v>
      </c>
      <c r="AA6" s="2">
        <v>20</v>
      </c>
      <c r="AB6" s="2">
        <v>1.6</v>
      </c>
      <c r="AC6" s="2">
        <v>0</v>
      </c>
      <c r="AD6" s="2" t="s">
        <v>22</v>
      </c>
    </row>
    <row r="7" spans="2:30" x14ac:dyDescent="0.3">
      <c r="B7" t="s">
        <v>10</v>
      </c>
      <c r="C7" s="2">
        <f>C6+50</f>
        <v>350</v>
      </c>
      <c r="D7" s="2">
        <f>C7+D6</f>
        <v>1250</v>
      </c>
      <c r="E7" s="2">
        <v>13</v>
      </c>
      <c r="F7" s="2">
        <v>500</v>
      </c>
      <c r="G7" s="2">
        <v>96</v>
      </c>
      <c r="H7" s="2" t="s">
        <v>12</v>
      </c>
      <c r="I7" s="2"/>
      <c r="K7">
        <f>E7*(1000/F7)</f>
        <v>26</v>
      </c>
      <c r="L7">
        <f>K7/D7</f>
        <v>2.0799999999999999E-2</v>
      </c>
      <c r="N7">
        <f>AA3/K7</f>
        <v>0.53846153846153844</v>
      </c>
      <c r="O7">
        <f>AA4/K7</f>
        <v>1.5384615384615385</v>
      </c>
      <c r="P7">
        <f>AA5/(K7/3)</f>
        <v>11.53846153846154</v>
      </c>
      <c r="Q7">
        <f>AA6/K7</f>
        <v>0.76923076923076927</v>
      </c>
      <c r="R7">
        <f>AA7/(K7/3)</f>
        <v>5.7692307692307701</v>
      </c>
      <c r="S7">
        <f>AA8/(K7/3)</f>
        <v>20.76923076923077</v>
      </c>
      <c r="T7">
        <f>AA9/K7</f>
        <v>0.76923076923076927</v>
      </c>
      <c r="U7">
        <f>AA10/K7</f>
        <v>0.96153846153846156</v>
      </c>
      <c r="V7">
        <f>AA11/(K7/3)</f>
        <v>28.846153846153847</v>
      </c>
      <c r="W7">
        <f>AA12/K7</f>
        <v>1.3461538461538463</v>
      </c>
      <c r="Z7" s="2" t="s">
        <v>35</v>
      </c>
      <c r="AA7" s="2">
        <v>50</v>
      </c>
      <c r="AB7" s="2">
        <v>1</v>
      </c>
      <c r="AC7" s="2">
        <v>0</v>
      </c>
      <c r="AD7" s="2" t="s">
        <v>12</v>
      </c>
    </row>
    <row r="8" spans="2:30" x14ac:dyDescent="0.3">
      <c r="Z8" s="2" t="s">
        <v>36</v>
      </c>
      <c r="AA8" s="2">
        <v>180</v>
      </c>
      <c r="AB8" s="2">
        <v>0.6</v>
      </c>
      <c r="AC8" s="2">
        <v>0</v>
      </c>
      <c r="AD8" s="2" t="s">
        <v>12</v>
      </c>
    </row>
    <row r="9" spans="2:30" x14ac:dyDescent="0.3">
      <c r="Z9" s="2" t="s">
        <v>37</v>
      </c>
      <c r="AA9" s="2">
        <v>20</v>
      </c>
      <c r="AB9" s="2">
        <v>0.8</v>
      </c>
      <c r="AC9" s="2">
        <v>1</v>
      </c>
      <c r="AD9" s="2" t="s">
        <v>25</v>
      </c>
    </row>
    <row r="10" spans="2:30" x14ac:dyDescent="0.3">
      <c r="Z10" s="2" t="s">
        <v>38</v>
      </c>
      <c r="AA10" s="2">
        <v>25</v>
      </c>
      <c r="AB10" s="2">
        <v>1.6</v>
      </c>
      <c r="AC10" s="2">
        <v>1</v>
      </c>
      <c r="AD10" s="2" t="s">
        <v>25</v>
      </c>
    </row>
    <row r="11" spans="2:30" x14ac:dyDescent="0.3">
      <c r="Z11" s="2" t="s">
        <v>39</v>
      </c>
      <c r="AA11" s="2">
        <v>250</v>
      </c>
      <c r="AB11" s="2">
        <v>0.4</v>
      </c>
      <c r="AC11" s="2">
        <v>1</v>
      </c>
      <c r="AD11" s="2" t="s">
        <v>12</v>
      </c>
    </row>
    <row r="12" spans="2:30" x14ac:dyDescent="0.3">
      <c r="Z12" s="2" t="s">
        <v>60</v>
      </c>
      <c r="AA12" s="2">
        <v>35</v>
      </c>
      <c r="AB12" s="2">
        <v>1</v>
      </c>
      <c r="AC12" s="2">
        <v>0</v>
      </c>
      <c r="AD12" s="2" t="s">
        <v>22</v>
      </c>
    </row>
    <row r="13" spans="2:30" x14ac:dyDescent="0.3">
      <c r="Z13" s="2"/>
      <c r="AA13" s="2"/>
      <c r="AB13" s="2"/>
      <c r="AC13" s="2"/>
      <c r="AD13" s="2"/>
    </row>
    <row r="14" spans="2:30" x14ac:dyDescent="0.3">
      <c r="Z14" s="2"/>
      <c r="AA14" s="2"/>
      <c r="AB14" s="2"/>
      <c r="AC14" s="2"/>
      <c r="AD14" s="2"/>
    </row>
    <row r="15" spans="2:30" x14ac:dyDescent="0.3">
      <c r="B15" s="1" t="s">
        <v>21</v>
      </c>
      <c r="C15" t="s">
        <v>0</v>
      </c>
      <c r="D15" t="s">
        <v>5</v>
      </c>
      <c r="E15" t="s">
        <v>1</v>
      </c>
      <c r="F15" t="s">
        <v>2</v>
      </c>
      <c r="G15" t="s">
        <v>11</v>
      </c>
      <c r="H15" t="s">
        <v>3</v>
      </c>
      <c r="I15" t="s">
        <v>4</v>
      </c>
      <c r="K15" s="1" t="s">
        <v>17</v>
      </c>
      <c r="L15" s="1" t="s">
        <v>20</v>
      </c>
      <c r="N15" s="1"/>
      <c r="O15" s="1"/>
      <c r="P15" s="1"/>
      <c r="Q15" s="1" t="s">
        <v>46</v>
      </c>
      <c r="R15" s="1"/>
      <c r="S15" s="1"/>
      <c r="T15" s="1"/>
      <c r="U15" s="1"/>
      <c r="V15" s="1"/>
      <c r="W15" s="1" t="s">
        <v>46</v>
      </c>
      <c r="Z15" s="2"/>
      <c r="AA15" s="2"/>
      <c r="AB15" s="2"/>
      <c r="AC15" s="2"/>
      <c r="AD15" s="2"/>
    </row>
    <row r="16" spans="2:30" x14ac:dyDescent="0.3">
      <c r="B16" t="s">
        <v>6</v>
      </c>
      <c r="C16" s="2">
        <v>200</v>
      </c>
      <c r="D16" s="2">
        <f>C16</f>
        <v>200</v>
      </c>
      <c r="E16" s="2">
        <v>14</v>
      </c>
      <c r="F16" s="2">
        <v>1800</v>
      </c>
      <c r="G16" s="2">
        <v>72</v>
      </c>
      <c r="H16" s="2" t="s">
        <v>22</v>
      </c>
      <c r="I16" s="2"/>
      <c r="K16">
        <f>E16*(1000/F16)</f>
        <v>7.7777777777777786</v>
      </c>
      <c r="L16">
        <f>K16/D16</f>
        <v>3.888888888888889E-2</v>
      </c>
      <c r="N16">
        <f>AA16/(K16)</f>
        <v>1.7999999999999998</v>
      </c>
      <c r="O16">
        <f>AA17/K16</f>
        <v>5.1428571428571423</v>
      </c>
      <c r="P16">
        <f>AA18/K16</f>
        <v>12.857142857142856</v>
      </c>
      <c r="Q16">
        <f>AA19/(K16/3)</f>
        <v>7.7142857142857126</v>
      </c>
      <c r="R16">
        <f>AA20/K16</f>
        <v>6.4285714285714279</v>
      </c>
      <c r="S16">
        <f>AA21/K16</f>
        <v>23.142857142857139</v>
      </c>
      <c r="T16">
        <f>AA22/K16</f>
        <v>2.5714285714285712</v>
      </c>
      <c r="U16">
        <f>AA23/K16</f>
        <v>3.214285714285714</v>
      </c>
      <c r="V16">
        <f>AA24/K16</f>
        <v>32.142857142857139</v>
      </c>
      <c r="W16">
        <f>AA25/(K16/3)</f>
        <v>13.499999999999998</v>
      </c>
      <c r="Z16" s="10" t="s">
        <v>32</v>
      </c>
      <c r="AA16" s="10">
        <v>14</v>
      </c>
      <c r="AB16" s="10">
        <v>0.8</v>
      </c>
      <c r="AC16" s="10">
        <v>0</v>
      </c>
      <c r="AD16" s="10"/>
    </row>
    <row r="17" spans="2:30" x14ac:dyDescent="0.3">
      <c r="B17" t="s">
        <v>7</v>
      </c>
      <c r="C17" s="2">
        <f>C16+50</f>
        <v>250</v>
      </c>
      <c r="D17" s="2">
        <f>C17+D16</f>
        <v>450</v>
      </c>
      <c r="E17" s="2">
        <v>23</v>
      </c>
      <c r="F17" s="2">
        <v>1750</v>
      </c>
      <c r="G17" s="2">
        <v>81</v>
      </c>
      <c r="H17" s="2" t="s">
        <v>22</v>
      </c>
      <c r="I17" s="2"/>
      <c r="K17">
        <f>E17*(1000/F17)</f>
        <v>13.142857142857142</v>
      </c>
      <c r="L17">
        <f>K17/D17</f>
        <v>2.9206349206349205E-2</v>
      </c>
      <c r="N17">
        <f>AA16/K17</f>
        <v>1.0652173913043479</v>
      </c>
      <c r="O17">
        <f>AA17/K17</f>
        <v>3.0434782608695654</v>
      </c>
      <c r="P17">
        <f>AA18/K17</f>
        <v>7.6086956521739131</v>
      </c>
      <c r="Q17">
        <f>AA19/(K17/3)</f>
        <v>4.5652173913043486</v>
      </c>
      <c r="R17">
        <f>AA20/K17</f>
        <v>3.8043478260869565</v>
      </c>
      <c r="S17">
        <f>AA21/K17</f>
        <v>13.695652173913045</v>
      </c>
      <c r="T17">
        <f>AA22/K17</f>
        <v>1.5217391304347827</v>
      </c>
      <c r="U17">
        <f>AA23/K17</f>
        <v>1.9021739130434783</v>
      </c>
      <c r="V17">
        <f>AA24/K17</f>
        <v>19.021739130434785</v>
      </c>
      <c r="W17">
        <f>AA25/(K17/3)</f>
        <v>7.9891304347826093</v>
      </c>
      <c r="Z17" s="2" t="s">
        <v>47</v>
      </c>
      <c r="AA17" s="2">
        <v>40</v>
      </c>
      <c r="AB17" s="2">
        <v>0.8</v>
      </c>
      <c r="AC17" s="2">
        <v>0</v>
      </c>
      <c r="AD17" s="2"/>
    </row>
    <row r="18" spans="2:30" x14ac:dyDescent="0.3">
      <c r="B18" t="s">
        <v>8</v>
      </c>
      <c r="C18" s="2">
        <f>C17+50</f>
        <v>300</v>
      </c>
      <c r="D18" s="2">
        <f>C18+D17</f>
        <v>750</v>
      </c>
      <c r="E18" s="2">
        <v>32</v>
      </c>
      <c r="F18" s="2">
        <v>1700</v>
      </c>
      <c r="G18" s="2">
        <v>90</v>
      </c>
      <c r="H18" s="2" t="s">
        <v>22</v>
      </c>
      <c r="I18" s="2"/>
      <c r="K18">
        <f>E18*(1000/F18)</f>
        <v>18.823529411764707</v>
      </c>
      <c r="L18">
        <f>K18/D18</f>
        <v>2.5098039215686277E-2</v>
      </c>
      <c r="N18">
        <f>AA16/K18</f>
        <v>0.74375000000000002</v>
      </c>
      <c r="O18">
        <f>AA17/K18</f>
        <v>2.125</v>
      </c>
      <c r="P18">
        <f>AA18/K18</f>
        <v>5.3125</v>
      </c>
      <c r="Q18">
        <f>AA19/(K18/3)</f>
        <v>3.1875</v>
      </c>
      <c r="R18">
        <f>AA20/K18</f>
        <v>2.65625</v>
      </c>
      <c r="S18">
        <f>AA21/K18</f>
        <v>9.5625</v>
      </c>
      <c r="T18">
        <f>AA22/K18</f>
        <v>1.0625</v>
      </c>
      <c r="U18">
        <f>AA23/K18</f>
        <v>1.328125</v>
      </c>
      <c r="V18">
        <f>AA24/K18</f>
        <v>13.28125</v>
      </c>
      <c r="W18">
        <f>AA25/(K18/3)</f>
        <v>5.578125</v>
      </c>
      <c r="Z18" s="2" t="s">
        <v>33</v>
      </c>
      <c r="AA18" s="2">
        <v>100</v>
      </c>
      <c r="AB18" s="2">
        <v>0.2</v>
      </c>
      <c r="AC18" s="2">
        <v>0</v>
      </c>
      <c r="AD18" s="2" t="s">
        <v>12</v>
      </c>
    </row>
    <row r="19" spans="2:30" x14ac:dyDescent="0.3">
      <c r="B19" t="s">
        <v>9</v>
      </c>
      <c r="C19" s="2">
        <f>C18+50</f>
        <v>350</v>
      </c>
      <c r="D19" s="2">
        <f>C19+D18</f>
        <v>1100</v>
      </c>
      <c r="E19" s="2">
        <v>41</v>
      </c>
      <c r="F19" s="2">
        <v>1650</v>
      </c>
      <c r="G19" s="2">
        <v>99</v>
      </c>
      <c r="H19" s="2" t="s">
        <v>22</v>
      </c>
      <c r="I19" s="2"/>
      <c r="K19">
        <f>E19*(1000/F19)</f>
        <v>24.848484848484848</v>
      </c>
      <c r="L19">
        <f>K19/D19</f>
        <v>2.2589531680440769E-2</v>
      </c>
      <c r="N19">
        <f>AA16/K19</f>
        <v>0.56341463414634152</v>
      </c>
      <c r="O19">
        <f>AA17/K19</f>
        <v>1.6097560975609757</v>
      </c>
      <c r="P19">
        <f>AA18/K19</f>
        <v>4.024390243902439</v>
      </c>
      <c r="Q19">
        <f>AA19/(K19/3)</f>
        <v>2.4146341463414638</v>
      </c>
      <c r="R19">
        <f>AA20/K19</f>
        <v>2.0121951219512195</v>
      </c>
      <c r="S19">
        <f>AA21/K19</f>
        <v>7.2439024390243905</v>
      </c>
      <c r="T19">
        <f>AA22/K19</f>
        <v>0.80487804878048785</v>
      </c>
      <c r="U19">
        <f>AA23/K19</f>
        <v>1.0060975609756098</v>
      </c>
      <c r="V19">
        <f>AA24/K19</f>
        <v>10.060975609756097</v>
      </c>
      <c r="W19">
        <f>AA25/(K19/3)</f>
        <v>4.2256097560975618</v>
      </c>
      <c r="Z19" s="2" t="s">
        <v>34</v>
      </c>
      <c r="AA19" s="2">
        <v>20</v>
      </c>
      <c r="AB19" s="2">
        <v>1.6</v>
      </c>
      <c r="AC19" s="2">
        <v>0</v>
      </c>
      <c r="AD19" s="2" t="s">
        <v>22</v>
      </c>
    </row>
    <row r="20" spans="2:30" x14ac:dyDescent="0.3">
      <c r="B20" t="s">
        <v>10</v>
      </c>
      <c r="C20" s="2">
        <f>C19+50</f>
        <v>400</v>
      </c>
      <c r="D20" s="2">
        <f>C20+D19</f>
        <v>1500</v>
      </c>
      <c r="E20" s="2">
        <v>50</v>
      </c>
      <c r="F20" s="2">
        <v>1600</v>
      </c>
      <c r="G20" s="2">
        <v>108</v>
      </c>
      <c r="H20" s="2" t="s">
        <v>22</v>
      </c>
      <c r="I20" s="2"/>
      <c r="K20">
        <f>E20*(1000/F20)</f>
        <v>31.25</v>
      </c>
      <c r="L20">
        <f>K20/D20</f>
        <v>2.0833333333333332E-2</v>
      </c>
      <c r="N20">
        <f>AA16/K20</f>
        <v>0.44800000000000001</v>
      </c>
      <c r="O20">
        <f>AA17/K20</f>
        <v>1.28</v>
      </c>
      <c r="P20">
        <f>AA18/K20</f>
        <v>3.2</v>
      </c>
      <c r="Q20">
        <f>AA19/(K20/3)</f>
        <v>1.9200000000000002</v>
      </c>
      <c r="R20">
        <f>AA20/K20</f>
        <v>1.6</v>
      </c>
      <c r="S20">
        <f>AA21/K20</f>
        <v>5.76</v>
      </c>
      <c r="T20">
        <f>AA22/K20</f>
        <v>0.64</v>
      </c>
      <c r="U20">
        <f>AA23/K20</f>
        <v>0.8</v>
      </c>
      <c r="V20">
        <f>AA24/K20</f>
        <v>8</v>
      </c>
      <c r="W20">
        <f>AA25/(K20/3)</f>
        <v>3.3600000000000003</v>
      </c>
      <c r="Z20" s="2" t="s">
        <v>35</v>
      </c>
      <c r="AA20" s="2">
        <v>50</v>
      </c>
      <c r="AB20" s="2">
        <v>1</v>
      </c>
      <c r="AC20" s="2">
        <v>0</v>
      </c>
      <c r="AD20" s="2" t="s">
        <v>12</v>
      </c>
    </row>
    <row r="21" spans="2:30" x14ac:dyDescent="0.3">
      <c r="G21" s="6"/>
      <c r="Z21" s="2" t="s">
        <v>36</v>
      </c>
      <c r="AA21" s="2">
        <v>180</v>
      </c>
      <c r="AB21" s="2">
        <v>0.6</v>
      </c>
      <c r="AC21" s="2">
        <v>0</v>
      </c>
      <c r="AD21" s="2" t="s">
        <v>12</v>
      </c>
    </row>
    <row r="22" spans="2:30" x14ac:dyDescent="0.3">
      <c r="G22" s="6"/>
      <c r="Z22" s="2" t="s">
        <v>37</v>
      </c>
      <c r="AA22" s="2">
        <v>20</v>
      </c>
      <c r="AB22" s="2">
        <v>0.8</v>
      </c>
      <c r="AC22" s="2">
        <v>1</v>
      </c>
      <c r="AD22" s="2" t="s">
        <v>25</v>
      </c>
    </row>
    <row r="23" spans="2:30" x14ac:dyDescent="0.3">
      <c r="G23" s="6"/>
      <c r="Z23" s="2" t="s">
        <v>38</v>
      </c>
      <c r="AA23" s="2">
        <v>25</v>
      </c>
      <c r="AB23" s="2">
        <v>1.6</v>
      </c>
      <c r="AC23" s="2">
        <v>1</v>
      </c>
      <c r="AD23" s="2" t="s">
        <v>25</v>
      </c>
    </row>
    <row r="24" spans="2:30" x14ac:dyDescent="0.3">
      <c r="G24" s="6"/>
      <c r="Z24" s="2" t="s">
        <v>39</v>
      </c>
      <c r="AA24" s="2">
        <v>250</v>
      </c>
      <c r="AB24" s="2">
        <v>0.4</v>
      </c>
      <c r="AC24" s="2">
        <v>1</v>
      </c>
      <c r="AD24" s="2" t="s">
        <v>12</v>
      </c>
    </row>
    <row r="25" spans="2:30" x14ac:dyDescent="0.3">
      <c r="G25" s="6"/>
      <c r="Z25" s="13" t="s">
        <v>60</v>
      </c>
      <c r="AA25" s="2">
        <v>35</v>
      </c>
      <c r="AB25" s="13">
        <v>1</v>
      </c>
      <c r="AC25" s="13">
        <v>0</v>
      </c>
      <c r="AD25" s="13" t="s">
        <v>22</v>
      </c>
    </row>
    <row r="26" spans="2:30" x14ac:dyDescent="0.3">
      <c r="G26" s="6"/>
    </row>
    <row r="27" spans="2:30" x14ac:dyDescent="0.3">
      <c r="G27" s="6"/>
    </row>
    <row r="28" spans="2:30" x14ac:dyDescent="0.3">
      <c r="G28" s="6"/>
    </row>
    <row r="30" spans="2:30" x14ac:dyDescent="0.3">
      <c r="B30" s="1" t="s">
        <v>24</v>
      </c>
      <c r="C30" t="s">
        <v>0</v>
      </c>
      <c r="D30" t="s">
        <v>5</v>
      </c>
      <c r="E30" t="s">
        <v>1</v>
      </c>
      <c r="F30" t="s">
        <v>2</v>
      </c>
      <c r="G30" t="s">
        <v>11</v>
      </c>
      <c r="H30" t="s">
        <v>3</v>
      </c>
      <c r="I30" t="s">
        <v>4</v>
      </c>
      <c r="K30" s="1" t="s">
        <v>17</v>
      </c>
      <c r="L30" s="1" t="s">
        <v>20</v>
      </c>
      <c r="T30" s="1" t="s">
        <v>46</v>
      </c>
      <c r="U30" s="1" t="s">
        <v>46</v>
      </c>
    </row>
    <row r="31" spans="2:30" x14ac:dyDescent="0.3">
      <c r="B31" t="s">
        <v>6</v>
      </c>
      <c r="C31" s="2">
        <v>200</v>
      </c>
      <c r="D31" s="2">
        <f>C31</f>
        <v>200</v>
      </c>
      <c r="E31" s="2">
        <v>8</v>
      </c>
      <c r="F31" s="2">
        <v>1666</v>
      </c>
      <c r="G31" s="2">
        <v>64</v>
      </c>
      <c r="H31" s="2" t="s">
        <v>25</v>
      </c>
      <c r="I31" s="2" t="s">
        <v>26</v>
      </c>
      <c r="K31">
        <f>E31*(1000/F31)</f>
        <v>4.8019207683073226</v>
      </c>
      <c r="L31">
        <f>K31/D31</f>
        <v>2.4009603841536612E-2</v>
      </c>
      <c r="N31">
        <f>AA31/(K31)</f>
        <v>2.9155000000000002</v>
      </c>
      <c r="O31">
        <f>AA32/K31</f>
        <v>8.33</v>
      </c>
      <c r="P31">
        <f>AA33/K31</f>
        <v>20.825000000000003</v>
      </c>
      <c r="Q31">
        <f>AA34/(K31/3)</f>
        <v>12.495000000000001</v>
      </c>
      <c r="R31">
        <f>AA35/K31</f>
        <v>10.412500000000001</v>
      </c>
      <c r="S31">
        <f>AA36/K31</f>
        <v>37.484999999999999</v>
      </c>
      <c r="T31">
        <f>AA37/(K31/3)</f>
        <v>12.495000000000001</v>
      </c>
      <c r="U31">
        <f>AA38/(K31/3)</f>
        <v>15.61875</v>
      </c>
      <c r="V31">
        <f>AA39/K31</f>
        <v>52.0625</v>
      </c>
      <c r="W31">
        <f>AA40/(K31/3)</f>
        <v>21.866250000000001</v>
      </c>
      <c r="Z31" s="10" t="s">
        <v>32</v>
      </c>
      <c r="AA31" s="10">
        <v>14</v>
      </c>
      <c r="AB31" s="10">
        <v>0.8</v>
      </c>
      <c r="AC31" s="10">
        <v>0</v>
      </c>
      <c r="AD31" s="10"/>
    </row>
    <row r="32" spans="2:30" x14ac:dyDescent="0.3">
      <c r="B32" t="s">
        <v>7</v>
      </c>
      <c r="C32" s="2">
        <f>C31+50</f>
        <v>250</v>
      </c>
      <c r="D32" s="2">
        <f>C32+D31</f>
        <v>450</v>
      </c>
      <c r="E32" s="2">
        <v>10</v>
      </c>
      <c r="F32" s="2">
        <v>1388</v>
      </c>
      <c r="G32" s="2">
        <v>72</v>
      </c>
      <c r="H32" s="2" t="s">
        <v>25</v>
      </c>
      <c r="I32" s="2" t="s">
        <v>26</v>
      </c>
      <c r="K32">
        <f>E32*(1000/F32)</f>
        <v>7.2046109510086449</v>
      </c>
      <c r="L32">
        <f>K32/D32</f>
        <v>1.6010246557796988E-2</v>
      </c>
      <c r="N32">
        <f>AA31/K32</f>
        <v>1.9432000000000003</v>
      </c>
      <c r="O32">
        <f>AA32/K32</f>
        <v>5.5520000000000005</v>
      </c>
      <c r="P32">
        <f>AA33/K32</f>
        <v>13.88</v>
      </c>
      <c r="Q32">
        <f>AA34/(K32/3)</f>
        <v>8.3280000000000012</v>
      </c>
      <c r="R32">
        <f>AA35/K32</f>
        <v>6.94</v>
      </c>
      <c r="S32">
        <f>AA36/K32</f>
        <v>24.984000000000002</v>
      </c>
      <c r="T32">
        <f>AA37/(K32/3)</f>
        <v>8.3280000000000012</v>
      </c>
      <c r="U32">
        <f>AA38/(K32/3)</f>
        <v>10.410000000000002</v>
      </c>
      <c r="V32">
        <f>AA39/K32</f>
        <v>34.700000000000003</v>
      </c>
      <c r="W32">
        <f>AA40/(K32/3)</f>
        <v>14.574000000000002</v>
      </c>
      <c r="Z32" s="2" t="s">
        <v>47</v>
      </c>
      <c r="AA32" s="2">
        <v>40</v>
      </c>
      <c r="AB32" s="2">
        <v>0.8</v>
      </c>
      <c r="AC32" s="2">
        <v>0</v>
      </c>
      <c r="AD32" s="2"/>
    </row>
    <row r="33" spans="2:30" x14ac:dyDescent="0.3">
      <c r="B33" t="s">
        <v>8</v>
      </c>
      <c r="C33" s="2">
        <f>C32+50</f>
        <v>300</v>
      </c>
      <c r="D33" s="2">
        <f>C33+D32</f>
        <v>750</v>
      </c>
      <c r="E33" s="2">
        <v>12</v>
      </c>
      <c r="F33" s="2">
        <v>1190</v>
      </c>
      <c r="G33" s="2">
        <v>80</v>
      </c>
      <c r="H33" s="2" t="s">
        <v>25</v>
      </c>
      <c r="I33" s="2" t="s">
        <v>26</v>
      </c>
      <c r="K33">
        <f>E33*(1000/F33)</f>
        <v>10.084033613445378</v>
      </c>
      <c r="L33">
        <f>K33/D33</f>
        <v>1.3445378151260503E-2</v>
      </c>
      <c r="N33">
        <f>AA31/K33</f>
        <v>1.3883333333333334</v>
      </c>
      <c r="O33">
        <f>AA32/K33</f>
        <v>3.9666666666666668</v>
      </c>
      <c r="P33">
        <f>AA33/K33</f>
        <v>9.9166666666666661</v>
      </c>
      <c r="Q33">
        <f>AA34/(K33/3)</f>
        <v>5.95</v>
      </c>
      <c r="R33">
        <f>AA35/K33</f>
        <v>4.958333333333333</v>
      </c>
      <c r="S33">
        <f>AA36/K33</f>
        <v>17.850000000000001</v>
      </c>
      <c r="T33">
        <f>AA37/(K33/3)</f>
        <v>5.95</v>
      </c>
      <c r="U33">
        <f>AA38/(K33/3)</f>
        <v>7.4375</v>
      </c>
      <c r="V33">
        <f>AA39/K33</f>
        <v>24.791666666666668</v>
      </c>
      <c r="W33">
        <f>AA40/(K33/3)</f>
        <v>10.4125</v>
      </c>
      <c r="Z33" s="2" t="s">
        <v>33</v>
      </c>
      <c r="AA33" s="2">
        <v>100</v>
      </c>
      <c r="AB33" s="2">
        <v>0.2</v>
      </c>
      <c r="AC33" s="2">
        <v>0</v>
      </c>
      <c r="AD33" s="2" t="s">
        <v>12</v>
      </c>
    </row>
    <row r="34" spans="2:30" x14ac:dyDescent="0.3">
      <c r="B34" t="s">
        <v>9</v>
      </c>
      <c r="C34" s="2">
        <f>C33+50</f>
        <v>350</v>
      </c>
      <c r="D34" s="2">
        <f>C34+D33</f>
        <v>1100</v>
      </c>
      <c r="E34" s="2">
        <v>14</v>
      </c>
      <c r="F34" s="2">
        <v>1041</v>
      </c>
      <c r="G34" s="2">
        <v>88</v>
      </c>
      <c r="H34" s="2" t="s">
        <v>25</v>
      </c>
      <c r="I34" s="2" t="s">
        <v>26</v>
      </c>
      <c r="K34">
        <f>E34*(1000/F34)</f>
        <v>13.448607108549472</v>
      </c>
      <c r="L34">
        <f>K34/D34</f>
        <v>1.2226006462317703E-2</v>
      </c>
      <c r="N34">
        <f>AA31/K34</f>
        <v>1.0409999999999999</v>
      </c>
      <c r="O34">
        <f>AA32/K34</f>
        <v>2.9742857142857142</v>
      </c>
      <c r="P34">
        <f>AA33/K34</f>
        <v>7.4357142857142851</v>
      </c>
      <c r="Q34">
        <f>AA34/(K34/3)</f>
        <v>4.4614285714285709</v>
      </c>
      <c r="R34">
        <f>AA35/K34</f>
        <v>3.7178571428571425</v>
      </c>
      <c r="S34">
        <f>AA36/K34</f>
        <v>13.384285714285713</v>
      </c>
      <c r="T34">
        <f>AA37/(K34/3)</f>
        <v>4.4614285714285709</v>
      </c>
      <c r="U34">
        <f>AA38/(K34/3)</f>
        <v>5.5767857142857133</v>
      </c>
      <c r="V34">
        <f>AA39/K34</f>
        <v>18.589285714285712</v>
      </c>
      <c r="W34">
        <f>AA40/(K34/3)</f>
        <v>7.8074999999999992</v>
      </c>
      <c r="Z34" s="2" t="s">
        <v>34</v>
      </c>
      <c r="AA34" s="2">
        <v>20</v>
      </c>
      <c r="AB34" s="2">
        <v>1.6</v>
      </c>
      <c r="AC34" s="2">
        <v>0</v>
      </c>
      <c r="AD34" s="2" t="s">
        <v>22</v>
      </c>
    </row>
    <row r="35" spans="2:30" x14ac:dyDescent="0.3">
      <c r="B35" t="s">
        <v>10</v>
      </c>
      <c r="C35" s="2">
        <f>C34+50</f>
        <v>400</v>
      </c>
      <c r="D35" s="2">
        <f>C35+D34</f>
        <v>1500</v>
      </c>
      <c r="E35" s="2">
        <v>16</v>
      </c>
      <c r="F35" s="2">
        <v>925</v>
      </c>
      <c r="G35" s="2">
        <v>96</v>
      </c>
      <c r="H35" s="2" t="s">
        <v>25</v>
      </c>
      <c r="I35" s="2" t="s">
        <v>26</v>
      </c>
      <c r="K35">
        <f>E35*(1000/F35)</f>
        <v>17.297297297297298</v>
      </c>
      <c r="L35">
        <f>K35/D35</f>
        <v>1.1531531531531532E-2</v>
      </c>
      <c r="N35">
        <f>AA31/K35</f>
        <v>0.80937499999999996</v>
      </c>
      <c r="O35">
        <f>AA32/K35</f>
        <v>2.3125</v>
      </c>
      <c r="P35">
        <f>AA33/K35</f>
        <v>5.78125</v>
      </c>
      <c r="Q35">
        <f>AA34/(K35/3)</f>
        <v>3.4687499999999996</v>
      </c>
      <c r="R35">
        <f>AA35/K35</f>
        <v>2.890625</v>
      </c>
      <c r="S35">
        <f>AA36/K35</f>
        <v>10.40625</v>
      </c>
      <c r="T35">
        <f>AA37/(K35/3)</f>
        <v>3.4687499999999996</v>
      </c>
      <c r="U35">
        <f>AA38/(K35/3)</f>
        <v>4.3359374999999991</v>
      </c>
      <c r="V35">
        <f>AA39/K35</f>
        <v>14.453125</v>
      </c>
      <c r="W35">
        <f>AA40/(K35/3)</f>
        <v>6.0703124999999991</v>
      </c>
      <c r="Z35" s="2" t="s">
        <v>35</v>
      </c>
      <c r="AA35" s="2">
        <v>50</v>
      </c>
      <c r="AB35" s="2">
        <v>1</v>
      </c>
      <c r="AC35" s="2">
        <v>0</v>
      </c>
      <c r="AD35" s="2" t="s">
        <v>12</v>
      </c>
    </row>
    <row r="36" spans="2:30" x14ac:dyDescent="0.3">
      <c r="Z36" s="2" t="s">
        <v>36</v>
      </c>
      <c r="AA36" s="2">
        <v>180</v>
      </c>
      <c r="AB36" s="2">
        <v>0.6</v>
      </c>
      <c r="AC36" s="2">
        <v>0</v>
      </c>
      <c r="AD36" s="2" t="s">
        <v>12</v>
      </c>
    </row>
    <row r="37" spans="2:30" x14ac:dyDescent="0.3">
      <c r="Z37" s="2" t="s">
        <v>37</v>
      </c>
      <c r="AA37" s="2">
        <v>20</v>
      </c>
      <c r="AB37" s="2">
        <v>0.8</v>
      </c>
      <c r="AC37" s="2">
        <v>1</v>
      </c>
      <c r="AD37" s="2" t="s">
        <v>25</v>
      </c>
    </row>
    <row r="38" spans="2:30" x14ac:dyDescent="0.3">
      <c r="Z38" s="2" t="s">
        <v>38</v>
      </c>
      <c r="AA38" s="2">
        <v>25</v>
      </c>
      <c r="AB38" s="2">
        <v>1.6</v>
      </c>
      <c r="AC38" s="2">
        <v>1</v>
      </c>
      <c r="AD38" s="2" t="s">
        <v>25</v>
      </c>
    </row>
    <row r="39" spans="2:30" x14ac:dyDescent="0.3">
      <c r="Z39" s="2" t="s">
        <v>39</v>
      </c>
      <c r="AA39" s="2">
        <v>250</v>
      </c>
      <c r="AB39" s="2">
        <v>0.4</v>
      </c>
      <c r="AC39" s="2">
        <v>1</v>
      </c>
      <c r="AD39" s="2" t="s">
        <v>12</v>
      </c>
    </row>
    <row r="40" spans="2:30" x14ac:dyDescent="0.3">
      <c r="Z40" s="13" t="s">
        <v>60</v>
      </c>
      <c r="AA40" s="2">
        <v>35</v>
      </c>
      <c r="AB40" s="13">
        <v>1</v>
      </c>
      <c r="AC40" s="13">
        <v>0</v>
      </c>
      <c r="AD40" s="13" t="s">
        <v>22</v>
      </c>
    </row>
    <row r="49" spans="2:30" x14ac:dyDescent="0.3">
      <c r="B49" s="1" t="s">
        <v>29</v>
      </c>
      <c r="C49" t="s">
        <v>0</v>
      </c>
      <c r="D49" t="s">
        <v>5</v>
      </c>
      <c r="E49" t="s">
        <v>1</v>
      </c>
      <c r="F49" t="s">
        <v>2</v>
      </c>
      <c r="G49" t="s">
        <v>11</v>
      </c>
      <c r="H49" t="s">
        <v>3</v>
      </c>
      <c r="I49" t="s">
        <v>4</v>
      </c>
      <c r="K49" s="1" t="s">
        <v>17</v>
      </c>
      <c r="L49" s="1" t="s">
        <v>20</v>
      </c>
      <c r="T49" s="1" t="s">
        <v>46</v>
      </c>
      <c r="U49" s="1" t="s">
        <v>46</v>
      </c>
    </row>
    <row r="50" spans="2:30" x14ac:dyDescent="0.3">
      <c r="B50" t="s">
        <v>6</v>
      </c>
      <c r="C50" s="2">
        <v>170</v>
      </c>
      <c r="D50" s="2">
        <f>C50</f>
        <v>170</v>
      </c>
      <c r="E50" s="2">
        <v>2</v>
      </c>
      <c r="F50" s="2">
        <v>1000</v>
      </c>
      <c r="G50" s="2">
        <v>68</v>
      </c>
      <c r="H50" s="2" t="s">
        <v>25</v>
      </c>
      <c r="I50" s="2" t="s">
        <v>30</v>
      </c>
      <c r="K50">
        <f>E50*(1000/F50)</f>
        <v>2</v>
      </c>
      <c r="L50">
        <f>K50/D50</f>
        <v>1.1764705882352941E-2</v>
      </c>
      <c r="N50">
        <f>AA50/(K50)</f>
        <v>7</v>
      </c>
      <c r="O50">
        <f>AA51/K50</f>
        <v>20</v>
      </c>
      <c r="P50">
        <f>AA52/K50</f>
        <v>50</v>
      </c>
      <c r="Q50">
        <f>AA53/(K50/3)</f>
        <v>30</v>
      </c>
      <c r="R50">
        <f>AA54/K50</f>
        <v>25</v>
      </c>
      <c r="S50">
        <f>AA55/K50</f>
        <v>90</v>
      </c>
      <c r="T50">
        <f>AA56/(K50/3)</f>
        <v>30</v>
      </c>
      <c r="U50">
        <f>AA57/(K50/3)</f>
        <v>37.5</v>
      </c>
      <c r="V50">
        <f>AA58/K50</f>
        <v>125</v>
      </c>
      <c r="W50">
        <f>AA59/(K50/3)</f>
        <v>52.5</v>
      </c>
      <c r="Z50" s="10" t="s">
        <v>32</v>
      </c>
      <c r="AA50" s="10">
        <v>14</v>
      </c>
      <c r="AB50" s="10">
        <v>0.8</v>
      </c>
      <c r="AC50" s="10">
        <v>0</v>
      </c>
      <c r="AD50" s="10"/>
    </row>
    <row r="51" spans="2:30" x14ac:dyDescent="0.3">
      <c r="B51" t="s">
        <v>7</v>
      </c>
      <c r="C51" s="2">
        <f>C50+50</f>
        <v>220</v>
      </c>
      <c r="D51" s="2">
        <f>C51+D50</f>
        <v>390</v>
      </c>
      <c r="E51" s="2">
        <v>3</v>
      </c>
      <c r="F51" s="2">
        <v>833</v>
      </c>
      <c r="G51" s="2">
        <v>76</v>
      </c>
      <c r="H51" s="2" t="s">
        <v>25</v>
      </c>
      <c r="I51" s="2" t="s">
        <v>30</v>
      </c>
      <c r="K51">
        <f>E51*(1000/F51)</f>
        <v>3.601440576230492</v>
      </c>
      <c r="L51">
        <f>K51/D51</f>
        <v>9.2344630159756202E-3</v>
      </c>
      <c r="N51">
        <f>AA50/K51</f>
        <v>3.8873333333333338</v>
      </c>
      <c r="O51">
        <f>AA51/K51</f>
        <v>11.106666666666667</v>
      </c>
      <c r="P51">
        <f>AA52/K51</f>
        <v>27.766666666666669</v>
      </c>
      <c r="Q51">
        <f>AA53/(K51/3)</f>
        <v>16.66</v>
      </c>
      <c r="R51">
        <f>AA54/K51</f>
        <v>13.883333333333335</v>
      </c>
      <c r="S51">
        <f>AA55/K51</f>
        <v>49.980000000000004</v>
      </c>
      <c r="T51">
        <f>AA56/(K51/3)</f>
        <v>16.66</v>
      </c>
      <c r="U51">
        <f>AA57/(K51/3)</f>
        <v>20.825000000000003</v>
      </c>
      <c r="V51">
        <f>AA58/K51</f>
        <v>69.416666666666671</v>
      </c>
      <c r="W51">
        <f>AA59/(K51/3)</f>
        <v>29.155000000000001</v>
      </c>
      <c r="Z51" s="2" t="s">
        <v>47</v>
      </c>
      <c r="AA51" s="2">
        <v>40</v>
      </c>
      <c r="AB51" s="2">
        <v>0.8</v>
      </c>
      <c r="AC51" s="2">
        <v>0</v>
      </c>
      <c r="AD51" s="2"/>
    </row>
    <row r="52" spans="2:30" x14ac:dyDescent="0.3">
      <c r="B52" t="s">
        <v>8</v>
      </c>
      <c r="C52" s="2">
        <f>C51+50</f>
        <v>270</v>
      </c>
      <c r="D52" s="2">
        <f>C52+D51</f>
        <v>660</v>
      </c>
      <c r="E52" s="2">
        <v>4</v>
      </c>
      <c r="F52" s="2">
        <v>714</v>
      </c>
      <c r="G52" s="2">
        <v>84</v>
      </c>
      <c r="H52" s="2" t="s">
        <v>25</v>
      </c>
      <c r="I52" s="2" t="s">
        <v>30</v>
      </c>
      <c r="K52">
        <f>E52*(1000/F52)</f>
        <v>5.6022408963585431</v>
      </c>
      <c r="L52">
        <f>K52/D52</f>
        <v>8.4882437823614286E-3</v>
      </c>
      <c r="N52">
        <f>AA50/K52</f>
        <v>2.4990000000000001</v>
      </c>
      <c r="O52">
        <f>AA51/K52</f>
        <v>7.1400000000000006</v>
      </c>
      <c r="P52">
        <f>AA52/K52</f>
        <v>17.850000000000001</v>
      </c>
      <c r="Q52">
        <f>AA53/(K52/3)</f>
        <v>10.71</v>
      </c>
      <c r="R52">
        <f>AA54/K52</f>
        <v>8.9250000000000007</v>
      </c>
      <c r="S52">
        <f>AA55/K52</f>
        <v>32.130000000000003</v>
      </c>
      <c r="T52">
        <f>AA56/(K52/3)</f>
        <v>10.71</v>
      </c>
      <c r="U52">
        <f>AA57/(K52/3)</f>
        <v>13.387500000000001</v>
      </c>
      <c r="V52">
        <f>AA58/K52</f>
        <v>44.625</v>
      </c>
      <c r="W52">
        <f>AA59/(K52/3)</f>
        <v>18.742500000000003</v>
      </c>
      <c r="Z52" s="2" t="s">
        <v>33</v>
      </c>
      <c r="AA52" s="2">
        <v>100</v>
      </c>
      <c r="AB52" s="2">
        <v>0.2</v>
      </c>
      <c r="AC52" s="2">
        <v>0</v>
      </c>
      <c r="AD52" s="2" t="s">
        <v>12</v>
      </c>
    </row>
    <row r="53" spans="2:30" x14ac:dyDescent="0.3">
      <c r="B53" t="s">
        <v>9</v>
      </c>
      <c r="C53" s="2">
        <f>C52+50</f>
        <v>320</v>
      </c>
      <c r="D53" s="2">
        <f>C53+D52</f>
        <v>980</v>
      </c>
      <c r="E53" s="2">
        <v>5</v>
      </c>
      <c r="F53" s="2">
        <v>625</v>
      </c>
      <c r="G53" s="2">
        <v>92</v>
      </c>
      <c r="H53" s="2" t="s">
        <v>25</v>
      </c>
      <c r="I53" s="2" t="s">
        <v>30</v>
      </c>
      <c r="K53">
        <f>E53*(1000/F53)</f>
        <v>8</v>
      </c>
      <c r="L53">
        <f>K53/D53</f>
        <v>8.1632653061224497E-3</v>
      </c>
      <c r="N53">
        <f>AA50/K53</f>
        <v>1.75</v>
      </c>
      <c r="O53">
        <f>AA51/K53</f>
        <v>5</v>
      </c>
      <c r="P53">
        <f>AA52/K53</f>
        <v>12.5</v>
      </c>
      <c r="Q53">
        <f>AA53/(K53/3)</f>
        <v>7.5</v>
      </c>
      <c r="R53">
        <f>AA54/K53</f>
        <v>6.25</v>
      </c>
      <c r="S53">
        <f>AA55/K53</f>
        <v>22.5</v>
      </c>
      <c r="T53">
        <f>AA56/(K53/3)</f>
        <v>7.5</v>
      </c>
      <c r="U53">
        <f>AA57/(K53/3)</f>
        <v>9.375</v>
      </c>
      <c r="V53">
        <f>AA58/K53</f>
        <v>31.25</v>
      </c>
      <c r="W53">
        <f>AA59/(K53/3)</f>
        <v>13.125</v>
      </c>
      <c r="Z53" s="2" t="s">
        <v>34</v>
      </c>
      <c r="AA53" s="2">
        <v>20</v>
      </c>
      <c r="AB53" s="2">
        <v>1.6</v>
      </c>
      <c r="AC53" s="2">
        <v>0</v>
      </c>
      <c r="AD53" s="2" t="s">
        <v>22</v>
      </c>
    </row>
    <row r="54" spans="2:30" x14ac:dyDescent="0.3">
      <c r="B54" t="s">
        <v>10</v>
      </c>
      <c r="C54" s="2">
        <f>C53+50</f>
        <v>370</v>
      </c>
      <c r="D54" s="2">
        <f>C54+D53</f>
        <v>1350</v>
      </c>
      <c r="E54" s="2">
        <v>6</v>
      </c>
      <c r="F54" s="2">
        <v>555</v>
      </c>
      <c r="G54" s="2">
        <v>100</v>
      </c>
      <c r="H54" s="2" t="s">
        <v>25</v>
      </c>
      <c r="I54" s="2" t="s">
        <v>30</v>
      </c>
      <c r="K54">
        <f>E54*(1000/F54)</f>
        <v>10.810810810810811</v>
      </c>
      <c r="L54">
        <f>K54/D54</f>
        <v>8.0080080080080079E-3</v>
      </c>
      <c r="N54">
        <f>AA50/K54</f>
        <v>1.2949999999999999</v>
      </c>
      <c r="O54">
        <f>AA51/K54</f>
        <v>3.7</v>
      </c>
      <c r="P54">
        <f>AA52/K54</f>
        <v>9.25</v>
      </c>
      <c r="Q54">
        <f>AA53/(K54/3)</f>
        <v>5.55</v>
      </c>
      <c r="R54">
        <f>AA54/K54</f>
        <v>4.625</v>
      </c>
      <c r="S54">
        <f>AA55/K54</f>
        <v>16.650000000000002</v>
      </c>
      <c r="T54">
        <f>AA56/(K54/3)</f>
        <v>5.55</v>
      </c>
      <c r="U54">
        <f>AA57/(K54/3)</f>
        <v>6.9375</v>
      </c>
      <c r="V54">
        <f>AA58/K54</f>
        <v>23.125</v>
      </c>
      <c r="W54">
        <f>AA59/(K54/3)</f>
        <v>9.7125000000000004</v>
      </c>
      <c r="Z54" s="2" t="s">
        <v>35</v>
      </c>
      <c r="AA54" s="2">
        <v>50</v>
      </c>
      <c r="AB54" s="2">
        <v>1</v>
      </c>
      <c r="AC54" s="2">
        <v>0</v>
      </c>
      <c r="AD54" s="2" t="s">
        <v>12</v>
      </c>
    </row>
    <row r="55" spans="2:30" x14ac:dyDescent="0.3">
      <c r="Z55" s="2" t="s">
        <v>36</v>
      </c>
      <c r="AA55" s="2">
        <v>180</v>
      </c>
      <c r="AB55" s="2">
        <v>0.6</v>
      </c>
      <c r="AC55" s="2">
        <v>0</v>
      </c>
      <c r="AD55" s="2" t="s">
        <v>12</v>
      </c>
    </row>
    <row r="56" spans="2:30" x14ac:dyDescent="0.3">
      <c r="Z56" s="2" t="s">
        <v>37</v>
      </c>
      <c r="AA56" s="2">
        <v>20</v>
      </c>
      <c r="AB56" s="2">
        <v>0.8</v>
      </c>
      <c r="AC56" s="2">
        <v>1</v>
      </c>
      <c r="AD56" s="2" t="s">
        <v>25</v>
      </c>
    </row>
    <row r="57" spans="2:30" x14ac:dyDescent="0.3">
      <c r="Z57" s="2" t="s">
        <v>38</v>
      </c>
      <c r="AA57" s="2">
        <v>25</v>
      </c>
      <c r="AB57" s="2">
        <v>1.6</v>
      </c>
      <c r="AC57" s="2">
        <v>1</v>
      </c>
      <c r="AD57" s="2" t="s">
        <v>25</v>
      </c>
    </row>
    <row r="58" spans="2:30" x14ac:dyDescent="0.3">
      <c r="Z58" s="2" t="s">
        <v>39</v>
      </c>
      <c r="AA58" s="2">
        <v>250</v>
      </c>
      <c r="AB58" s="2">
        <v>0.4</v>
      </c>
      <c r="AC58" s="2">
        <v>1</v>
      </c>
      <c r="AD58" s="2" t="s">
        <v>12</v>
      </c>
    </row>
    <row r="59" spans="2:30" x14ac:dyDescent="0.3">
      <c r="Z59" s="13" t="s">
        <v>60</v>
      </c>
      <c r="AA59" s="2">
        <v>35</v>
      </c>
      <c r="AB59" s="13">
        <v>1</v>
      </c>
      <c r="AC59" s="13">
        <v>0</v>
      </c>
      <c r="AD59" s="13" t="s">
        <v>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workbookViewId="0">
      <selection activeCell="B21" sqref="B21"/>
    </sheetView>
  </sheetViews>
  <sheetFormatPr baseColWidth="10" defaultRowHeight="14.4" x14ac:dyDescent="0.3"/>
  <sheetData>
    <row r="2" spans="2:6" ht="15" thickBot="1" x14ac:dyDescent="0.35">
      <c r="B2" t="s">
        <v>28</v>
      </c>
      <c r="C2" t="s">
        <v>27</v>
      </c>
      <c r="E2" t="s">
        <v>28</v>
      </c>
      <c r="F2" t="s">
        <v>27</v>
      </c>
    </row>
    <row r="3" spans="2:6" x14ac:dyDescent="0.3">
      <c r="B3">
        <f>C3/32</f>
        <v>1</v>
      </c>
      <c r="C3" s="3">
        <v>32</v>
      </c>
      <c r="E3" s="3">
        <v>1</v>
      </c>
      <c r="F3">
        <f>E3*32</f>
        <v>32</v>
      </c>
    </row>
    <row r="4" spans="2:6" x14ac:dyDescent="0.3">
      <c r="B4">
        <f>C4/32</f>
        <v>2</v>
      </c>
      <c r="C4" s="4">
        <v>64</v>
      </c>
      <c r="E4" s="4">
        <v>2</v>
      </c>
      <c r="F4">
        <f t="shared" ref="F4:F19" si="0">E4*32</f>
        <v>64</v>
      </c>
    </row>
    <row r="5" spans="2:6" x14ac:dyDescent="0.3">
      <c r="B5">
        <f t="shared" ref="B5:B25" si="1">C5/32</f>
        <v>3</v>
      </c>
      <c r="C5" s="4">
        <v>96</v>
      </c>
      <c r="E5" s="4">
        <v>3</v>
      </c>
      <c r="F5">
        <f t="shared" si="0"/>
        <v>96</v>
      </c>
    </row>
    <row r="6" spans="2:6" x14ac:dyDescent="0.3">
      <c r="B6">
        <f t="shared" si="1"/>
        <v>2</v>
      </c>
      <c r="C6" s="4">
        <v>64</v>
      </c>
      <c r="E6" s="4"/>
      <c r="F6">
        <f t="shared" si="0"/>
        <v>0</v>
      </c>
    </row>
    <row r="7" spans="2:6" x14ac:dyDescent="0.3">
      <c r="B7">
        <f t="shared" si="1"/>
        <v>2.25</v>
      </c>
      <c r="C7" s="4">
        <v>72</v>
      </c>
      <c r="E7" s="4"/>
      <c r="F7">
        <f t="shared" si="0"/>
        <v>0</v>
      </c>
    </row>
    <row r="8" spans="2:6" x14ac:dyDescent="0.3">
      <c r="B8">
        <f t="shared" si="1"/>
        <v>2.5</v>
      </c>
      <c r="C8" s="4">
        <v>80</v>
      </c>
      <c r="E8" s="4"/>
      <c r="F8">
        <f t="shared" si="0"/>
        <v>0</v>
      </c>
    </row>
    <row r="9" spans="2:6" x14ac:dyDescent="0.3">
      <c r="B9">
        <f t="shared" si="1"/>
        <v>2.75</v>
      </c>
      <c r="C9" s="4">
        <v>88</v>
      </c>
      <c r="E9" s="4"/>
      <c r="F9">
        <f t="shared" si="0"/>
        <v>0</v>
      </c>
    </row>
    <row r="10" spans="2:6" x14ac:dyDescent="0.3">
      <c r="B10">
        <f t="shared" si="1"/>
        <v>3</v>
      </c>
      <c r="C10" s="4">
        <v>96</v>
      </c>
      <c r="E10" s="4">
        <v>3</v>
      </c>
      <c r="F10">
        <f t="shared" si="0"/>
        <v>96</v>
      </c>
    </row>
    <row r="11" spans="2:6" x14ac:dyDescent="0.3">
      <c r="B11">
        <f t="shared" si="1"/>
        <v>2.25</v>
      </c>
      <c r="C11" s="4">
        <v>72</v>
      </c>
      <c r="E11" s="4"/>
      <c r="F11">
        <f t="shared" si="0"/>
        <v>0</v>
      </c>
    </row>
    <row r="12" spans="2:6" x14ac:dyDescent="0.3">
      <c r="B12">
        <f t="shared" si="1"/>
        <v>2.5625</v>
      </c>
      <c r="C12" s="4">
        <v>82</v>
      </c>
      <c r="E12" s="4"/>
      <c r="F12">
        <f t="shared" si="0"/>
        <v>0</v>
      </c>
    </row>
    <row r="13" spans="2:6" x14ac:dyDescent="0.3">
      <c r="B13">
        <f t="shared" si="1"/>
        <v>2.875</v>
      </c>
      <c r="C13" s="4">
        <v>92</v>
      </c>
      <c r="E13" s="4"/>
      <c r="F13">
        <f t="shared" si="0"/>
        <v>0</v>
      </c>
    </row>
    <row r="14" spans="2:6" x14ac:dyDescent="0.3">
      <c r="B14">
        <f t="shared" si="1"/>
        <v>3.1875</v>
      </c>
      <c r="C14" s="4">
        <v>102</v>
      </c>
      <c r="E14" s="4"/>
      <c r="F14">
        <f t="shared" si="0"/>
        <v>0</v>
      </c>
    </row>
    <row r="15" spans="2:6" x14ac:dyDescent="0.3">
      <c r="B15">
        <f t="shared" si="1"/>
        <v>3.5</v>
      </c>
      <c r="C15" s="4">
        <v>112</v>
      </c>
      <c r="E15" s="4"/>
      <c r="F15">
        <f t="shared" si="0"/>
        <v>0</v>
      </c>
    </row>
    <row r="16" spans="2:6" x14ac:dyDescent="0.3">
      <c r="B16">
        <f t="shared" si="1"/>
        <v>1.9375</v>
      </c>
      <c r="C16" s="4">
        <v>62</v>
      </c>
      <c r="E16" s="4"/>
      <c r="F16">
        <f t="shared" si="0"/>
        <v>0</v>
      </c>
    </row>
    <row r="17" spans="2:6" x14ac:dyDescent="0.3">
      <c r="B17">
        <f t="shared" si="1"/>
        <v>1.875</v>
      </c>
      <c r="C17" s="4">
        <v>60</v>
      </c>
      <c r="E17" s="4"/>
      <c r="F17">
        <f t="shared" si="0"/>
        <v>0</v>
      </c>
    </row>
    <row r="18" spans="2:6" x14ac:dyDescent="0.3">
      <c r="B18">
        <f t="shared" si="1"/>
        <v>2.15625</v>
      </c>
      <c r="C18" s="4">
        <v>69</v>
      </c>
      <c r="E18" s="4"/>
      <c r="F18">
        <f t="shared" si="0"/>
        <v>0</v>
      </c>
    </row>
    <row r="19" spans="2:6" ht="15" thickBot="1" x14ac:dyDescent="0.35">
      <c r="B19">
        <f t="shared" si="1"/>
        <v>2.4375</v>
      </c>
      <c r="C19" s="4">
        <v>78</v>
      </c>
      <c r="E19" s="5"/>
      <c r="F19">
        <f t="shared" si="0"/>
        <v>0</v>
      </c>
    </row>
    <row r="20" spans="2:6" x14ac:dyDescent="0.3">
      <c r="B20">
        <f t="shared" si="1"/>
        <v>2.75</v>
      </c>
      <c r="C20" s="4">
        <v>88</v>
      </c>
    </row>
    <row r="21" spans="2:6" x14ac:dyDescent="0.3">
      <c r="B21">
        <f t="shared" si="1"/>
        <v>2.125</v>
      </c>
      <c r="C21" s="4">
        <v>68</v>
      </c>
    </row>
    <row r="22" spans="2:6" x14ac:dyDescent="0.3">
      <c r="B22">
        <f t="shared" si="1"/>
        <v>2.34375</v>
      </c>
      <c r="C22" s="4">
        <v>75</v>
      </c>
    </row>
    <row r="23" spans="2:6" x14ac:dyDescent="0.3">
      <c r="B23">
        <f t="shared" si="1"/>
        <v>2.5625</v>
      </c>
      <c r="C23" s="4">
        <v>82</v>
      </c>
    </row>
    <row r="24" spans="2:6" x14ac:dyDescent="0.3">
      <c r="B24">
        <f t="shared" si="1"/>
        <v>2.78125</v>
      </c>
      <c r="C24" s="4">
        <v>89</v>
      </c>
    </row>
    <row r="25" spans="2:6" ht="15" thickBot="1" x14ac:dyDescent="0.35">
      <c r="B25">
        <f t="shared" si="1"/>
        <v>3</v>
      </c>
      <c r="C25" s="5">
        <v>96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048576"/>
  <sheetViews>
    <sheetView workbookViewId="0">
      <selection activeCell="B11" sqref="B11:B15"/>
    </sheetView>
  </sheetViews>
  <sheetFormatPr baseColWidth="10" defaultRowHeight="14.4" x14ac:dyDescent="0.3"/>
  <cols>
    <col min="2" max="2" width="32" bestFit="1" customWidth="1"/>
    <col min="3" max="3" width="15.21875" bestFit="1" customWidth="1"/>
    <col min="4" max="4" width="21.77734375" bestFit="1" customWidth="1"/>
    <col min="6" max="6" width="17.33203125" bestFit="1" customWidth="1"/>
    <col min="7" max="7" width="23.44140625" bestFit="1" customWidth="1"/>
    <col min="8" max="8" width="32" bestFit="1" customWidth="1"/>
  </cols>
  <sheetData>
    <row r="2" spans="2:8" x14ac:dyDescent="0.3">
      <c r="B2" s="1" t="s">
        <v>13</v>
      </c>
      <c r="C2" t="s">
        <v>14</v>
      </c>
    </row>
    <row r="5" spans="2:8" ht="15" thickBot="1" x14ac:dyDescent="0.35">
      <c r="B5" s="1" t="s">
        <v>61</v>
      </c>
      <c r="C5" s="1" t="s">
        <v>15</v>
      </c>
      <c r="D5" s="1" t="s">
        <v>18</v>
      </c>
      <c r="F5" s="1" t="s">
        <v>15</v>
      </c>
      <c r="G5" s="1" t="s">
        <v>18</v>
      </c>
      <c r="H5" s="1" t="s">
        <v>61</v>
      </c>
    </row>
    <row r="6" spans="2:8" x14ac:dyDescent="0.3">
      <c r="B6">
        <f t="shared" ref="B6:B33" si="0">(1/C6)*1000</f>
        <v>1000</v>
      </c>
      <c r="C6">
        <f t="shared" ref="C6:C33" si="1">D6*40</f>
        <v>1</v>
      </c>
      <c r="D6" s="3">
        <v>2.5000000000000001E-2</v>
      </c>
      <c r="F6" s="3">
        <v>1</v>
      </c>
      <c r="G6">
        <f t="shared" ref="G6:G17" si="2">F6/40</f>
        <v>2.5000000000000001E-2</v>
      </c>
      <c r="H6">
        <f t="shared" ref="H6:H17" si="3">(1/F6)*1000</f>
        <v>1000</v>
      </c>
    </row>
    <row r="7" spans="2:8" x14ac:dyDescent="0.3">
      <c r="B7">
        <f t="shared" si="0"/>
        <v>62.5</v>
      </c>
      <c r="C7">
        <f t="shared" si="1"/>
        <v>16</v>
      </c>
      <c r="D7" s="4">
        <v>0.4</v>
      </c>
      <c r="F7" s="4">
        <v>0.5</v>
      </c>
      <c r="G7">
        <f t="shared" si="2"/>
        <v>1.2500000000000001E-2</v>
      </c>
      <c r="H7">
        <f t="shared" si="3"/>
        <v>2000</v>
      </c>
    </row>
    <row r="8" spans="2:8" x14ac:dyDescent="0.3">
      <c r="B8">
        <f t="shared" si="0"/>
        <v>125</v>
      </c>
      <c r="C8">
        <f t="shared" si="1"/>
        <v>8</v>
      </c>
      <c r="D8" s="4">
        <v>0.2</v>
      </c>
      <c r="F8" s="4">
        <v>0.25</v>
      </c>
      <c r="G8">
        <f t="shared" si="2"/>
        <v>6.2500000000000003E-3</v>
      </c>
      <c r="H8">
        <f t="shared" si="3"/>
        <v>4000</v>
      </c>
    </row>
    <row r="9" spans="2:8" x14ac:dyDescent="0.3">
      <c r="B9">
        <f t="shared" si="0"/>
        <v>20.833333333333332</v>
      </c>
      <c r="C9">
        <f t="shared" si="1"/>
        <v>48</v>
      </c>
      <c r="D9" s="4">
        <v>1.2</v>
      </c>
      <c r="F9" s="4">
        <v>1.5</v>
      </c>
      <c r="G9">
        <f t="shared" si="2"/>
        <v>3.7499999999999999E-2</v>
      </c>
      <c r="H9">
        <f t="shared" si="3"/>
        <v>666.66666666666663</v>
      </c>
    </row>
    <row r="10" spans="2:8" x14ac:dyDescent="0.3">
      <c r="B10">
        <f t="shared" si="0"/>
        <v>15.625</v>
      </c>
      <c r="C10">
        <f t="shared" si="1"/>
        <v>64</v>
      </c>
      <c r="D10" s="4">
        <v>1.6</v>
      </c>
      <c r="F10" s="4">
        <v>2</v>
      </c>
      <c r="G10">
        <f t="shared" si="2"/>
        <v>0.05</v>
      </c>
      <c r="H10">
        <f t="shared" si="3"/>
        <v>500</v>
      </c>
    </row>
    <row r="11" spans="2:8" x14ac:dyDescent="0.3">
      <c r="B11">
        <f t="shared" si="0"/>
        <v>1000</v>
      </c>
      <c r="C11">
        <f t="shared" si="1"/>
        <v>1</v>
      </c>
      <c r="D11" s="4">
        <v>2.5000000000000001E-2</v>
      </c>
      <c r="E11" t="s">
        <v>62</v>
      </c>
      <c r="F11" s="4"/>
      <c r="G11">
        <f t="shared" si="2"/>
        <v>0</v>
      </c>
      <c r="H11" t="e">
        <f t="shared" si="3"/>
        <v>#DIV/0!</v>
      </c>
    </row>
    <row r="12" spans="2:8" x14ac:dyDescent="0.3">
      <c r="B12">
        <f t="shared" si="0"/>
        <v>714.28571428571422</v>
      </c>
      <c r="C12">
        <f t="shared" si="1"/>
        <v>1.4000000000000001</v>
      </c>
      <c r="D12" s="4">
        <v>3.5000000000000003E-2</v>
      </c>
      <c r="E12" t="s">
        <v>62</v>
      </c>
      <c r="F12" s="4"/>
      <c r="G12">
        <f t="shared" si="2"/>
        <v>0</v>
      </c>
      <c r="H12" t="e">
        <f t="shared" si="3"/>
        <v>#DIV/0!</v>
      </c>
    </row>
    <row r="13" spans="2:8" x14ac:dyDescent="0.3">
      <c r="B13">
        <f t="shared" si="0"/>
        <v>555.55555555555554</v>
      </c>
      <c r="C13">
        <f t="shared" si="1"/>
        <v>1.7999999999999998</v>
      </c>
      <c r="D13" s="4">
        <v>4.4999999999999998E-2</v>
      </c>
      <c r="E13" t="s">
        <v>62</v>
      </c>
      <c r="F13" s="4"/>
      <c r="G13">
        <f t="shared" si="2"/>
        <v>0</v>
      </c>
      <c r="H13" t="e">
        <f t="shared" si="3"/>
        <v>#DIV/0!</v>
      </c>
    </row>
    <row r="14" spans="2:8" x14ac:dyDescent="0.3">
      <c r="B14">
        <f t="shared" si="0"/>
        <v>454.5454545454545</v>
      </c>
      <c r="C14">
        <f t="shared" si="1"/>
        <v>2.2000000000000002</v>
      </c>
      <c r="D14" s="4">
        <v>5.5E-2</v>
      </c>
      <c r="E14" t="s">
        <v>62</v>
      </c>
      <c r="F14" s="4"/>
      <c r="G14">
        <f t="shared" si="2"/>
        <v>0</v>
      </c>
      <c r="H14" t="e">
        <f t="shared" si="3"/>
        <v>#DIV/0!</v>
      </c>
    </row>
    <row r="15" spans="2:8" x14ac:dyDescent="0.3">
      <c r="B15">
        <f t="shared" si="0"/>
        <v>384.61538461538458</v>
      </c>
      <c r="C15">
        <f t="shared" si="1"/>
        <v>2.6</v>
      </c>
      <c r="D15" s="4">
        <v>6.5000000000000002E-2</v>
      </c>
      <c r="E15" t="s">
        <v>62</v>
      </c>
      <c r="F15" s="4"/>
      <c r="G15">
        <f t="shared" si="2"/>
        <v>0</v>
      </c>
      <c r="H15" t="e">
        <f t="shared" si="3"/>
        <v>#DIV/0!</v>
      </c>
    </row>
    <row r="16" spans="2:8" x14ac:dyDescent="0.3">
      <c r="B16">
        <f t="shared" si="0"/>
        <v>1666.6666666666667</v>
      </c>
      <c r="C16">
        <f t="shared" si="1"/>
        <v>0.6</v>
      </c>
      <c r="D16" s="4">
        <v>1.4999999999999999E-2</v>
      </c>
      <c r="E16" t="s">
        <v>63</v>
      </c>
      <c r="F16" s="4"/>
      <c r="G16">
        <f t="shared" si="2"/>
        <v>0</v>
      </c>
      <c r="H16" t="e">
        <f t="shared" si="3"/>
        <v>#DIV/0!</v>
      </c>
    </row>
    <row r="17" spans="2:8" ht="15" thickBot="1" x14ac:dyDescent="0.35">
      <c r="B17">
        <f t="shared" si="0"/>
        <v>1388.8888888888889</v>
      </c>
      <c r="C17">
        <f t="shared" si="1"/>
        <v>0.72</v>
      </c>
      <c r="D17" s="4">
        <v>1.7999999999999999E-2</v>
      </c>
      <c r="E17" t="s">
        <v>64</v>
      </c>
      <c r="F17" s="5"/>
      <c r="G17">
        <f t="shared" si="2"/>
        <v>0</v>
      </c>
      <c r="H17" t="e">
        <f t="shared" si="3"/>
        <v>#DIV/0!</v>
      </c>
    </row>
    <row r="18" spans="2:8" x14ac:dyDescent="0.3">
      <c r="B18">
        <f t="shared" si="0"/>
        <v>1190.4761904761904</v>
      </c>
      <c r="C18">
        <f t="shared" si="1"/>
        <v>0.84000000000000008</v>
      </c>
      <c r="D18" s="4">
        <v>2.1000000000000001E-2</v>
      </c>
      <c r="E18" t="s">
        <v>64</v>
      </c>
    </row>
    <row r="19" spans="2:8" x14ac:dyDescent="0.3">
      <c r="B19">
        <f t="shared" si="0"/>
        <v>1041.6666666666667</v>
      </c>
      <c r="C19">
        <f t="shared" si="1"/>
        <v>0.96</v>
      </c>
      <c r="D19" s="4">
        <v>2.4E-2</v>
      </c>
      <c r="E19" t="s">
        <v>64</v>
      </c>
    </row>
    <row r="20" spans="2:8" x14ac:dyDescent="0.3">
      <c r="B20">
        <f t="shared" si="0"/>
        <v>925.92592592592587</v>
      </c>
      <c r="C20">
        <f t="shared" si="1"/>
        <v>1.08</v>
      </c>
      <c r="D20" s="4">
        <v>2.7E-2</v>
      </c>
      <c r="E20" t="s">
        <v>64</v>
      </c>
    </row>
    <row r="21" spans="2:8" x14ac:dyDescent="0.3">
      <c r="B21">
        <f t="shared" si="0"/>
        <v>1000</v>
      </c>
      <c r="C21">
        <f t="shared" si="1"/>
        <v>1</v>
      </c>
      <c r="D21" s="4">
        <v>2.5000000000000001E-2</v>
      </c>
      <c r="E21" t="s">
        <v>65</v>
      </c>
    </row>
    <row r="22" spans="2:8" x14ac:dyDescent="0.3">
      <c r="B22">
        <f t="shared" si="0"/>
        <v>833.33333333333337</v>
      </c>
      <c r="C22">
        <f t="shared" si="1"/>
        <v>1.2</v>
      </c>
      <c r="D22" s="4">
        <v>0.03</v>
      </c>
      <c r="E22" t="s">
        <v>65</v>
      </c>
    </row>
    <row r="23" spans="2:8" x14ac:dyDescent="0.3">
      <c r="B23">
        <f t="shared" si="0"/>
        <v>714.28571428571422</v>
      </c>
      <c r="C23">
        <f t="shared" si="1"/>
        <v>1.4000000000000001</v>
      </c>
      <c r="D23" s="4">
        <v>3.5000000000000003E-2</v>
      </c>
      <c r="E23" t="s">
        <v>65</v>
      </c>
    </row>
    <row r="24" spans="2:8" x14ac:dyDescent="0.3">
      <c r="B24">
        <f t="shared" si="0"/>
        <v>625</v>
      </c>
      <c r="C24">
        <f t="shared" si="1"/>
        <v>1.6</v>
      </c>
      <c r="D24" s="4">
        <v>0.04</v>
      </c>
      <c r="E24" t="s">
        <v>65</v>
      </c>
    </row>
    <row r="25" spans="2:8" x14ac:dyDescent="0.3">
      <c r="B25">
        <f t="shared" si="0"/>
        <v>555.55555555555554</v>
      </c>
      <c r="C25">
        <f t="shared" si="1"/>
        <v>1.7999999999999998</v>
      </c>
      <c r="D25" s="4">
        <v>4.4999999999999998E-2</v>
      </c>
      <c r="E25" t="s">
        <v>65</v>
      </c>
    </row>
    <row r="26" spans="2:8" x14ac:dyDescent="0.3">
      <c r="B26" t="e">
        <f t="shared" si="0"/>
        <v>#DIV/0!</v>
      </c>
      <c r="C26">
        <f t="shared" si="1"/>
        <v>0</v>
      </c>
      <c r="D26" s="4"/>
    </row>
    <row r="27" spans="2:8" x14ac:dyDescent="0.3">
      <c r="B27" t="e">
        <f t="shared" si="0"/>
        <v>#DIV/0!</v>
      </c>
      <c r="C27">
        <f t="shared" si="1"/>
        <v>0</v>
      </c>
      <c r="D27" s="4"/>
    </row>
    <row r="28" spans="2:8" x14ac:dyDescent="0.3">
      <c r="B28" t="e">
        <f t="shared" si="0"/>
        <v>#DIV/0!</v>
      </c>
      <c r="C28">
        <f t="shared" si="1"/>
        <v>0</v>
      </c>
      <c r="D28" s="4"/>
    </row>
    <row r="29" spans="2:8" x14ac:dyDescent="0.3">
      <c r="B29" t="e">
        <f t="shared" si="0"/>
        <v>#DIV/0!</v>
      </c>
      <c r="C29">
        <f t="shared" si="1"/>
        <v>0</v>
      </c>
      <c r="D29" s="4"/>
    </row>
    <row r="30" spans="2:8" ht="15" thickBot="1" x14ac:dyDescent="0.35">
      <c r="B30" t="e">
        <f t="shared" si="0"/>
        <v>#DIV/0!</v>
      </c>
      <c r="C30">
        <f t="shared" si="1"/>
        <v>0</v>
      </c>
      <c r="D30" s="5"/>
    </row>
    <row r="31" spans="2:8" x14ac:dyDescent="0.3">
      <c r="B31" t="e">
        <f t="shared" si="0"/>
        <v>#DIV/0!</v>
      </c>
      <c r="C31">
        <f t="shared" si="1"/>
        <v>0</v>
      </c>
    </row>
    <row r="32" spans="2:8" x14ac:dyDescent="0.3">
      <c r="B32" t="e">
        <f t="shared" si="0"/>
        <v>#DIV/0!</v>
      </c>
      <c r="C32">
        <f t="shared" si="1"/>
        <v>0</v>
      </c>
    </row>
    <row r="33" spans="2:3" x14ac:dyDescent="0.3">
      <c r="B33" t="e">
        <f t="shared" si="0"/>
        <v>#DIV/0!</v>
      </c>
      <c r="C33">
        <f t="shared" si="1"/>
        <v>0</v>
      </c>
    </row>
    <row r="1048576" spans="8:8" x14ac:dyDescent="0.3">
      <c r="H1048576" t="e">
        <f>(1/F1048576)*1000</f>
        <v>#DIV/0!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topLeftCell="A28" workbookViewId="0">
      <selection activeCell="F41" sqref="F41"/>
    </sheetView>
  </sheetViews>
  <sheetFormatPr baseColWidth="10" defaultRowHeight="14.4" x14ac:dyDescent="0.3"/>
  <cols>
    <col min="4" max="4" width="16.33203125" bestFit="1" customWidth="1"/>
    <col min="5" max="5" width="20.5546875" bestFit="1" customWidth="1"/>
    <col min="7" max="7" width="14.77734375" bestFit="1" customWidth="1"/>
    <col min="8" max="9" width="25.77734375" bestFit="1" customWidth="1"/>
    <col min="10" max="10" width="17.5546875" bestFit="1" customWidth="1"/>
  </cols>
  <sheetData>
    <row r="1" spans="2:11" ht="15" thickBot="1" x14ac:dyDescent="0.35">
      <c r="G1" s="11" t="s">
        <v>50</v>
      </c>
    </row>
    <row r="2" spans="2:11" x14ac:dyDescent="0.3">
      <c r="B2" s="1" t="s">
        <v>48</v>
      </c>
      <c r="C2" s="1" t="s">
        <v>0</v>
      </c>
      <c r="D2" s="1" t="s">
        <v>49</v>
      </c>
      <c r="G2" s="1" t="s">
        <v>53</v>
      </c>
      <c r="H2" s="1" t="s">
        <v>52</v>
      </c>
      <c r="I2" s="1" t="s">
        <v>51</v>
      </c>
      <c r="J2" s="1" t="s">
        <v>54</v>
      </c>
      <c r="K2" s="1" t="s">
        <v>58</v>
      </c>
    </row>
    <row r="3" spans="2:11" x14ac:dyDescent="0.3">
      <c r="C3">
        <v>60</v>
      </c>
      <c r="D3">
        <v>10</v>
      </c>
      <c r="G3">
        <v>0</v>
      </c>
      <c r="H3">
        <f>G3*12</f>
        <v>0</v>
      </c>
      <c r="I3">
        <v>100</v>
      </c>
      <c r="J3">
        <f>I3+H3</f>
        <v>100</v>
      </c>
      <c r="K3">
        <f>G3*60</f>
        <v>0</v>
      </c>
    </row>
    <row r="4" spans="2:11" x14ac:dyDescent="0.3">
      <c r="G4">
        <v>1</v>
      </c>
      <c r="H4">
        <f t="shared" ref="H4:H28" si="0">G4*12</f>
        <v>12</v>
      </c>
      <c r="I4">
        <v>100</v>
      </c>
      <c r="J4">
        <f>I4+H4</f>
        <v>112</v>
      </c>
      <c r="K4">
        <f>G4*60</f>
        <v>60</v>
      </c>
    </row>
    <row r="5" spans="2:11" x14ac:dyDescent="0.3">
      <c r="G5">
        <v>2</v>
      </c>
      <c r="H5">
        <f t="shared" si="0"/>
        <v>24</v>
      </c>
      <c r="I5">
        <v>100</v>
      </c>
      <c r="J5">
        <f>I5+H5</f>
        <v>124</v>
      </c>
      <c r="K5">
        <f>G5*60</f>
        <v>120</v>
      </c>
    </row>
    <row r="6" spans="2:11" x14ac:dyDescent="0.3">
      <c r="G6">
        <v>3</v>
      </c>
      <c r="H6">
        <f t="shared" si="0"/>
        <v>36</v>
      </c>
      <c r="I6">
        <v>100</v>
      </c>
      <c r="J6">
        <f t="shared" ref="J6:J28" si="1">I6+H6</f>
        <v>136</v>
      </c>
      <c r="K6">
        <f t="shared" ref="K6:K28" si="2">G6*60</f>
        <v>180</v>
      </c>
    </row>
    <row r="7" spans="2:11" x14ac:dyDescent="0.3">
      <c r="G7">
        <v>4</v>
      </c>
      <c r="H7">
        <f t="shared" si="0"/>
        <v>48</v>
      </c>
      <c r="I7">
        <v>100</v>
      </c>
      <c r="J7">
        <f t="shared" si="1"/>
        <v>148</v>
      </c>
      <c r="K7">
        <f t="shared" si="2"/>
        <v>240</v>
      </c>
    </row>
    <row r="8" spans="2:11" x14ac:dyDescent="0.3">
      <c r="G8">
        <v>5</v>
      </c>
      <c r="H8">
        <f t="shared" si="0"/>
        <v>60</v>
      </c>
      <c r="I8">
        <v>100</v>
      </c>
      <c r="J8">
        <f t="shared" si="1"/>
        <v>160</v>
      </c>
      <c r="K8">
        <f t="shared" si="2"/>
        <v>300</v>
      </c>
    </row>
    <row r="9" spans="2:11" x14ac:dyDescent="0.3">
      <c r="G9">
        <v>6</v>
      </c>
      <c r="H9">
        <f t="shared" si="0"/>
        <v>72</v>
      </c>
      <c r="I9">
        <v>100</v>
      </c>
      <c r="J9">
        <f t="shared" si="1"/>
        <v>172</v>
      </c>
      <c r="K9">
        <f t="shared" si="2"/>
        <v>360</v>
      </c>
    </row>
    <row r="10" spans="2:11" x14ac:dyDescent="0.3">
      <c r="G10">
        <v>7</v>
      </c>
      <c r="H10">
        <f t="shared" si="0"/>
        <v>84</v>
      </c>
      <c r="I10">
        <v>100</v>
      </c>
      <c r="J10">
        <f t="shared" si="1"/>
        <v>184</v>
      </c>
      <c r="K10">
        <f t="shared" si="2"/>
        <v>420</v>
      </c>
    </row>
    <row r="11" spans="2:11" x14ac:dyDescent="0.3">
      <c r="G11">
        <v>8</v>
      </c>
      <c r="H11">
        <f t="shared" si="0"/>
        <v>96</v>
      </c>
      <c r="I11">
        <v>100</v>
      </c>
      <c r="J11">
        <f t="shared" si="1"/>
        <v>196</v>
      </c>
      <c r="K11">
        <f t="shared" si="2"/>
        <v>480</v>
      </c>
    </row>
    <row r="12" spans="2:11" x14ac:dyDescent="0.3">
      <c r="G12">
        <v>9</v>
      </c>
      <c r="H12">
        <f t="shared" si="0"/>
        <v>108</v>
      </c>
      <c r="I12">
        <v>100</v>
      </c>
      <c r="J12">
        <f t="shared" si="1"/>
        <v>208</v>
      </c>
      <c r="K12">
        <f t="shared" si="2"/>
        <v>540</v>
      </c>
    </row>
    <row r="13" spans="2:11" x14ac:dyDescent="0.3">
      <c r="G13">
        <v>10</v>
      </c>
      <c r="H13">
        <f t="shared" si="0"/>
        <v>120</v>
      </c>
      <c r="I13">
        <v>100</v>
      </c>
      <c r="J13">
        <f t="shared" si="1"/>
        <v>220</v>
      </c>
      <c r="K13">
        <f t="shared" si="2"/>
        <v>600</v>
      </c>
    </row>
    <row r="14" spans="2:11" x14ac:dyDescent="0.3">
      <c r="G14">
        <v>11</v>
      </c>
      <c r="H14">
        <f t="shared" si="0"/>
        <v>132</v>
      </c>
      <c r="I14">
        <v>100</v>
      </c>
      <c r="J14">
        <f t="shared" si="1"/>
        <v>232</v>
      </c>
      <c r="K14">
        <f t="shared" si="2"/>
        <v>660</v>
      </c>
    </row>
    <row r="15" spans="2:11" x14ac:dyDescent="0.3">
      <c r="G15">
        <v>12</v>
      </c>
      <c r="H15">
        <f t="shared" si="0"/>
        <v>144</v>
      </c>
      <c r="I15">
        <v>100</v>
      </c>
      <c r="J15">
        <f t="shared" si="1"/>
        <v>244</v>
      </c>
      <c r="K15">
        <f t="shared" si="2"/>
        <v>720</v>
      </c>
    </row>
    <row r="16" spans="2:11" x14ac:dyDescent="0.3">
      <c r="G16">
        <v>13</v>
      </c>
      <c r="H16">
        <f t="shared" si="0"/>
        <v>156</v>
      </c>
      <c r="I16">
        <v>100</v>
      </c>
      <c r="J16">
        <f t="shared" si="1"/>
        <v>256</v>
      </c>
      <c r="K16">
        <f t="shared" si="2"/>
        <v>780</v>
      </c>
    </row>
    <row r="17" spans="7:11" x14ac:dyDescent="0.3">
      <c r="G17">
        <v>14</v>
      </c>
      <c r="H17">
        <f t="shared" si="0"/>
        <v>168</v>
      </c>
      <c r="I17">
        <v>100</v>
      </c>
      <c r="J17">
        <f t="shared" si="1"/>
        <v>268</v>
      </c>
      <c r="K17">
        <f t="shared" si="2"/>
        <v>840</v>
      </c>
    </row>
    <row r="18" spans="7:11" x14ac:dyDescent="0.3">
      <c r="G18">
        <v>15</v>
      </c>
      <c r="H18">
        <f t="shared" si="0"/>
        <v>180</v>
      </c>
      <c r="I18">
        <v>100</v>
      </c>
      <c r="J18">
        <f t="shared" si="1"/>
        <v>280</v>
      </c>
      <c r="K18">
        <f t="shared" si="2"/>
        <v>900</v>
      </c>
    </row>
    <row r="19" spans="7:11" x14ac:dyDescent="0.3">
      <c r="G19">
        <v>16</v>
      </c>
      <c r="H19">
        <f t="shared" si="0"/>
        <v>192</v>
      </c>
      <c r="I19">
        <v>100</v>
      </c>
      <c r="J19">
        <f t="shared" si="1"/>
        <v>292</v>
      </c>
      <c r="K19">
        <f t="shared" si="2"/>
        <v>960</v>
      </c>
    </row>
    <row r="20" spans="7:11" x14ac:dyDescent="0.3">
      <c r="G20">
        <v>17</v>
      </c>
      <c r="H20">
        <f t="shared" si="0"/>
        <v>204</v>
      </c>
      <c r="I20">
        <v>100</v>
      </c>
      <c r="J20">
        <f t="shared" si="1"/>
        <v>304</v>
      </c>
      <c r="K20">
        <f t="shared" si="2"/>
        <v>1020</v>
      </c>
    </row>
    <row r="21" spans="7:11" x14ac:dyDescent="0.3">
      <c r="G21">
        <v>18</v>
      </c>
      <c r="H21">
        <f t="shared" si="0"/>
        <v>216</v>
      </c>
      <c r="I21">
        <v>100</v>
      </c>
      <c r="J21">
        <f t="shared" si="1"/>
        <v>316</v>
      </c>
      <c r="K21">
        <f t="shared" si="2"/>
        <v>1080</v>
      </c>
    </row>
    <row r="22" spans="7:11" x14ac:dyDescent="0.3">
      <c r="G22">
        <v>19</v>
      </c>
      <c r="H22">
        <f t="shared" si="0"/>
        <v>228</v>
      </c>
      <c r="I22">
        <v>100</v>
      </c>
      <c r="J22">
        <f t="shared" si="1"/>
        <v>328</v>
      </c>
      <c r="K22">
        <f t="shared" si="2"/>
        <v>1140</v>
      </c>
    </row>
    <row r="23" spans="7:11" x14ac:dyDescent="0.3">
      <c r="G23">
        <v>20</v>
      </c>
      <c r="H23">
        <f t="shared" si="0"/>
        <v>240</v>
      </c>
      <c r="I23">
        <v>100</v>
      </c>
      <c r="J23">
        <f t="shared" si="1"/>
        <v>340</v>
      </c>
      <c r="K23">
        <f t="shared" si="2"/>
        <v>1200</v>
      </c>
    </row>
    <row r="24" spans="7:11" x14ac:dyDescent="0.3">
      <c r="G24">
        <v>21</v>
      </c>
      <c r="H24">
        <f t="shared" si="0"/>
        <v>252</v>
      </c>
      <c r="I24">
        <v>100</v>
      </c>
      <c r="J24">
        <f t="shared" si="1"/>
        <v>352</v>
      </c>
      <c r="K24">
        <f t="shared" si="2"/>
        <v>1260</v>
      </c>
    </row>
    <row r="25" spans="7:11" x14ac:dyDescent="0.3">
      <c r="G25">
        <v>22</v>
      </c>
      <c r="H25">
        <f t="shared" si="0"/>
        <v>264</v>
      </c>
      <c r="I25">
        <v>100</v>
      </c>
      <c r="J25">
        <f t="shared" si="1"/>
        <v>364</v>
      </c>
      <c r="K25">
        <f t="shared" si="2"/>
        <v>1320</v>
      </c>
    </row>
    <row r="26" spans="7:11" x14ac:dyDescent="0.3">
      <c r="G26">
        <v>23</v>
      </c>
      <c r="H26">
        <f t="shared" si="0"/>
        <v>276</v>
      </c>
      <c r="I26">
        <v>100</v>
      </c>
      <c r="J26">
        <f t="shared" si="1"/>
        <v>376</v>
      </c>
      <c r="K26">
        <f t="shared" si="2"/>
        <v>1380</v>
      </c>
    </row>
    <row r="27" spans="7:11" x14ac:dyDescent="0.3">
      <c r="G27">
        <v>24</v>
      </c>
      <c r="H27">
        <f t="shared" si="0"/>
        <v>288</v>
      </c>
      <c r="I27">
        <v>100</v>
      </c>
      <c r="J27">
        <f t="shared" si="1"/>
        <v>388</v>
      </c>
      <c r="K27">
        <f t="shared" si="2"/>
        <v>1440</v>
      </c>
    </row>
    <row r="28" spans="7:11" x14ac:dyDescent="0.3">
      <c r="G28">
        <v>25</v>
      </c>
      <c r="H28">
        <f t="shared" si="0"/>
        <v>300</v>
      </c>
      <c r="I28">
        <v>100</v>
      </c>
      <c r="J28">
        <f t="shared" si="1"/>
        <v>400</v>
      </c>
      <c r="K28">
        <f t="shared" si="2"/>
        <v>1500</v>
      </c>
    </row>
    <row r="34" spans="2:6" x14ac:dyDescent="0.3">
      <c r="B34" t="s">
        <v>55</v>
      </c>
    </row>
    <row r="35" spans="2:6" x14ac:dyDescent="0.3">
      <c r="B35" t="s">
        <v>0</v>
      </c>
      <c r="C35" t="s">
        <v>49</v>
      </c>
      <c r="D35" t="s">
        <v>56</v>
      </c>
      <c r="E35" t="s">
        <v>57</v>
      </c>
    </row>
    <row r="36" spans="2:6" x14ac:dyDescent="0.3">
      <c r="B36">
        <v>70</v>
      </c>
      <c r="C36">
        <v>12</v>
      </c>
      <c r="D36">
        <v>1</v>
      </c>
      <c r="E36">
        <f>D36*12</f>
        <v>12</v>
      </c>
    </row>
    <row r="37" spans="2:6" x14ac:dyDescent="0.3">
      <c r="D37">
        <v>2</v>
      </c>
      <c r="E37">
        <f t="shared" ref="E37:E65" si="3">D37*12</f>
        <v>24</v>
      </c>
    </row>
    <row r="38" spans="2:6" x14ac:dyDescent="0.3">
      <c r="D38">
        <v>3</v>
      </c>
      <c r="E38">
        <f t="shared" si="3"/>
        <v>36</v>
      </c>
    </row>
    <row r="39" spans="2:6" x14ac:dyDescent="0.3">
      <c r="D39">
        <v>4</v>
      </c>
      <c r="E39">
        <f t="shared" si="3"/>
        <v>48</v>
      </c>
    </row>
    <row r="40" spans="2:6" x14ac:dyDescent="0.3">
      <c r="D40">
        <v>5</v>
      </c>
      <c r="E40">
        <f t="shared" si="3"/>
        <v>60</v>
      </c>
      <c r="F40" s="12" t="s">
        <v>59</v>
      </c>
    </row>
    <row r="41" spans="2:6" x14ac:dyDescent="0.3">
      <c r="D41">
        <v>6</v>
      </c>
      <c r="E41">
        <f t="shared" si="3"/>
        <v>72</v>
      </c>
    </row>
    <row r="42" spans="2:6" x14ac:dyDescent="0.3">
      <c r="D42">
        <v>7</v>
      </c>
      <c r="E42">
        <f t="shared" si="3"/>
        <v>84</v>
      </c>
    </row>
    <row r="43" spans="2:6" x14ac:dyDescent="0.3">
      <c r="D43">
        <v>8</v>
      </c>
      <c r="E43">
        <f t="shared" si="3"/>
        <v>96</v>
      </c>
    </row>
    <row r="44" spans="2:6" x14ac:dyDescent="0.3">
      <c r="D44">
        <v>9</v>
      </c>
      <c r="E44">
        <f t="shared" si="3"/>
        <v>108</v>
      </c>
    </row>
    <row r="45" spans="2:6" x14ac:dyDescent="0.3">
      <c r="D45">
        <v>10</v>
      </c>
      <c r="E45">
        <f t="shared" si="3"/>
        <v>120</v>
      </c>
      <c r="F45" s="12"/>
    </row>
    <row r="46" spans="2:6" x14ac:dyDescent="0.3">
      <c r="D46">
        <v>11</v>
      </c>
      <c r="E46">
        <f t="shared" si="3"/>
        <v>132</v>
      </c>
    </row>
    <row r="47" spans="2:6" x14ac:dyDescent="0.3">
      <c r="D47">
        <v>12</v>
      </c>
      <c r="E47">
        <f t="shared" si="3"/>
        <v>144</v>
      </c>
    </row>
    <row r="48" spans="2:6" x14ac:dyDescent="0.3">
      <c r="D48">
        <v>13</v>
      </c>
      <c r="E48">
        <f t="shared" si="3"/>
        <v>156</v>
      </c>
    </row>
    <row r="49" spans="4:5" x14ac:dyDescent="0.3">
      <c r="D49">
        <v>14</v>
      </c>
      <c r="E49">
        <f t="shared" si="3"/>
        <v>168</v>
      </c>
    </row>
    <row r="50" spans="4:5" x14ac:dyDescent="0.3">
      <c r="D50">
        <v>15</v>
      </c>
      <c r="E50">
        <f t="shared" si="3"/>
        <v>180</v>
      </c>
    </row>
    <row r="51" spans="4:5" x14ac:dyDescent="0.3">
      <c r="D51">
        <v>16</v>
      </c>
      <c r="E51">
        <f t="shared" si="3"/>
        <v>192</v>
      </c>
    </row>
    <row r="52" spans="4:5" x14ac:dyDescent="0.3">
      <c r="D52">
        <v>17</v>
      </c>
      <c r="E52">
        <f t="shared" si="3"/>
        <v>204</v>
      </c>
    </row>
    <row r="53" spans="4:5" x14ac:dyDescent="0.3">
      <c r="D53">
        <v>18</v>
      </c>
      <c r="E53">
        <f t="shared" si="3"/>
        <v>216</v>
      </c>
    </row>
    <row r="54" spans="4:5" x14ac:dyDescent="0.3">
      <c r="D54">
        <v>19</v>
      </c>
      <c r="E54">
        <f t="shared" si="3"/>
        <v>228</v>
      </c>
    </row>
    <row r="55" spans="4:5" x14ac:dyDescent="0.3">
      <c r="D55">
        <v>20</v>
      </c>
      <c r="E55">
        <f t="shared" si="3"/>
        <v>240</v>
      </c>
    </row>
    <row r="56" spans="4:5" x14ac:dyDescent="0.3">
      <c r="D56">
        <v>21</v>
      </c>
      <c r="E56">
        <f t="shared" si="3"/>
        <v>252</v>
      </c>
    </row>
    <row r="57" spans="4:5" x14ac:dyDescent="0.3">
      <c r="D57">
        <v>22</v>
      </c>
      <c r="E57">
        <f t="shared" si="3"/>
        <v>264</v>
      </c>
    </row>
    <row r="58" spans="4:5" x14ac:dyDescent="0.3">
      <c r="D58">
        <v>23</v>
      </c>
      <c r="E58">
        <f t="shared" si="3"/>
        <v>276</v>
      </c>
    </row>
    <row r="59" spans="4:5" x14ac:dyDescent="0.3">
      <c r="D59">
        <v>24</v>
      </c>
      <c r="E59">
        <f t="shared" si="3"/>
        <v>288</v>
      </c>
    </row>
    <row r="60" spans="4:5" x14ac:dyDescent="0.3">
      <c r="D60">
        <v>25</v>
      </c>
      <c r="E60">
        <f t="shared" si="3"/>
        <v>300</v>
      </c>
    </row>
    <row r="61" spans="4:5" x14ac:dyDescent="0.3">
      <c r="D61">
        <v>26</v>
      </c>
      <c r="E61">
        <f t="shared" si="3"/>
        <v>312</v>
      </c>
    </row>
    <row r="62" spans="4:5" x14ac:dyDescent="0.3">
      <c r="D62">
        <v>27</v>
      </c>
      <c r="E62">
        <f t="shared" si="3"/>
        <v>324</v>
      </c>
    </row>
    <row r="63" spans="4:5" x14ac:dyDescent="0.3">
      <c r="D63">
        <v>28</v>
      </c>
      <c r="E63">
        <f t="shared" si="3"/>
        <v>336</v>
      </c>
    </row>
    <row r="64" spans="4:5" x14ac:dyDescent="0.3">
      <c r="D64">
        <v>29</v>
      </c>
      <c r="E64">
        <f t="shared" si="3"/>
        <v>348</v>
      </c>
    </row>
    <row r="65" spans="4:5" x14ac:dyDescent="0.3">
      <c r="D65">
        <v>30</v>
      </c>
      <c r="E65">
        <f t="shared" si="3"/>
        <v>360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Tower-Data</vt:lpstr>
      <vt:lpstr>Rangekalkulator</vt:lpstr>
      <vt:lpstr>Speedkalkulator</vt:lpstr>
      <vt:lpstr>Money-Turm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Krüger</dc:creator>
  <cp:lastModifiedBy>Kevin Krüger</cp:lastModifiedBy>
  <dcterms:created xsi:type="dcterms:W3CDTF">2015-01-23T20:01:43Z</dcterms:created>
  <dcterms:modified xsi:type="dcterms:W3CDTF">2015-01-24T14:20:53Z</dcterms:modified>
</cp:coreProperties>
</file>