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4. Jahr/Softwareentwicklung und Projektmanagement/5. AA - Projekt - HomeSphere/HomeSphere/Project-management/7. Projektreccourcenmanagement (PRK)/"/>
    </mc:Choice>
  </mc:AlternateContent>
  <xr:revisionPtr revIDLastSave="0" documentId="8_{6D44ABD8-D5FF-429F-AC94-2EE692DF66AE}" xr6:coauthVersionLast="47" xr6:coauthVersionMax="47" xr10:uidLastSave="{00000000-0000-0000-0000-000000000000}"/>
  <bookViews>
    <workbookView xWindow="-21720" yWindow="-21720" windowWidth="38640" windowHeight="21120" xr2:uid="{B853C4E4-CBD4-45AB-932C-42E6906D7A46}"/>
  </bookViews>
  <sheets>
    <sheet name="Projekttermin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</calcChain>
</file>

<file path=xl/sharedStrings.xml><?xml version="1.0" encoding="utf-8"?>
<sst xmlns="http://schemas.openxmlformats.org/spreadsheetml/2006/main" count="32" uniqueCount="32">
  <si>
    <t>Kompatibilitätstests</t>
  </si>
  <si>
    <t>Sicherheitstests</t>
  </si>
  <si>
    <t>Performance testen</t>
  </si>
  <si>
    <t>Benutzerfreundlichkeit testen und verbessern</t>
  </si>
  <si>
    <t>Systemtests und End-to-End-Tests</t>
  </si>
  <si>
    <t>Unit-Tests entwickeln und durchführen</t>
  </si>
  <si>
    <t>Testen</t>
  </si>
  <si>
    <t xml:space="preserve">Vue.js </t>
  </si>
  <si>
    <t>Datensicherheit und Datenschutz implementierung</t>
  </si>
  <si>
    <t>API  - Integration und Schnittstellen</t>
  </si>
  <si>
    <t>Frontend Programmierung</t>
  </si>
  <si>
    <t>Datenbank implementierung</t>
  </si>
  <si>
    <t>Backend-Architektur entwickeln</t>
  </si>
  <si>
    <t>Programm Programmierung</t>
  </si>
  <si>
    <t>Benutzerfeedback einholen und verbessern</t>
  </si>
  <si>
    <t>Prototypen erstellen</t>
  </si>
  <si>
    <t>Datenbankstruktur erstellen</t>
  </si>
  <si>
    <t>Benutzererfahrungen (UX) gestalten</t>
  </si>
  <si>
    <t>Benutzeroberfläche entwerfen</t>
  </si>
  <si>
    <t>Design</t>
  </si>
  <si>
    <t>Projektrecourcen und -kalkulation (PRK)</t>
  </si>
  <si>
    <t>Projektterminplan (PTP)</t>
  </si>
  <si>
    <t>Projektumweltanalyse (PUA)</t>
  </si>
  <si>
    <t>Objektstrukturplan (OSP)</t>
  </si>
  <si>
    <t>Projektstrukturplan (PSP)</t>
  </si>
  <si>
    <t>Projektaustrag (PA)</t>
  </si>
  <si>
    <t>Projekthandbuch (PHB)</t>
  </si>
  <si>
    <t>Projektmanagement</t>
  </si>
  <si>
    <t>Projekt: HomeSphere</t>
  </si>
  <si>
    <t>Bezeichnung</t>
  </si>
  <si>
    <t>Code</t>
  </si>
  <si>
    <t>Projektterminplan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</si>
</sst>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K\W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2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textRotation="180"/>
    </xf>
    <xf numFmtId="0" fontId="0" fillId="0" borderId="1" xfId="0" applyBorder="1" applyAlignment="1">
      <alignment textRotation="180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4" xfId="0" applyBorder="1" applyAlignment="1">
      <alignment textRotation="180"/>
    </xf>
    <xf numFmtId="0" fontId="0" fillId="0" borderId="5" xfId="0" applyBorder="1" applyAlignment="1">
      <alignment textRotation="180"/>
    </xf>
    <xf numFmtId="0" fontId="0" fillId="0" borderId="6" xfId="0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0" fillId="0" borderId="8" xfId="0" applyBorder="1"/>
    <xf numFmtId="0" fontId="0" fillId="0" borderId="8" xfId="0" applyBorder="1" applyAlignment="1">
      <alignment textRotation="180"/>
    </xf>
    <xf numFmtId="0" fontId="0" fillId="0" borderId="9" xfId="0" applyBorder="1" applyAlignment="1">
      <alignment textRotation="180"/>
    </xf>
    <xf numFmtId="0" fontId="0" fillId="0" borderId="1" xfId="0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10" xfId="0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12" xfId="0" applyBorder="1" applyAlignment="1">
      <alignment textRotation="180"/>
    </xf>
    <xf numFmtId="0" fontId="0" fillId="0" borderId="13" xfId="0" applyBorder="1" applyAlignment="1">
      <alignment textRotation="180"/>
    </xf>
    <xf numFmtId="0" fontId="0" fillId="3" borderId="10" xfId="0" applyFill="1" applyBorder="1"/>
    <xf numFmtId="16" fontId="1" fillId="3" borderId="14" xfId="0" applyNumberFormat="1" applyFont="1" applyFill="1" applyBorder="1" applyAlignment="1">
      <alignment horizontal="right"/>
    </xf>
    <xf numFmtId="0" fontId="0" fillId="2" borderId="4" xfId="0" applyFill="1" applyBorder="1" applyAlignment="1">
      <alignment textRotation="180"/>
    </xf>
    <xf numFmtId="0" fontId="0" fillId="2" borderId="8" xfId="0" applyFill="1" applyBorder="1" applyAlignment="1">
      <alignment textRotation="180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2" borderId="5" xfId="0" applyFill="1" applyBorder="1" applyAlignment="1">
      <alignment textRotation="180"/>
    </xf>
    <xf numFmtId="0" fontId="0" fillId="2" borderId="9" xfId="0" applyFill="1" applyBorder="1" applyAlignment="1">
      <alignment textRotation="180"/>
    </xf>
    <xf numFmtId="0" fontId="0" fillId="3" borderId="13" xfId="0" applyFill="1" applyBorder="1"/>
    <xf numFmtId="0" fontId="0" fillId="3" borderId="0" xfId="0" applyFill="1"/>
    <xf numFmtId="16" fontId="1" fillId="3" borderId="1" xfId="0" applyNumberFormat="1" applyFont="1" applyFill="1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textRotation="180"/>
    </xf>
    <xf numFmtId="0" fontId="0" fillId="2" borderId="17" xfId="0" applyFill="1" applyBorder="1"/>
    <xf numFmtId="0" fontId="1" fillId="2" borderId="18" xfId="0" applyFont="1" applyFill="1" applyBorder="1" applyAlignment="1">
      <alignment horizontal="right"/>
    </xf>
    <xf numFmtId="164" fontId="0" fillId="0" borderId="0" xfId="0" applyNumberFormat="1" applyAlignment="1">
      <alignment textRotation="180"/>
    </xf>
    <xf numFmtId="164" fontId="0" fillId="4" borderId="19" xfId="0" applyNumberFormat="1" applyFill="1" applyBorder="1" applyAlignment="1">
      <alignment textRotation="180"/>
    </xf>
    <xf numFmtId="164" fontId="0" fillId="4" borderId="20" xfId="0" applyNumberFormat="1" applyFill="1" applyBorder="1" applyAlignment="1">
      <alignment textRotation="180"/>
    </xf>
    <xf numFmtId="164" fontId="0" fillId="4" borderId="21" xfId="0" applyNumberFormat="1" applyFill="1" applyBorder="1" applyAlignment="1">
      <alignment textRotation="180"/>
    </xf>
    <xf numFmtId="0" fontId="0" fillId="4" borderId="16" xfId="0" applyFill="1" applyBorder="1"/>
    <xf numFmtId="0" fontId="0" fillId="4" borderId="22" xfId="0" applyFill="1" applyBorder="1"/>
    <xf numFmtId="14" fontId="0" fillId="0" borderId="0" xfId="0" applyNumberFormat="1" applyAlignment="1">
      <alignment textRotation="75"/>
    </xf>
    <xf numFmtId="14" fontId="0" fillId="0" borderId="23" xfId="0" applyNumberFormat="1" applyBorder="1" applyAlignment="1">
      <alignment textRotation="75"/>
    </xf>
    <xf numFmtId="14" fontId="0" fillId="0" borderId="8" xfId="0" applyNumberFormat="1" applyBorder="1" applyAlignment="1">
      <alignment textRotation="75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DB87-4407-41A3-9ABF-E934A2E71323}">
  <dimension ref="A1:ID31"/>
  <sheetViews>
    <sheetView tabSelected="1" zoomScaleNormal="100" workbookViewId="0">
      <pane xSplit="2" ySplit="2" topLeftCell="C11" activePane="bottomRight" state="frozen"/>
      <selection pane="topRight" activeCell="F1" sqref="F1"/>
      <selection pane="bottomLeft" activeCell="A3" sqref="A3"/>
      <selection pane="bottomRight" activeCell="A31" sqref="A31"/>
    </sheetView>
  </sheetViews>
  <sheetFormatPr baseColWidth="10" defaultColWidth="3.28515625" defaultRowHeight="15" x14ac:dyDescent="0.25"/>
  <cols>
    <col min="1" max="1" width="11.42578125" style="3" customWidth="1"/>
    <col min="2" max="2" width="48" bestFit="1" customWidth="1"/>
    <col min="3" max="3" width="3.28515625" style="2"/>
    <col min="4" max="13" width="3.28515625" style="1"/>
  </cols>
  <sheetData>
    <row r="1" spans="1:238" ht="54.75" thickBot="1" x14ac:dyDescent="0.3">
      <c r="A1" s="51" t="s">
        <v>31</v>
      </c>
      <c r="B1" s="50"/>
      <c r="C1" s="49">
        <v>45604</v>
      </c>
      <c r="D1" s="49">
        <v>45611</v>
      </c>
      <c r="E1" s="49">
        <v>45618</v>
      </c>
      <c r="F1" s="49">
        <v>45625</v>
      </c>
      <c r="G1" s="49">
        <v>45632</v>
      </c>
      <c r="H1" s="49">
        <v>45639</v>
      </c>
      <c r="I1" s="49">
        <v>45646</v>
      </c>
      <c r="J1" s="49">
        <v>45653</v>
      </c>
      <c r="K1" s="49">
        <v>45660</v>
      </c>
      <c r="L1" s="49">
        <v>45667</v>
      </c>
      <c r="M1" s="49">
        <v>45674</v>
      </c>
      <c r="N1" s="49">
        <v>45681</v>
      </c>
      <c r="O1" s="49">
        <v>45688</v>
      </c>
      <c r="P1" s="49">
        <v>45695</v>
      </c>
      <c r="Q1" s="49">
        <v>45702</v>
      </c>
      <c r="R1" s="49">
        <v>45709</v>
      </c>
      <c r="S1" s="48">
        <v>45716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</row>
    <row r="2" spans="1:238" ht="31.5" thickBot="1" x14ac:dyDescent="0.3">
      <c r="A2" s="46" t="s">
        <v>30</v>
      </c>
      <c r="B2" s="45" t="s">
        <v>29</v>
      </c>
      <c r="C2" s="44">
        <f>WEEKNUM(C1,2)</f>
        <v>45</v>
      </c>
      <c r="D2" s="43">
        <f>WEEKNUM(D1,2)</f>
        <v>46</v>
      </c>
      <c r="E2" s="43">
        <f>WEEKNUM(E1,2)</f>
        <v>47</v>
      </c>
      <c r="F2" s="43">
        <f>WEEKNUM(F1,2)</f>
        <v>48</v>
      </c>
      <c r="G2" s="43">
        <f>WEEKNUM(G1,2)</f>
        <v>49</v>
      </c>
      <c r="H2" s="43">
        <f>WEEKNUM(H1,2)</f>
        <v>50</v>
      </c>
      <c r="I2" s="43">
        <f>WEEKNUM(I1,2)</f>
        <v>51</v>
      </c>
      <c r="J2" s="43">
        <f>WEEKNUM(J1,2)</f>
        <v>52</v>
      </c>
      <c r="K2" s="43">
        <f>WEEKNUM(K1,2)</f>
        <v>1</v>
      </c>
      <c r="L2" s="43">
        <f>WEEKNUM(L1,2)</f>
        <v>2</v>
      </c>
      <c r="M2" s="43">
        <f>WEEKNUM(M1,2)</f>
        <v>3</v>
      </c>
      <c r="N2" s="43">
        <f>WEEKNUM(N1,2)</f>
        <v>4</v>
      </c>
      <c r="O2" s="43">
        <f>WEEKNUM(O1,2)</f>
        <v>5</v>
      </c>
      <c r="P2" s="43">
        <f>WEEKNUM(P1,2)</f>
        <v>6</v>
      </c>
      <c r="Q2" s="43">
        <f>WEEKNUM(Q1,2)</f>
        <v>7</v>
      </c>
      <c r="R2" s="43">
        <f>WEEKNUM(R1,2)</f>
        <v>8</v>
      </c>
      <c r="S2" s="42">
        <f>WEEKNUM(S1,2)</f>
        <v>9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</row>
    <row r="3" spans="1:238" s="18" customFormat="1" ht="15.75" thickBot="1" x14ac:dyDescent="0.3">
      <c r="A3" s="40" t="str">
        <f>"1"</f>
        <v>1</v>
      </c>
      <c r="B3" s="39" t="s">
        <v>28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7"/>
      <c r="O3" s="37"/>
      <c r="P3" s="37"/>
      <c r="Q3" s="37"/>
      <c r="R3" s="37"/>
      <c r="S3" s="36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</row>
    <row r="4" spans="1:238" x14ac:dyDescent="0.25">
      <c r="A4" s="35" t="str">
        <f>"1.2"</f>
        <v>1.2</v>
      </c>
      <c r="B4" s="34" t="s">
        <v>27</v>
      </c>
      <c r="C4" s="33"/>
      <c r="D4" s="20"/>
      <c r="E4" s="20"/>
      <c r="F4" s="22"/>
      <c r="G4" s="22"/>
      <c r="H4" s="22"/>
      <c r="I4" s="22"/>
      <c r="J4" s="22"/>
      <c r="K4" s="22"/>
      <c r="L4" s="22"/>
      <c r="M4" s="22"/>
      <c r="N4" s="21"/>
      <c r="O4" s="21"/>
      <c r="P4" s="21"/>
      <c r="Q4" s="21"/>
      <c r="R4" s="21"/>
      <c r="S4" s="30"/>
    </row>
    <row r="5" spans="1:238" x14ac:dyDescent="0.25">
      <c r="A5" s="16" t="str">
        <f>"1.2.1"</f>
        <v>1.2.1</v>
      </c>
      <c r="B5" s="17" t="s">
        <v>26</v>
      </c>
      <c r="C5" s="32"/>
      <c r="D5" s="27"/>
      <c r="E5" s="27"/>
      <c r="F5" s="14"/>
      <c r="G5" s="14"/>
      <c r="H5" s="14"/>
      <c r="I5" s="14"/>
      <c r="J5" s="14"/>
      <c r="K5" s="14"/>
      <c r="L5" s="14"/>
      <c r="M5" s="14"/>
      <c r="N5" s="13"/>
      <c r="O5" s="13"/>
      <c r="P5" s="13"/>
      <c r="Q5" s="13"/>
      <c r="R5" s="13"/>
      <c r="S5" s="28"/>
    </row>
    <row r="6" spans="1:238" x14ac:dyDescent="0.25">
      <c r="A6" s="16" t="str">
        <f>"1.2.2"</f>
        <v>1.2.2</v>
      </c>
      <c r="B6" t="s">
        <v>25</v>
      </c>
      <c r="C6" s="15"/>
      <c r="D6" s="27"/>
      <c r="E6" s="14"/>
      <c r="F6" s="14"/>
      <c r="G6" s="14"/>
      <c r="H6" s="14"/>
      <c r="I6" s="14"/>
      <c r="J6" s="14"/>
      <c r="K6" s="14"/>
      <c r="L6" s="14"/>
      <c r="M6" s="14"/>
      <c r="N6" s="13"/>
      <c r="O6" s="13"/>
      <c r="P6" s="13"/>
      <c r="Q6" s="13"/>
      <c r="R6" s="13"/>
      <c r="S6" s="28"/>
    </row>
    <row r="7" spans="1:238" x14ac:dyDescent="0.25">
      <c r="A7" s="16" t="str">
        <f>"1.2.3"</f>
        <v>1.2.3</v>
      </c>
      <c r="B7" s="17" t="s">
        <v>24</v>
      </c>
      <c r="C7" s="15"/>
      <c r="D7" s="27"/>
      <c r="E7" s="14"/>
      <c r="F7" s="14"/>
      <c r="G7" s="14"/>
      <c r="H7" s="14"/>
      <c r="I7" s="14"/>
      <c r="J7" s="14"/>
      <c r="K7" s="14"/>
      <c r="L7" s="14"/>
      <c r="M7" s="14"/>
      <c r="N7" s="13"/>
      <c r="O7" s="13"/>
      <c r="P7" s="13"/>
      <c r="Q7" s="13"/>
      <c r="R7" s="13"/>
      <c r="S7" s="28"/>
    </row>
    <row r="8" spans="1:238" x14ac:dyDescent="0.25">
      <c r="A8" s="16" t="str">
        <f>"1.2.4"</f>
        <v>1.2.4</v>
      </c>
      <c r="B8" s="17" t="s">
        <v>23</v>
      </c>
      <c r="C8" s="15"/>
      <c r="D8" s="14"/>
      <c r="E8" s="27"/>
      <c r="F8" s="14"/>
      <c r="G8" s="14"/>
      <c r="H8" s="14"/>
      <c r="I8" s="14"/>
      <c r="J8" s="14"/>
      <c r="K8" s="14"/>
      <c r="L8" s="14"/>
      <c r="M8" s="14"/>
      <c r="N8" s="13"/>
      <c r="O8" s="13"/>
      <c r="P8" s="13"/>
      <c r="Q8" s="13"/>
      <c r="R8" s="13"/>
      <c r="S8" s="28"/>
    </row>
    <row r="9" spans="1:238" x14ac:dyDescent="0.25">
      <c r="A9" s="16" t="str">
        <f>"1.2.5"</f>
        <v>1.2.5</v>
      </c>
      <c r="B9" s="17" t="s">
        <v>22</v>
      </c>
      <c r="C9" s="32"/>
      <c r="D9" s="14"/>
      <c r="E9" s="14"/>
      <c r="F9" s="14"/>
      <c r="G9" s="14"/>
      <c r="H9" s="14"/>
      <c r="I9" s="14"/>
      <c r="J9" s="14"/>
      <c r="K9" s="14"/>
      <c r="L9" s="14"/>
      <c r="M9" s="14"/>
      <c r="N9" s="13"/>
      <c r="O9" s="13"/>
      <c r="P9" s="13"/>
      <c r="Q9" s="13"/>
      <c r="R9" s="13"/>
      <c r="S9" s="28"/>
    </row>
    <row r="10" spans="1:238" x14ac:dyDescent="0.25">
      <c r="A10" s="16" t="str">
        <f>"1.2.6"</f>
        <v>1.2.6</v>
      </c>
      <c r="B10" s="17" t="s">
        <v>21</v>
      </c>
      <c r="C10" s="3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3"/>
      <c r="O10" s="13"/>
      <c r="P10" s="13"/>
      <c r="Q10" s="13"/>
      <c r="R10" s="13"/>
      <c r="S10" s="28"/>
    </row>
    <row r="11" spans="1:238" ht="15.75" thickBot="1" x14ac:dyDescent="0.3">
      <c r="A11" s="16" t="str">
        <f>"1.2.7"</f>
        <v>1.2.7</v>
      </c>
      <c r="B11" s="17" t="s">
        <v>20</v>
      </c>
      <c r="C11" s="31"/>
      <c r="D11" s="8"/>
      <c r="E11" s="8"/>
      <c r="F11" s="8"/>
      <c r="G11" s="8"/>
      <c r="H11" s="8"/>
      <c r="I11" s="8"/>
      <c r="J11" s="8"/>
      <c r="K11" s="8"/>
      <c r="L11" s="8"/>
      <c r="M11" s="8"/>
      <c r="N11" s="7"/>
      <c r="O11" s="7"/>
      <c r="P11" s="7"/>
      <c r="Q11" s="7"/>
      <c r="R11" s="7"/>
      <c r="S11" s="29"/>
    </row>
    <row r="12" spans="1:238" s="18" customFormat="1" x14ac:dyDescent="0.25">
      <c r="A12" s="25" t="str">
        <f>"1.3"</f>
        <v>1.3</v>
      </c>
      <c r="B12" s="24" t="s">
        <v>19</v>
      </c>
      <c r="C12" s="23"/>
      <c r="D12" s="22"/>
      <c r="E12" s="22"/>
      <c r="F12" s="20"/>
      <c r="G12" s="20"/>
      <c r="H12" s="20"/>
      <c r="I12" s="22"/>
      <c r="J12" s="22"/>
      <c r="K12" s="22"/>
      <c r="L12" s="22"/>
      <c r="M12" s="22"/>
      <c r="N12" s="21"/>
      <c r="O12" s="21"/>
      <c r="P12" s="21"/>
      <c r="Q12" s="21"/>
      <c r="R12" s="21"/>
      <c r="S12" s="30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</row>
    <row r="13" spans="1:238" x14ac:dyDescent="0.25">
      <c r="A13" s="16" t="str">
        <f>"1.3.1"</f>
        <v>1.3.1</v>
      </c>
      <c r="B13" s="17" t="s">
        <v>18</v>
      </c>
      <c r="C13" s="15"/>
      <c r="D13" s="14"/>
      <c r="E13" s="14"/>
      <c r="F13" s="27"/>
      <c r="G13" s="27"/>
      <c r="H13" s="14"/>
      <c r="I13" s="14"/>
      <c r="J13" s="14"/>
      <c r="K13" s="14"/>
      <c r="L13" s="14"/>
      <c r="M13" s="14"/>
      <c r="N13" s="13"/>
      <c r="O13" s="13"/>
      <c r="P13" s="13"/>
      <c r="Q13" s="13"/>
      <c r="R13" s="13"/>
      <c r="S13" s="28"/>
    </row>
    <row r="14" spans="1:238" x14ac:dyDescent="0.25">
      <c r="A14" s="16" t="str">
        <f>"1.3.2"</f>
        <v>1.3.2</v>
      </c>
      <c r="B14" s="17" t="s">
        <v>17</v>
      </c>
      <c r="C14" s="15"/>
      <c r="D14" s="14"/>
      <c r="E14" s="14"/>
      <c r="F14" s="27"/>
      <c r="G14" s="27"/>
      <c r="H14" s="14"/>
      <c r="I14" s="14"/>
      <c r="J14" s="14"/>
      <c r="K14" s="14"/>
      <c r="L14" s="14"/>
      <c r="M14" s="14"/>
      <c r="N14" s="13"/>
      <c r="O14" s="13"/>
      <c r="P14" s="13"/>
      <c r="Q14" s="13"/>
      <c r="R14" s="13"/>
      <c r="S14" s="28"/>
    </row>
    <row r="15" spans="1:238" x14ac:dyDescent="0.25">
      <c r="A15" s="16" t="str">
        <f>"1.3.3"</f>
        <v>1.3.3</v>
      </c>
      <c r="B15" s="17" t="s">
        <v>16</v>
      </c>
      <c r="C15" s="15"/>
      <c r="D15" s="14"/>
      <c r="E15" s="14"/>
      <c r="F15" s="27"/>
      <c r="G15" s="27"/>
      <c r="H15" s="14"/>
      <c r="I15" s="14"/>
      <c r="J15" s="14"/>
      <c r="K15" s="14"/>
      <c r="L15" s="14"/>
      <c r="M15" s="14"/>
      <c r="N15" s="13"/>
      <c r="O15" s="13"/>
      <c r="P15" s="13"/>
      <c r="Q15" s="13"/>
      <c r="R15" s="13"/>
      <c r="S15" s="28"/>
    </row>
    <row r="16" spans="1:238" x14ac:dyDescent="0.25">
      <c r="A16" s="16" t="str">
        <f>"1.3.4"</f>
        <v>1.3.4</v>
      </c>
      <c r="B16" s="17" t="s">
        <v>15</v>
      </c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3"/>
      <c r="O16" s="13"/>
      <c r="P16" s="13"/>
      <c r="Q16" s="13"/>
      <c r="R16" s="13"/>
      <c r="S16" s="28"/>
    </row>
    <row r="17" spans="1:238" s="4" customFormat="1" ht="15.75" thickBot="1" x14ac:dyDescent="0.3">
      <c r="A17" s="10" t="str">
        <f>"1.3.5"</f>
        <v>1.3.5</v>
      </c>
      <c r="B17" s="4" t="s">
        <v>14</v>
      </c>
      <c r="C17" s="9"/>
      <c r="D17" s="8"/>
      <c r="E17" s="8"/>
      <c r="F17" s="8"/>
      <c r="G17" s="26"/>
      <c r="H17" s="26"/>
      <c r="I17" s="8"/>
      <c r="J17" s="8"/>
      <c r="K17" s="8"/>
      <c r="L17" s="8"/>
      <c r="M17" s="8"/>
      <c r="N17" s="7"/>
      <c r="O17" s="7"/>
      <c r="P17" s="7"/>
      <c r="Q17" s="7"/>
      <c r="R17" s="7"/>
      <c r="S17" s="29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</row>
    <row r="18" spans="1:238" s="18" customFormat="1" x14ac:dyDescent="0.25">
      <c r="A18" s="25" t="str">
        <f>"1.4"</f>
        <v>1.4</v>
      </c>
      <c r="B18" s="24" t="s">
        <v>13</v>
      </c>
      <c r="C18" s="23"/>
      <c r="D18" s="22"/>
      <c r="E18" s="22"/>
      <c r="F18" s="22"/>
      <c r="G18" s="2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19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</row>
    <row r="19" spans="1:238" x14ac:dyDescent="0.25">
      <c r="A19" s="16" t="str">
        <f>"1.4.1"</f>
        <v>1.4.1</v>
      </c>
      <c r="B19" s="17" t="s">
        <v>12</v>
      </c>
      <c r="C19" s="15"/>
      <c r="D19" s="14"/>
      <c r="E19" s="14"/>
      <c r="F19" s="14"/>
      <c r="G19" s="14"/>
      <c r="H19" s="27"/>
      <c r="I19" s="27"/>
      <c r="J19" s="27"/>
      <c r="K19" s="27"/>
      <c r="L19" s="27"/>
      <c r="M19" s="27"/>
      <c r="N19" s="12"/>
      <c r="O19" s="12"/>
      <c r="P19" s="12"/>
      <c r="Q19" s="12"/>
      <c r="R19" s="12"/>
      <c r="S19" s="11"/>
    </row>
    <row r="20" spans="1:238" x14ac:dyDescent="0.25">
      <c r="A20" s="16" t="str">
        <f>"1.4.2"</f>
        <v>1.4.2</v>
      </c>
      <c r="B20" s="17" t="s">
        <v>11</v>
      </c>
      <c r="C20" s="15"/>
      <c r="D20" s="14"/>
      <c r="E20" s="14"/>
      <c r="F20" s="14"/>
      <c r="G20" s="14"/>
      <c r="H20" s="27"/>
      <c r="I20" s="27"/>
      <c r="J20" s="14"/>
      <c r="K20" s="14"/>
      <c r="L20" s="14"/>
      <c r="M20" s="14"/>
      <c r="N20" s="13"/>
      <c r="O20" s="13"/>
      <c r="P20" s="13"/>
      <c r="Q20" s="13"/>
      <c r="R20" s="13"/>
      <c r="S20" s="28"/>
    </row>
    <row r="21" spans="1:238" x14ac:dyDescent="0.25">
      <c r="A21" s="16" t="str">
        <f>"1.4.3"</f>
        <v>1.4.3</v>
      </c>
      <c r="B21" s="17" t="s">
        <v>10</v>
      </c>
      <c r="C21" s="15"/>
      <c r="D21" s="14"/>
      <c r="E21" s="14"/>
      <c r="F21" s="14"/>
      <c r="G21" s="14"/>
      <c r="H21" s="27"/>
      <c r="I21" s="27"/>
      <c r="J21" s="27"/>
      <c r="K21" s="27"/>
      <c r="L21" s="27"/>
      <c r="M21" s="27"/>
      <c r="N21" s="12"/>
      <c r="O21" s="12"/>
      <c r="P21" s="12"/>
      <c r="Q21" s="12"/>
      <c r="R21" s="12"/>
      <c r="S21" s="11"/>
    </row>
    <row r="22" spans="1:238" x14ac:dyDescent="0.25">
      <c r="A22" s="16" t="str">
        <f>"1.4.4"</f>
        <v>1.4.4</v>
      </c>
      <c r="B22" s="17" t="s">
        <v>9</v>
      </c>
      <c r="C22" s="15"/>
      <c r="D22" s="14"/>
      <c r="E22" s="14"/>
      <c r="F22" s="14"/>
      <c r="G22" s="14"/>
      <c r="H22" s="14"/>
      <c r="I22" s="14"/>
      <c r="J22" s="14"/>
      <c r="K22" s="14"/>
      <c r="L22" s="27"/>
      <c r="M22" s="27"/>
      <c r="N22" s="12"/>
      <c r="O22" s="12"/>
      <c r="P22" s="13"/>
      <c r="Q22" s="13"/>
      <c r="R22" s="13"/>
      <c r="S22" s="28"/>
    </row>
    <row r="23" spans="1:238" x14ac:dyDescent="0.25">
      <c r="A23" s="16" t="str">
        <f>"1.4.5"</f>
        <v>1.4.5</v>
      </c>
      <c r="B23" s="17" t="s">
        <v>8</v>
      </c>
      <c r="C23" s="15"/>
      <c r="D23" s="14"/>
      <c r="E23" s="14"/>
      <c r="F23" s="14"/>
      <c r="G23" s="14"/>
      <c r="H23" s="27"/>
      <c r="I23" s="27"/>
      <c r="J23" s="27"/>
      <c r="K23" s="14"/>
      <c r="L23" s="14"/>
      <c r="M23" s="14"/>
      <c r="N23" s="13"/>
      <c r="O23" s="13"/>
      <c r="P23" s="12"/>
      <c r="Q23" s="12"/>
      <c r="R23" s="12"/>
      <c r="S23" s="11"/>
    </row>
    <row r="24" spans="1:238" ht="15.75" thickBot="1" x14ac:dyDescent="0.3">
      <c r="A24" s="10" t="str">
        <f>"1.4.6"</f>
        <v>1.4.6</v>
      </c>
      <c r="B24" s="4" t="s">
        <v>7</v>
      </c>
      <c r="C24" s="9"/>
      <c r="D24" s="8"/>
      <c r="E24" s="8"/>
      <c r="F24" s="8"/>
      <c r="G24" s="8"/>
      <c r="H24" s="26"/>
      <c r="I24" s="26"/>
      <c r="J24" s="26"/>
      <c r="K24" s="26"/>
      <c r="L24" s="26"/>
      <c r="M24" s="26"/>
      <c r="N24" s="6"/>
      <c r="O24" s="6"/>
      <c r="P24" s="6"/>
      <c r="Q24" s="6"/>
      <c r="R24" s="6"/>
      <c r="S24" s="5"/>
    </row>
    <row r="25" spans="1:238" s="18" customFormat="1" x14ac:dyDescent="0.25">
      <c r="A25" s="25" t="str">
        <f>"1.5"</f>
        <v>1.5</v>
      </c>
      <c r="B25" s="24" t="s">
        <v>6</v>
      </c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1"/>
      <c r="O25" s="21"/>
      <c r="P25" s="21"/>
      <c r="Q25" s="20"/>
      <c r="R25" s="20"/>
      <c r="S25" s="19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</row>
    <row r="26" spans="1:238" x14ac:dyDescent="0.25">
      <c r="A26" s="16" t="str">
        <f>"1.5.1"</f>
        <v>1.5.1</v>
      </c>
      <c r="B26" s="17" t="s">
        <v>5</v>
      </c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3"/>
      <c r="O26" s="13"/>
      <c r="P26" s="13"/>
      <c r="Q26" s="12"/>
      <c r="R26" s="12"/>
      <c r="S26" s="11"/>
    </row>
    <row r="27" spans="1:238" x14ac:dyDescent="0.25">
      <c r="A27" s="16" t="str">
        <f>"1.5.2"</f>
        <v>1.5.2</v>
      </c>
      <c r="B27" t="s">
        <v>4</v>
      </c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3"/>
      <c r="O27" s="13"/>
      <c r="P27" s="13"/>
      <c r="Q27" s="12"/>
      <c r="R27" s="12"/>
      <c r="S27" s="11"/>
    </row>
    <row r="28" spans="1:238" x14ac:dyDescent="0.25">
      <c r="A28" s="16" t="str">
        <f>"1.5.3"</f>
        <v>1.5.3</v>
      </c>
      <c r="B28" t="s">
        <v>3</v>
      </c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3"/>
      <c r="O28" s="13"/>
      <c r="P28" s="13"/>
      <c r="Q28" s="12"/>
      <c r="R28" s="12"/>
      <c r="S28" s="11"/>
    </row>
    <row r="29" spans="1:238" x14ac:dyDescent="0.25">
      <c r="A29" s="16" t="str">
        <f>"1.5.4"</f>
        <v>1.5.4</v>
      </c>
      <c r="B29" t="s">
        <v>2</v>
      </c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3"/>
      <c r="O29" s="13"/>
      <c r="P29" s="13"/>
      <c r="Q29" s="12"/>
      <c r="R29" s="12"/>
      <c r="S29" s="11"/>
    </row>
    <row r="30" spans="1:238" x14ac:dyDescent="0.25">
      <c r="A30" s="16" t="str">
        <f>"1.5.5"</f>
        <v>1.5.5</v>
      </c>
      <c r="B30" t="s">
        <v>1</v>
      </c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3"/>
      <c r="O30" s="13"/>
      <c r="P30" s="13"/>
      <c r="Q30" s="12"/>
      <c r="R30" s="12"/>
      <c r="S30" s="11"/>
    </row>
    <row r="31" spans="1:238" s="4" customFormat="1" ht="15.75" thickBot="1" x14ac:dyDescent="0.3">
      <c r="A31" s="10" t="str">
        <f>"1.5.6"</f>
        <v>1.5.6</v>
      </c>
      <c r="B31" s="4" t="s">
        <v>0</v>
      </c>
      <c r="C31" s="9"/>
      <c r="D31" s="8"/>
      <c r="E31" s="8"/>
      <c r="F31" s="8"/>
      <c r="G31" s="8"/>
      <c r="H31" s="8"/>
      <c r="I31" s="8"/>
      <c r="J31" s="8"/>
      <c r="K31" s="8"/>
      <c r="L31" s="8"/>
      <c r="M31" s="8"/>
      <c r="N31" s="7"/>
      <c r="O31" s="7"/>
      <c r="P31" s="7"/>
      <c r="Q31" s="6"/>
      <c r="R31" s="6"/>
      <c r="S31" s="5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</row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Projektterminplan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Wörndle</dc:creator>
  <cp:lastModifiedBy>Linus Wörndle</cp:lastModifiedBy>
  <dcterms:created xsi:type="dcterms:W3CDTF">2025-02-27T20:52:48Z</dcterms:created>
  <dcterms:modified xsi:type="dcterms:W3CDTF">2025-02-27T21:03:05Z</dcterms:modified>
</cp:coreProperties>
</file>