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50B8280C-2E86-490C-8A49-64ED173A8D3D}" xr6:coauthVersionLast="47" xr6:coauthVersionMax="47" xr10:uidLastSave="{00000000-0000-0000-0000-000000000000}"/>
  <bookViews>
    <workbookView xWindow="-120" yWindow="-120" windowWidth="20730" windowHeight="11160" tabRatio="911" firstSheet="132" activeTab="132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July 28-Aug 3,2025" sheetId="509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32">'July 28-Aug 3,2025'!$P$56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3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32">'July 28-Aug 3,2025'!$Q$56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3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32">'July 28-Aug 3,2025'!$B$1:$D$53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3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32">'July 28-Aug 3,2025'!$H$4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3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32">'July 28-Aug 3,2025'!$G$5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3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32">'July 28-Aug 3,2025'!$D$1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3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32">'July 28-Aug 3,2025'!$G$4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3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32">'July 28-Aug 3,2025'!$H$6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3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32">'July 28-Aug 3,2025'!$G$6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3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32">'July 28-Aug 3,2025'!$H$2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3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32">'July 28-Aug 3,2025'!$H$8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3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32">'July 28-Aug 3,2025'!$H$7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3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32">'July 28-Aug 3,2025'!$E$9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3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32">'July 28-Aug 3,2025'!$E$7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3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32">'July 28-Aug 3,2025'!$E$5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4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32">'July 28-Aug 3,2025'!$A$54:$N$327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32">'July 28-Aug 3,2025'!$54:$67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3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32">'July 28-Aug 3,2025'!$I$2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3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32">'July 28-Aug 3,2025'!$E$3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3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32">'July 28-Aug 3,2025'!$E$6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3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32">'July 28-Aug 3,2025'!#REF!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3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32">'July 28-Aug 3,2025'!$I$4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3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32">'July 28-Aug 3,2025'!$I$3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3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32">'July 28-Aug 3,2025'!$E$4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3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32">'July 28-Aug 3,2025'!$F$4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3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32">'July 28-Aug 3,2025'!$F$6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3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32">'July 28-Aug 3,2025'!$F$9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3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32">'July 28-Aug 3,2025'!$F$7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3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32">'July 28-Aug 3,2025'!$F$5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3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32">'July 28-Aug 3,2025'!$G$3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3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32">'July 28-Aug 3,2025'!$E$2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3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32">'July 28-Aug 3,2025'!$H$3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3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32">'July 28-Aug 3,2025'!$G$2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3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32">'July 28-Aug 3,2025'!$E$1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3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32">'July 28-Aug 3,2025'!$H$5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3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32">'July 28-Aug 3,2025'!$L$2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3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32">'July 28-Aug 3,2025'!$O$1:$O$5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3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09" l="1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H8" i="509"/>
  <c r="H7" i="509"/>
  <c r="F7" i="509"/>
  <c r="F5" i="509" s="1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4" i="509" l="1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C254" i="509" l="1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6" i="509" l="1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Q6" i="509" l="1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5" i="509" l="1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6" i="509" l="1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P10" i="509" l="1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D9" i="509" l="1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P12" i="509" l="1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D11" i="509" l="1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Q13" i="509" l="1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12" i="509" l="1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P16" i="509" l="1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4" i="509" l="1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Q17" i="509" l="1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16" i="509" l="1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P20" i="509" l="1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8" i="509" l="1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19" i="509" l="1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1" i="509" l="1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9" l="1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9" l="1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9" l="1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9" l="1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9" l="1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9" l="1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9" l="1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9" l="1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9" l="1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9" l="1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9" l="1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9" l="1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9" l="1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9" l="1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9" l="1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9" l="1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9" l="1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9" l="1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9" l="1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9" l="1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9" l="1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9" l="1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9" l="1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9" l="1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9" l="1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9" l="1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9" l="1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9" l="1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9" l="1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9" l="1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9" l="1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9" l="1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9" l="1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J1" i="509" l="1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F139" i="509" l="1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K103" i="509" l="1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G200" i="509" l="1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3" i="509" l="1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E204" i="509" l="1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3" i="509" l="1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<sst xmlns="http://schemas.openxmlformats.org/spreadsheetml/2006/main" count="28916" uniqueCount="714">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</sst>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5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0.50061355195402313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0.30329995583377267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0.15103500520140223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0.41983782156312333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0.24933395341207243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7.7361682058505798E-2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0.63742529429214045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0.98048202477637114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0.5761646639781165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0.87297513777178959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0.92078581627557932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0.7196562245998257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0.13488689931912556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0.35886870737558774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0.46666758165995148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0.80625579974806805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0.96692845681332451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0.29024035228577916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2.8096825257132196E-2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7.2645618119774769E-2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0.37322856746743327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0.93666972788372316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0.23017536931103766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7.3637550510632366E-3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0.22459818441889523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0.42503781410200681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0.46191270687934216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0.26754257138795612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0.76672627253358072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0.91582840538326438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0.92643589852128161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0.29726555166987145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0.17263252044029265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0.80265041427468176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9.1919870889680677E-3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0.73823968837821097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0.88666587870165048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0.61009324568123091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0.18136448156824181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0.33960145992894764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0.61651291909339245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1.5838651484443411E-2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0.95398519553384364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0.19656568881755077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0.17732050009023226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0.23448946497552547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0.19290480388377007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0.84509280517205487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0.36227543573865251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0.76839866272405144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0.5744200336911488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0.79562271648600547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0.94881057127664836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0.59575207563376886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0.22358871033450967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0.89888497582752391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9.5438864614395102E-2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0.79515749568015304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0.4767588743877581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0.55427757163645774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0.89985229147561396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0.95503436973294542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0.65433235406693357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0.28995404959740378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0.193816863984552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0.39480052139848087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0.72823995983566003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0.8795387837433446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0.8286655801915247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0.22556070543213835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0.95842345869423784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0.77755236989976928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0.15423826483361913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0.30765707289310118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0.98341339768725944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0.15649747839118577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0.22411445400222141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57" priority="11" stopIfTrue="1">
      <formula>OR($P$56="",NOT(ISNUMBER($P$56)),$P$56&lt;=0)</formula>
    </cfRule>
  </conditionalFormatting>
  <conditionalFormatting sqref="C209:G209">
    <cfRule type="expression" dxfId="356" priority="4" stopIfTrue="1">
      <formula>SUM($B$203:$B$208)&lt;=0</formula>
    </cfRule>
  </conditionalFormatting>
  <conditionalFormatting sqref="C221:G221">
    <cfRule type="expression" dxfId="355" priority="5" stopIfTrue="1">
      <formula>SUM($B$212:$B$220)&lt;=0</formula>
    </cfRule>
  </conditionalFormatting>
  <conditionalFormatting sqref="C260:I260">
    <cfRule type="expression" dxfId="354" priority="8" stopIfTrue="1">
      <formula>SUM(G239:I239)&lt;=0</formula>
    </cfRule>
  </conditionalFormatting>
  <conditionalFormatting sqref="C72:K92 C95:K115 C120:K140 C143:K163">
    <cfRule type="expression" dxfId="353" priority="6" stopIfTrue="1">
      <formula>OR(C$71="",$C72="")</formula>
    </cfRule>
  </conditionalFormatting>
  <conditionalFormatting sqref="C203:K208 C212:K220">
    <cfRule type="expression" dxfId="352" priority="3" stopIfTrue="1">
      <formula>OR($C203="",$H203="")</formula>
    </cfRule>
  </conditionalFormatting>
  <conditionalFormatting sqref="C226:K234">
    <cfRule type="expression" dxfId="351" priority="2" stopIfTrue="1">
      <formula>$C226=""</formula>
    </cfRule>
  </conditionalFormatting>
  <conditionalFormatting sqref="C235:K235">
    <cfRule type="expression" dxfId="350" priority="7" stopIfTrue="1">
      <formula>SUM($F$224:$I$224)&lt;=0</formula>
    </cfRule>
  </conditionalFormatting>
  <conditionalFormatting sqref="C241:K259">
    <cfRule type="expression" dxfId="349" priority="1" stopIfTrue="1">
      <formula>$C241=""</formula>
    </cfRule>
  </conditionalFormatting>
  <conditionalFormatting sqref="J260">
    <cfRule type="expression" dxfId="348" priority="10" stopIfTrue="1">
      <formula>SUM(N239:Q239)&lt;=0</formula>
    </cfRule>
  </conditionalFormatting>
  <conditionalFormatting sqref="K260">
    <cfRule type="expression" dxfId="34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3</v>
      </c>
      <c r="Y1" s="159">
        <f ca="1">RAND()</f>
        <v>0.84137657681468059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2</v>
      </c>
      <c r="Y2" s="159">
        <f t="shared" ref="Y2:Y7" ca="1" si="2">RAND()</f>
        <v>0.8842293853211961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5</v>
      </c>
      <c r="Y3" s="159">
        <f t="shared" ca="1" si="2"/>
        <v>0.42251413973915097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45656</v>
      </c>
      <c r="P4" s="623"/>
      <c r="X4" s="159">
        <f t="shared" ca="1" si="1"/>
        <v>4</v>
      </c>
      <c r="Y4" s="159">
        <f t="shared" ca="1" si="2"/>
        <v>0.64560039385164414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6</v>
      </c>
      <c r="Y5" s="159">
        <f t="shared" ca="1" si="2"/>
        <v>0.35624766445521361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1</v>
      </c>
      <c r="Y6" s="159">
        <f t="shared" ca="1" si="2"/>
        <v>0.88563162529836337</v>
      </c>
      <c r="Z6" s="159" t="s">
        <v>292</v>
      </c>
    </row>
    <row r="7" spans="1:27" s="160" customFormat="1" ht="23.25" customHeight="1" x14ac:dyDescent="0.25">
      <c r="A7" s="625" t="s">
        <v>540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7</v>
      </c>
      <c r="Y7" s="160">
        <f t="shared" ca="1" si="2"/>
        <v>0.28051937015943207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0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0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DEC 31, 2024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46</v>
      </c>
      <c r="I138" s="654"/>
      <c r="J138" s="174">
        <f>MAX(F37:L37,F90:L90)</f>
        <v>0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0</v>
      </c>
      <c r="K139" s="661">
        <f>H139+J139</f>
        <v>744512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/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4 F17:L34 C35:L36 C42:L61 C70:L89 C95:L114">
    <cfRule type="expression" dxfId="346" priority="2" stopIfTrue="1">
      <formula>$C17=""</formula>
    </cfRule>
  </conditionalFormatting>
  <conditionalFormatting sqref="F15:L37 F40:L62 F68:L90 F93:L115">
    <cfRule type="expression" dxfId="345" priority="3" stopIfTrue="1">
      <formula>F$15=""</formula>
    </cfRule>
  </conditionalFormatting>
  <conditionalFormatting sqref="K140">
    <cfRule type="expression" dxfId="34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650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408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43" priority="11" stopIfTrue="1">
      <formula>OR($P$56="",NOT(ISNUMBER($P$56)),$P$56&lt;=0)</formula>
    </cfRule>
  </conditionalFormatting>
  <conditionalFormatting sqref="C209:G209">
    <cfRule type="expression" dxfId="342" priority="4" stopIfTrue="1">
      <formula>SUM($B$203:$B$208)&lt;=0</formula>
    </cfRule>
  </conditionalFormatting>
  <conditionalFormatting sqref="C221:G221">
    <cfRule type="expression" dxfId="341" priority="5" stopIfTrue="1">
      <formula>SUM($B$212:$B$220)&lt;=0</formula>
    </cfRule>
  </conditionalFormatting>
  <conditionalFormatting sqref="C260:I260">
    <cfRule type="expression" dxfId="340" priority="8" stopIfTrue="1">
      <formula>SUM(G239:I239)&lt;=0</formula>
    </cfRule>
  </conditionalFormatting>
  <conditionalFormatting sqref="C72:K92 C95:K115 C120:K140 C143:K163">
    <cfRule type="expression" dxfId="339" priority="6" stopIfTrue="1">
      <formula>OR(C$71="",$C72="")</formula>
    </cfRule>
  </conditionalFormatting>
  <conditionalFormatting sqref="C203:K208 C212:K220">
    <cfRule type="expression" dxfId="338" priority="3" stopIfTrue="1">
      <formula>OR($C203="",$H203="")</formula>
    </cfRule>
  </conditionalFormatting>
  <conditionalFormatting sqref="C226:K234">
    <cfRule type="expression" dxfId="337" priority="2" stopIfTrue="1">
      <formula>$C226=""</formula>
    </cfRule>
  </conditionalFormatting>
  <conditionalFormatting sqref="C235:K235">
    <cfRule type="expression" dxfId="336" priority="7" stopIfTrue="1">
      <formula>SUM($F$224:$I$224)&lt;=0</formula>
    </cfRule>
  </conditionalFormatting>
  <conditionalFormatting sqref="C241:K259">
    <cfRule type="expression" dxfId="335" priority="1" stopIfTrue="1">
      <formula>$C241=""</formula>
    </cfRule>
  </conditionalFormatting>
  <conditionalFormatting sqref="J260">
    <cfRule type="expression" dxfId="334" priority="10" stopIfTrue="1">
      <formula>SUM(N239:Q239)&lt;=0</formula>
    </cfRule>
  </conditionalFormatting>
  <conditionalFormatting sqref="K260">
    <cfRule type="expression" dxfId="33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6</v>
      </c>
      <c r="Y1" s="159">
        <f t="shared" ref="Y1:Y7" ca="1" si="2">RAND()</f>
        <v>8.5370431691358828E-2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ca="1" si="1"/>
        <v>2</v>
      </c>
      <c r="Y2" s="159">
        <f t="shared" ca="1" si="2"/>
        <v>0.78961392594772473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4</v>
      </c>
      <c r="Y3" s="159">
        <f t="shared" ca="1" si="2"/>
        <v>0.18855121374880079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45658</v>
      </c>
      <c r="P4" s="623"/>
      <c r="X4" s="159">
        <f t="shared" ca="1" si="1"/>
        <v>5</v>
      </c>
      <c r="Y4" s="159">
        <f t="shared" ca="1" si="2"/>
        <v>0.10898215934956945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7</v>
      </c>
      <c r="Y5" s="159">
        <f t="shared" ca="1" si="2"/>
        <v>1.4783990437067018E-2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1</v>
      </c>
      <c r="Y6" s="159">
        <f t="shared" ca="1" si="2"/>
        <v>0.91384019369844216</v>
      </c>
      <c r="Z6" s="159" t="s">
        <v>292</v>
      </c>
    </row>
    <row r="7" spans="1:27" s="160" customFormat="1" ht="23.25" customHeight="1" x14ac:dyDescent="0.25">
      <c r="A7" s="625" t="s">
        <v>561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3</v>
      </c>
      <c r="Y7" s="160">
        <f t="shared" ca="1" si="2"/>
        <v>0.58089705833332006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565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0</v>
      </c>
      <c r="I138" s="654"/>
      <c r="J138" s="174">
        <f>MAX(F37:L37,F90:L90)</f>
        <v>18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408</v>
      </c>
      <c r="K139" s="661">
        <f>H139+J139</f>
        <v>744920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0.05%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32" priority="4" stopIfTrue="1">
      <formula>$C17=""</formula>
    </cfRule>
  </conditionalFormatting>
  <conditionalFormatting sqref="F15:L37 F40:L62 F68:L90 F93:L115">
    <cfRule type="expression" dxfId="331" priority="5" stopIfTrue="1">
      <formula>F$15=""</formula>
    </cfRule>
  </conditionalFormatting>
  <conditionalFormatting sqref="K140">
    <cfRule type="expression" dxfId="33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11080</v>
      </c>
      <c r="F165" s="595"/>
      <c r="G165" s="235"/>
      <c r="H165" s="589" t="s">
        <v>647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1006</v>
      </c>
      <c r="F166" s="595"/>
      <c r="G166" s="235"/>
      <c r="H166" s="589" t="s">
        <v>648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29" priority="11" stopIfTrue="1">
      <formula>OR($P$56="",NOT(ISNUMBER($P$56)),$P$56&lt;=0)</formula>
    </cfRule>
  </conditionalFormatting>
  <conditionalFormatting sqref="C209:G209">
    <cfRule type="expression" dxfId="328" priority="4" stopIfTrue="1">
      <formula>SUM($B$203:$B$208)&lt;=0</formula>
    </cfRule>
  </conditionalFormatting>
  <conditionalFormatting sqref="C221:G221">
    <cfRule type="expression" dxfId="327" priority="5" stopIfTrue="1">
      <formula>SUM($B$212:$B$220)&lt;=0</formula>
    </cfRule>
  </conditionalFormatting>
  <conditionalFormatting sqref="C260:I260">
    <cfRule type="expression" dxfId="326" priority="8" stopIfTrue="1">
      <formula>SUM(G239:I239)&lt;=0</formula>
    </cfRule>
  </conditionalFormatting>
  <conditionalFormatting sqref="C72:K92 C95:K115 C120:K140 C143:K163">
    <cfRule type="expression" dxfId="325" priority="6" stopIfTrue="1">
      <formula>OR(C$71="",$C72="")</formula>
    </cfRule>
  </conditionalFormatting>
  <conditionalFormatting sqref="C203:K208 C212:K220">
    <cfRule type="expression" dxfId="324" priority="3" stopIfTrue="1">
      <formula>OR($C203="",$H203="")</formula>
    </cfRule>
  </conditionalFormatting>
  <conditionalFormatting sqref="C226:K234">
    <cfRule type="expression" dxfId="323" priority="2" stopIfTrue="1">
      <formula>$C226=""</formula>
    </cfRule>
  </conditionalFormatting>
  <conditionalFormatting sqref="C235:K235">
    <cfRule type="expression" dxfId="322" priority="7" stopIfTrue="1">
      <formula>SUM($F$224:$I$224)&lt;=0</formula>
    </cfRule>
  </conditionalFormatting>
  <conditionalFormatting sqref="C241:K259">
    <cfRule type="expression" dxfId="321" priority="1" stopIfTrue="1">
      <formula>$C241=""</formula>
    </cfRule>
  </conditionalFormatting>
  <conditionalFormatting sqref="J260">
    <cfRule type="expression" dxfId="320" priority="10" stopIfTrue="1">
      <formula>SUM(N239:Q239)&lt;=0</formula>
    </cfRule>
  </conditionalFormatting>
  <conditionalFormatting sqref="K260">
    <cfRule type="expression" dxfId="31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2</v>
      </c>
      <c r="Y1" s="159">
        <f ca="1">RAND()</f>
        <v>0.8666733511075656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6</v>
      </c>
      <c r="Y2" s="159">
        <f t="shared" ref="Y2:Y7" ca="1" si="2">RAND()</f>
        <v>0.18596645132562939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5</v>
      </c>
      <c r="Y3" s="159">
        <f t="shared" ca="1" si="2"/>
        <v>0.37085686101314141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45663</v>
      </c>
      <c r="P4" s="623"/>
      <c r="X4" s="159">
        <f t="shared" ca="1" si="1"/>
        <v>1</v>
      </c>
      <c r="Y4" s="159">
        <f t="shared" ca="1" si="2"/>
        <v>0.89473840710046459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7</v>
      </c>
      <c r="Y5" s="159">
        <f t="shared" ca="1" si="2"/>
        <v>0.12694679753455351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3</v>
      </c>
      <c r="Y6" s="159">
        <f t="shared" ca="1" si="2"/>
        <v>0.56411471416925885</v>
      </c>
      <c r="Z6" s="159" t="s">
        <v>292</v>
      </c>
    </row>
    <row r="7" spans="1:27" s="160" customFormat="1" ht="23.25" customHeight="1" x14ac:dyDescent="0.25">
      <c r="A7" s="625" t="s">
        <v>564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4</v>
      </c>
      <c r="Y7" s="160">
        <f t="shared" ca="1" si="2"/>
        <v>0.48617318377093754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567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566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613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18</v>
      </c>
      <c r="I138" s="654"/>
      <c r="J138" s="174">
        <f>MAX(F37:L37,F90:L90)</f>
        <v>236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744920</v>
      </c>
      <c r="I139" s="654"/>
      <c r="J139" s="213">
        <f>SUM(F120)</f>
        <v>12086</v>
      </c>
      <c r="K139" s="661">
        <f>H139+J139</f>
        <v>757006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1.62%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18" priority="2" stopIfTrue="1">
      <formula>$C17=""</formula>
    </cfRule>
  </conditionalFormatting>
  <conditionalFormatting sqref="F15:L37 F40:L62 F68:L90 F93:L115">
    <cfRule type="expression" dxfId="317" priority="3" stopIfTrue="1">
      <formula>F$15=""</formula>
    </cfRule>
  </conditionalFormatting>
  <conditionalFormatting sqref="K140">
    <cfRule type="expression" dxfId="31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12064</v>
      </c>
      <c r="F165" s="595"/>
      <c r="G165" s="235"/>
      <c r="H165" s="589" t="s">
        <v>647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938</v>
      </c>
      <c r="F166" s="595"/>
      <c r="G166" s="235"/>
      <c r="H166" s="589" t="s">
        <v>648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15" priority="11" stopIfTrue="1">
      <formula>OR($P$56="",NOT(ISNUMBER($P$56)),$P$56&lt;=0)</formula>
    </cfRule>
  </conditionalFormatting>
  <conditionalFormatting sqref="C209:G209">
    <cfRule type="expression" dxfId="314" priority="4" stopIfTrue="1">
      <formula>SUM($B$203:$B$208)&lt;=0</formula>
    </cfRule>
  </conditionalFormatting>
  <conditionalFormatting sqref="C221:G221">
    <cfRule type="expression" dxfId="313" priority="5" stopIfTrue="1">
      <formula>SUM($B$212:$B$220)&lt;=0</formula>
    </cfRule>
  </conditionalFormatting>
  <conditionalFormatting sqref="C260:I260">
    <cfRule type="expression" dxfId="312" priority="8" stopIfTrue="1">
      <formula>SUM(G239:I239)&lt;=0</formula>
    </cfRule>
  </conditionalFormatting>
  <conditionalFormatting sqref="C72:K92 C95:K115 C120:K140 C143:K163">
    <cfRule type="expression" dxfId="311" priority="6" stopIfTrue="1">
      <formula>OR(C$71="",$C72="")</formula>
    </cfRule>
  </conditionalFormatting>
  <conditionalFormatting sqref="C203:K208 C212:K220">
    <cfRule type="expression" dxfId="310" priority="3" stopIfTrue="1">
      <formula>OR($C203="",$H203="")</formula>
    </cfRule>
  </conditionalFormatting>
  <conditionalFormatting sqref="C226:K234">
    <cfRule type="expression" dxfId="309" priority="2" stopIfTrue="1">
      <formula>$C226=""</formula>
    </cfRule>
  </conditionalFormatting>
  <conditionalFormatting sqref="C235:K235">
    <cfRule type="expression" dxfId="308" priority="7" stopIfTrue="1">
      <formula>SUM($F$224:$I$224)&lt;=0</formula>
    </cfRule>
  </conditionalFormatting>
  <conditionalFormatting sqref="C241:K259">
    <cfRule type="expression" dxfId="307" priority="1" stopIfTrue="1">
      <formula>$C241=""</formula>
    </cfRule>
  </conditionalFormatting>
  <conditionalFormatting sqref="J260">
    <cfRule type="expression" dxfId="306" priority="10" stopIfTrue="1">
      <formula>SUM(N239:Q239)&lt;=0</formula>
    </cfRule>
  </conditionalFormatting>
  <conditionalFormatting sqref="K260">
    <cfRule type="expression" dxfId="30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16176</v>
      </c>
      <c r="F165" s="595"/>
      <c r="G165" s="235"/>
      <c r="H165" s="589" t="s">
        <v>647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1046</v>
      </c>
      <c r="F166" s="595"/>
      <c r="G166" s="235"/>
      <c r="H166" s="589" t="s">
        <v>648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04" priority="11" stopIfTrue="1">
      <formula>OR($P$56="",NOT(ISNUMBER($P$56)),$P$56&lt;=0)</formula>
    </cfRule>
  </conditionalFormatting>
  <conditionalFormatting sqref="C209:G209">
    <cfRule type="expression" dxfId="303" priority="4" stopIfTrue="1">
      <formula>SUM($B$203:$B$208)&lt;=0</formula>
    </cfRule>
  </conditionalFormatting>
  <conditionalFormatting sqref="C221:G221">
    <cfRule type="expression" dxfId="302" priority="5" stopIfTrue="1">
      <formula>SUM($B$212:$B$220)&lt;=0</formula>
    </cfRule>
  </conditionalFormatting>
  <conditionalFormatting sqref="C260:I260">
    <cfRule type="expression" dxfId="301" priority="8" stopIfTrue="1">
      <formula>SUM(G239:I239)&lt;=0</formula>
    </cfRule>
  </conditionalFormatting>
  <conditionalFormatting sqref="C72:K92 C95:K115 C120:K140 C143:K163">
    <cfRule type="expression" dxfId="300" priority="6" stopIfTrue="1">
      <formula>OR(C$71="",$C72="")</formula>
    </cfRule>
  </conditionalFormatting>
  <conditionalFormatting sqref="C203:K208 C212:K220">
    <cfRule type="expression" dxfId="299" priority="3" stopIfTrue="1">
      <formula>OR($C203="",$H203="")</formula>
    </cfRule>
  </conditionalFormatting>
  <conditionalFormatting sqref="C226:K234">
    <cfRule type="expression" dxfId="298" priority="2" stopIfTrue="1">
      <formula>$C226=""</formula>
    </cfRule>
  </conditionalFormatting>
  <conditionalFormatting sqref="C235:K235">
    <cfRule type="expression" dxfId="297" priority="7" stopIfTrue="1">
      <formula>SUM($F$224:$I$224)&lt;=0</formula>
    </cfRule>
  </conditionalFormatting>
  <conditionalFormatting sqref="C241:K259">
    <cfRule type="expression" dxfId="296" priority="1" stopIfTrue="1">
      <formula>$C241=""</formula>
    </cfRule>
  </conditionalFormatting>
  <conditionalFormatting sqref="J260">
    <cfRule type="expression" dxfId="295" priority="10" stopIfTrue="1">
      <formula>SUM(N239:Q239)&lt;=0</formula>
    </cfRule>
  </conditionalFormatting>
  <conditionalFormatting sqref="K260">
    <cfRule type="expression" dxfId="29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15224</v>
      </c>
      <c r="F165" s="595"/>
      <c r="G165" s="235"/>
      <c r="H165" s="589" t="s">
        <v>647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1510</v>
      </c>
      <c r="F166" s="595"/>
      <c r="G166" s="235"/>
      <c r="H166" s="589" t="s">
        <v>648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3" priority="11" stopIfTrue="1">
      <formula>OR($P$56="",NOT(ISNUMBER($P$56)),$P$56&lt;=0)</formula>
    </cfRule>
  </conditionalFormatting>
  <conditionalFormatting sqref="C209:G209">
    <cfRule type="expression" dxfId="292" priority="4" stopIfTrue="1">
      <formula>SUM($B$203:$B$208)&lt;=0</formula>
    </cfRule>
  </conditionalFormatting>
  <conditionalFormatting sqref="C221:G221">
    <cfRule type="expression" dxfId="291" priority="5" stopIfTrue="1">
      <formula>SUM($B$212:$B$220)&lt;=0</formula>
    </cfRule>
  </conditionalFormatting>
  <conditionalFormatting sqref="C260:I260">
    <cfRule type="expression" dxfId="290" priority="8" stopIfTrue="1">
      <formula>SUM(G239:I239)&lt;=0</formula>
    </cfRule>
  </conditionalFormatting>
  <conditionalFormatting sqref="C72:K92 C95:K115 C120:K140 C143:K163">
    <cfRule type="expression" dxfId="289" priority="6" stopIfTrue="1">
      <formula>OR(C$71="",$C72="")</formula>
    </cfRule>
  </conditionalFormatting>
  <conditionalFormatting sqref="C203:K208 C212:K220">
    <cfRule type="expression" dxfId="288" priority="3" stopIfTrue="1">
      <formula>OR($C203="",$H203="")</formula>
    </cfRule>
  </conditionalFormatting>
  <conditionalFormatting sqref="C226:K234">
    <cfRule type="expression" dxfId="287" priority="2" stopIfTrue="1">
      <formula>$C226=""</formula>
    </cfRule>
  </conditionalFormatting>
  <conditionalFormatting sqref="C235:K235">
    <cfRule type="expression" dxfId="286" priority="7" stopIfTrue="1">
      <formula>SUM($F$224:$I$224)&lt;=0</formula>
    </cfRule>
  </conditionalFormatting>
  <conditionalFormatting sqref="C241:K259">
    <cfRule type="expression" dxfId="285" priority="1" stopIfTrue="1">
      <formula>$C241=""</formula>
    </cfRule>
  </conditionalFormatting>
  <conditionalFormatting sqref="J260">
    <cfRule type="expression" dxfId="284" priority="10" stopIfTrue="1">
      <formula>SUM(N239:Q239)&lt;=0</formula>
    </cfRule>
  </conditionalFormatting>
  <conditionalFormatting sqref="K260">
    <cfRule type="expression" dxfId="28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17144</v>
      </c>
      <c r="F165" s="595"/>
      <c r="G165" s="235"/>
      <c r="H165" s="589" t="s">
        <v>647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1928</v>
      </c>
      <c r="F166" s="595"/>
      <c r="G166" s="235"/>
      <c r="H166" s="589" t="s">
        <v>648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82" priority="11" stopIfTrue="1">
      <formula>OR($P$56="",NOT(ISNUMBER($P$56)),$P$56&lt;=0)</formula>
    </cfRule>
  </conditionalFormatting>
  <conditionalFormatting sqref="C209:G209">
    <cfRule type="expression" dxfId="281" priority="4" stopIfTrue="1">
      <formula>SUM($B$203:$B$208)&lt;=0</formula>
    </cfRule>
  </conditionalFormatting>
  <conditionalFormatting sqref="C221:G221">
    <cfRule type="expression" dxfId="280" priority="5" stopIfTrue="1">
      <formula>SUM($B$212:$B$220)&lt;=0</formula>
    </cfRule>
  </conditionalFormatting>
  <conditionalFormatting sqref="C260:I260">
    <cfRule type="expression" dxfId="279" priority="8" stopIfTrue="1">
      <formula>SUM(G239:I239)&lt;=0</formula>
    </cfRule>
  </conditionalFormatting>
  <conditionalFormatting sqref="C72:K92 C95:K115 C120:K140 C143:K163">
    <cfRule type="expression" dxfId="278" priority="6" stopIfTrue="1">
      <formula>OR(C$71="",$C72="")</formula>
    </cfRule>
  </conditionalFormatting>
  <conditionalFormatting sqref="C203:K208 C212:K220">
    <cfRule type="expression" dxfId="277" priority="3" stopIfTrue="1">
      <formula>OR($C203="",$H203="")</formula>
    </cfRule>
  </conditionalFormatting>
  <conditionalFormatting sqref="C226:K234">
    <cfRule type="expression" dxfId="276" priority="2" stopIfTrue="1">
      <formula>$C226=""</formula>
    </cfRule>
  </conditionalFormatting>
  <conditionalFormatting sqref="C235:K235">
    <cfRule type="expression" dxfId="275" priority="7" stopIfTrue="1">
      <formula>SUM($F$224:$I$224)&lt;=0</formula>
    </cfRule>
  </conditionalFormatting>
  <conditionalFormatting sqref="C241:K259">
    <cfRule type="expression" dxfId="274" priority="1" stopIfTrue="1">
      <formula>$C241=""</formula>
    </cfRule>
  </conditionalFormatting>
  <conditionalFormatting sqref="J260">
    <cfRule type="expression" dxfId="273" priority="10" stopIfTrue="1">
      <formula>SUM(N239:Q239)&lt;=0</formula>
    </cfRule>
  </conditionalFormatting>
  <conditionalFormatting sqref="K260">
    <cfRule type="expression" dxfId="27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17168</v>
      </c>
      <c r="F165" s="595"/>
      <c r="G165" s="235"/>
      <c r="H165" s="589" t="s">
        <v>647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683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670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671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672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673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71" priority="11" stopIfTrue="1">
      <formula>OR($P$56="",NOT(ISNUMBER($P$56)),$P$56&lt;=0)</formula>
    </cfRule>
  </conditionalFormatting>
  <conditionalFormatting sqref="C209:G209">
    <cfRule type="expression" dxfId="270" priority="4" stopIfTrue="1">
      <formula>SUM($B$203:$B$208)&lt;=0</formula>
    </cfRule>
  </conditionalFormatting>
  <conditionalFormatting sqref="C223:G223">
    <cfRule type="expression" dxfId="269" priority="5" stopIfTrue="1">
      <formula>SUM($B$212:$B$222)&lt;=0</formula>
    </cfRule>
  </conditionalFormatting>
  <conditionalFormatting sqref="C262:I262">
    <cfRule type="expression" dxfId="268" priority="8" stopIfTrue="1">
      <formula>SUM(G241:I241)&lt;=0</formula>
    </cfRule>
  </conditionalFormatting>
  <conditionalFormatting sqref="C72:K92 C95:K115 C120:K140 C143:K163">
    <cfRule type="expression" dxfId="267" priority="6" stopIfTrue="1">
      <formula>OR(C$71="",$C72="")</formula>
    </cfRule>
  </conditionalFormatting>
  <conditionalFormatting sqref="C203:K208 C212:K222">
    <cfRule type="expression" dxfId="266" priority="3" stopIfTrue="1">
      <formula>OR($C203="",$H203="")</formula>
    </cfRule>
  </conditionalFormatting>
  <conditionalFormatting sqref="C228:K236">
    <cfRule type="expression" dxfId="265" priority="2" stopIfTrue="1">
      <formula>$C228=""</formula>
    </cfRule>
  </conditionalFormatting>
  <conditionalFormatting sqref="C237:K237">
    <cfRule type="expression" dxfId="264" priority="7" stopIfTrue="1">
      <formula>SUM($F$226:$I$226)&lt;=0</formula>
    </cfRule>
  </conditionalFormatting>
  <conditionalFormatting sqref="C243:K261">
    <cfRule type="expression" dxfId="263" priority="1" stopIfTrue="1">
      <formula>$C243=""</formula>
    </cfRule>
  </conditionalFormatting>
  <conditionalFormatting sqref="J262">
    <cfRule type="expression" dxfId="262" priority="10" stopIfTrue="1">
      <formula>SUM(N241:Q241)&lt;=0</formula>
    </cfRule>
  </conditionalFormatting>
  <conditionalFormatting sqref="K262">
    <cfRule type="expression" dxfId="26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17888</v>
      </c>
      <c r="F165" s="595"/>
      <c r="G165" s="235"/>
      <c r="H165" s="589" t="s">
        <v>647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680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617</v>
      </c>
      <c r="D205" s="547"/>
      <c r="E205" s="547"/>
      <c r="F205" s="547"/>
      <c r="G205" s="548"/>
      <c r="H205" s="564" t="s">
        <v>619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676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677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678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679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60" priority="11" stopIfTrue="1">
      <formula>OR($P$56="",NOT(ISNUMBER($P$56)),$P$56&lt;=0)</formula>
    </cfRule>
  </conditionalFormatting>
  <conditionalFormatting sqref="C209:G209">
    <cfRule type="expression" dxfId="259" priority="4" stopIfTrue="1">
      <formula>SUM($B$203:$B$208)&lt;=0</formula>
    </cfRule>
  </conditionalFormatting>
  <conditionalFormatting sqref="C223:G223">
    <cfRule type="expression" dxfId="258" priority="5" stopIfTrue="1">
      <formula>SUM($B$212:$B$222)&lt;=0</formula>
    </cfRule>
  </conditionalFormatting>
  <conditionalFormatting sqref="C262:I262">
    <cfRule type="expression" dxfId="257" priority="8" stopIfTrue="1">
      <formula>SUM(G241:I241)&lt;=0</formula>
    </cfRule>
  </conditionalFormatting>
  <conditionalFormatting sqref="C72:K92 C95:K115 C120:K140 C143:K163">
    <cfRule type="expression" dxfId="256" priority="6" stopIfTrue="1">
      <formula>OR(C$71="",$C72="")</formula>
    </cfRule>
  </conditionalFormatting>
  <conditionalFormatting sqref="C203:K208 C212:K222">
    <cfRule type="expression" dxfId="255" priority="3" stopIfTrue="1">
      <formula>OR($C203="",$H203="")</formula>
    </cfRule>
  </conditionalFormatting>
  <conditionalFormatting sqref="C228:K236">
    <cfRule type="expression" dxfId="254" priority="2" stopIfTrue="1">
      <formula>$C228=""</formula>
    </cfRule>
  </conditionalFormatting>
  <conditionalFormatting sqref="C237:K237">
    <cfRule type="expression" dxfId="253" priority="7" stopIfTrue="1">
      <formula>SUM($F$226:$I$226)&lt;=0</formula>
    </cfRule>
  </conditionalFormatting>
  <conditionalFormatting sqref="C243:K261">
    <cfRule type="expression" dxfId="252" priority="1" stopIfTrue="1">
      <formula>$C243=""</formula>
    </cfRule>
  </conditionalFormatting>
  <conditionalFormatting sqref="J262">
    <cfRule type="expression" dxfId="251" priority="10" stopIfTrue="1">
      <formula>SUM(N241:Q241)&lt;=0</formula>
    </cfRule>
  </conditionalFormatting>
  <conditionalFormatting sqref="K262">
    <cfRule type="expression" dxfId="25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17816</v>
      </c>
      <c r="F176" s="595"/>
      <c r="G176" s="235"/>
      <c r="H176" s="589" t="s">
        <v>647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611</v>
      </c>
      <c r="D177" s="593"/>
      <c r="E177" s="594">
        <f>SUM(E174:K174)</f>
        <v>1742</v>
      </c>
      <c r="F177" s="595"/>
      <c r="G177" s="235"/>
      <c r="H177" s="589" t="s">
        <v>648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49" priority="11" stopIfTrue="1">
      <formula>OR($P$56="",NOT(ISNUMBER($P$56)),$P$56&lt;=0)</formula>
    </cfRule>
  </conditionalFormatting>
  <conditionalFormatting sqref="C218:G218">
    <cfRule type="expression" dxfId="248" priority="4" stopIfTrue="1">
      <formula>SUM($B$212:$B$217)&lt;=0</formula>
    </cfRule>
  </conditionalFormatting>
  <conditionalFormatting sqref="C232:G232">
    <cfRule type="expression" dxfId="247" priority="5" stopIfTrue="1">
      <formula>SUM($B$221:$B$231)&lt;=0</formula>
    </cfRule>
  </conditionalFormatting>
  <conditionalFormatting sqref="C271:I271">
    <cfRule type="expression" dxfId="246" priority="8" stopIfTrue="1">
      <formula>SUM(G250:I250)&lt;=0</formula>
    </cfRule>
  </conditionalFormatting>
  <conditionalFormatting sqref="C72:K95 C98:K121 C125:K148 C151:K174">
    <cfRule type="expression" dxfId="245" priority="6" stopIfTrue="1">
      <formula>OR(C$71="",$C72="")</formula>
    </cfRule>
  </conditionalFormatting>
  <conditionalFormatting sqref="C212:K217 C221:K231">
    <cfRule type="expression" dxfId="244" priority="3" stopIfTrue="1">
      <formula>OR($C212="",$H212="")</formula>
    </cfRule>
  </conditionalFormatting>
  <conditionalFormatting sqref="C237:K245">
    <cfRule type="expression" dxfId="243" priority="2" stopIfTrue="1">
      <formula>$C237=""</formula>
    </cfRule>
  </conditionalFormatting>
  <conditionalFormatting sqref="C246:K246">
    <cfRule type="expression" dxfId="242" priority="7" stopIfTrue="1">
      <formula>SUM($F$235:$I$235)&lt;=0</formula>
    </cfRule>
  </conditionalFormatting>
  <conditionalFormatting sqref="C252:K270">
    <cfRule type="expression" dxfId="241" priority="1" stopIfTrue="1">
      <formula>$C252=""</formula>
    </cfRule>
  </conditionalFormatting>
  <conditionalFormatting sqref="J271">
    <cfRule type="expression" dxfId="240" priority="10" stopIfTrue="1">
      <formula>SUM(N250:Q250)&lt;=0</formula>
    </cfRule>
  </conditionalFormatting>
  <conditionalFormatting sqref="K271">
    <cfRule type="expression" dxfId="23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18088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1722</v>
      </c>
      <c r="F177" s="595"/>
      <c r="G177" s="235"/>
      <c r="H177" s="589" t="s">
        <v>648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38" priority="11" stopIfTrue="1">
      <formula>OR($P$56="",NOT(ISNUMBER($P$56)),$P$56&lt;=0)</formula>
    </cfRule>
  </conditionalFormatting>
  <conditionalFormatting sqref="C218:G218">
    <cfRule type="expression" dxfId="237" priority="4" stopIfTrue="1">
      <formula>SUM($B$212:$B$217)&lt;=0</formula>
    </cfRule>
  </conditionalFormatting>
  <conditionalFormatting sqref="C232:G232">
    <cfRule type="expression" dxfId="236" priority="5" stopIfTrue="1">
      <formula>SUM($B$221:$B$231)&lt;=0</formula>
    </cfRule>
  </conditionalFormatting>
  <conditionalFormatting sqref="C271:I271">
    <cfRule type="expression" dxfId="235" priority="8" stopIfTrue="1">
      <formula>SUM(G250:I250)&lt;=0</formula>
    </cfRule>
  </conditionalFormatting>
  <conditionalFormatting sqref="C72:K95 C98:K121 C125:K148 C151:K174">
    <cfRule type="expression" dxfId="234" priority="6" stopIfTrue="1">
      <formula>OR(C$71="",$C72="")</formula>
    </cfRule>
  </conditionalFormatting>
  <conditionalFormatting sqref="C212:K217 C221:K231">
    <cfRule type="expression" dxfId="233" priority="3" stopIfTrue="1">
      <formula>OR($C212="",$H212="")</formula>
    </cfRule>
  </conditionalFormatting>
  <conditionalFormatting sqref="C237:K245">
    <cfRule type="expression" dxfId="232" priority="2" stopIfTrue="1">
      <formula>$C237=""</formula>
    </cfRule>
  </conditionalFormatting>
  <conditionalFormatting sqref="C246:K246">
    <cfRule type="expression" dxfId="231" priority="7" stopIfTrue="1">
      <formula>SUM($F$235:$I$235)&lt;=0</formula>
    </cfRule>
  </conditionalFormatting>
  <conditionalFormatting sqref="C252:K270">
    <cfRule type="expression" dxfId="230" priority="1" stopIfTrue="1">
      <formula>$C252=""</formula>
    </cfRule>
  </conditionalFormatting>
  <conditionalFormatting sqref="J271">
    <cfRule type="expression" dxfId="229" priority="10" stopIfTrue="1">
      <formula>SUM(N250:Q250)&lt;=0</formula>
    </cfRule>
  </conditionalFormatting>
  <conditionalFormatting sqref="K271">
    <cfRule type="expression" dxfId="22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18464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2438</v>
      </c>
      <c r="F177" s="595"/>
      <c r="G177" s="235"/>
      <c r="H177" s="589" t="s">
        <v>648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27" priority="11" stopIfTrue="1">
      <formula>OR($P$56="",NOT(ISNUMBER($P$56)),$P$56&lt;=0)</formula>
    </cfRule>
  </conditionalFormatting>
  <conditionalFormatting sqref="C218:G218">
    <cfRule type="expression" dxfId="226" priority="4" stopIfTrue="1">
      <formula>SUM($B$212:$B$217)&lt;=0</formula>
    </cfRule>
  </conditionalFormatting>
  <conditionalFormatting sqref="C232:G232">
    <cfRule type="expression" dxfId="225" priority="5" stopIfTrue="1">
      <formula>SUM($B$221:$B$231)&lt;=0</formula>
    </cfRule>
  </conditionalFormatting>
  <conditionalFormatting sqref="C271:I271">
    <cfRule type="expression" dxfId="224" priority="8" stopIfTrue="1">
      <formula>SUM(G250:I250)&lt;=0</formula>
    </cfRule>
  </conditionalFormatting>
  <conditionalFormatting sqref="C72:K95 C98:K121 C125:K148 C151:K174">
    <cfRule type="expression" dxfId="223" priority="6" stopIfTrue="1">
      <formula>OR(C$71="",$C72="")</formula>
    </cfRule>
  </conditionalFormatting>
  <conditionalFormatting sqref="C212:K217 C221:K231">
    <cfRule type="expression" dxfId="222" priority="3" stopIfTrue="1">
      <formula>OR($C212="",$H212="")</formula>
    </cfRule>
  </conditionalFormatting>
  <conditionalFormatting sqref="C237:K245">
    <cfRule type="expression" dxfId="221" priority="2" stopIfTrue="1">
      <formula>$C237=""</formula>
    </cfRule>
  </conditionalFormatting>
  <conditionalFormatting sqref="C246:K246">
    <cfRule type="expression" dxfId="220" priority="7" stopIfTrue="1">
      <formula>SUM($F$235:$I$235)&lt;=0</formula>
    </cfRule>
  </conditionalFormatting>
  <conditionalFormatting sqref="C252:K270">
    <cfRule type="expression" dxfId="219" priority="1" stopIfTrue="1">
      <formula>$C252=""</formula>
    </cfRule>
  </conditionalFormatting>
  <conditionalFormatting sqref="J271">
    <cfRule type="expression" dxfId="218" priority="10" stopIfTrue="1">
      <formula>SUM(N250:Q250)&lt;=0</formula>
    </cfRule>
  </conditionalFormatting>
  <conditionalFormatting sqref="K271">
    <cfRule type="expression" dxfId="21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18080</v>
      </c>
      <c r="F176" s="595"/>
      <c r="G176" s="235"/>
      <c r="H176" s="589" t="s">
        <v>647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2436</v>
      </c>
      <c r="F177" s="595"/>
      <c r="G177" s="235"/>
      <c r="H177" s="589" t="s">
        <v>648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16" priority="11" stopIfTrue="1">
      <formula>OR($P$56="",NOT(ISNUMBER($P$56)),$P$56&lt;=0)</formula>
    </cfRule>
  </conditionalFormatting>
  <conditionalFormatting sqref="C218:G218">
    <cfRule type="expression" dxfId="215" priority="4" stopIfTrue="1">
      <formula>SUM($B$212:$B$217)&lt;=0</formula>
    </cfRule>
  </conditionalFormatting>
  <conditionalFormatting sqref="C232:G232">
    <cfRule type="expression" dxfId="214" priority="5" stopIfTrue="1">
      <formula>SUM($B$221:$B$231)&lt;=0</formula>
    </cfRule>
  </conditionalFormatting>
  <conditionalFormatting sqref="C271:I271">
    <cfRule type="expression" dxfId="213" priority="8" stopIfTrue="1">
      <formula>SUM(G250:I250)&lt;=0</formula>
    </cfRule>
  </conditionalFormatting>
  <conditionalFormatting sqref="C72:K95 C98:K121 C125:K148 C151:K174">
    <cfRule type="expression" dxfId="212" priority="6" stopIfTrue="1">
      <formula>OR(C$71="",$C72="")</formula>
    </cfRule>
  </conditionalFormatting>
  <conditionalFormatting sqref="C212:K217 C221:K231">
    <cfRule type="expression" dxfId="211" priority="3" stopIfTrue="1">
      <formula>OR($C212="",$H212="")</formula>
    </cfRule>
  </conditionalFormatting>
  <conditionalFormatting sqref="C237:K245">
    <cfRule type="expression" dxfId="210" priority="2" stopIfTrue="1">
      <formula>$C237=""</formula>
    </cfRule>
  </conditionalFormatting>
  <conditionalFormatting sqref="C246:K246">
    <cfRule type="expression" dxfId="209" priority="7" stopIfTrue="1">
      <formula>SUM($F$235:$I$235)&lt;=0</formula>
    </cfRule>
  </conditionalFormatting>
  <conditionalFormatting sqref="C252:K270">
    <cfRule type="expression" dxfId="208" priority="1" stopIfTrue="1">
      <formula>$C252=""</formula>
    </cfRule>
  </conditionalFormatting>
  <conditionalFormatting sqref="J271">
    <cfRule type="expression" dxfId="207" priority="10" stopIfTrue="1">
      <formula>SUM(N250:Q250)&lt;=0</formula>
    </cfRule>
  </conditionalFormatting>
  <conditionalFormatting sqref="K271">
    <cfRule type="expression" dxfId="20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17672</v>
      </c>
      <c r="F176" s="595"/>
      <c r="G176" s="235"/>
      <c r="H176" s="589" t="s">
        <v>647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2304</v>
      </c>
      <c r="F177" s="595"/>
      <c r="G177" s="235"/>
      <c r="H177" s="589" t="s">
        <v>648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05" priority="11" stopIfTrue="1">
      <formula>OR($P$56="",NOT(ISNUMBER($P$56)),$P$56&lt;=0)</formula>
    </cfRule>
  </conditionalFormatting>
  <conditionalFormatting sqref="C218:G218">
    <cfRule type="expression" dxfId="204" priority="4" stopIfTrue="1">
      <formula>SUM($B$212:$B$217)&lt;=0</formula>
    </cfRule>
  </conditionalFormatting>
  <conditionalFormatting sqref="C232:G232">
    <cfRule type="expression" dxfId="203" priority="5" stopIfTrue="1">
      <formula>SUM($B$221:$B$231)&lt;=0</formula>
    </cfRule>
  </conditionalFormatting>
  <conditionalFormatting sqref="C271:I271">
    <cfRule type="expression" dxfId="202" priority="8" stopIfTrue="1">
      <formula>SUM(G250:I250)&lt;=0</formula>
    </cfRule>
  </conditionalFormatting>
  <conditionalFormatting sqref="C72:K95 C98:K121 C125:K148 C151:K174">
    <cfRule type="expression" dxfId="201" priority="6" stopIfTrue="1">
      <formula>OR(C$71="",$C72="")</formula>
    </cfRule>
  </conditionalFormatting>
  <conditionalFormatting sqref="C212:K217 C221:K231">
    <cfRule type="expression" dxfId="200" priority="3" stopIfTrue="1">
      <formula>OR($C212="",$H212="")</formula>
    </cfRule>
  </conditionalFormatting>
  <conditionalFormatting sqref="C237:K245">
    <cfRule type="expression" dxfId="199" priority="2" stopIfTrue="1">
      <formula>$C237=""</formula>
    </cfRule>
  </conditionalFormatting>
  <conditionalFormatting sqref="C246:K246">
    <cfRule type="expression" dxfId="198" priority="7" stopIfTrue="1">
      <formula>SUM($F$235:$I$235)&lt;=0</formula>
    </cfRule>
  </conditionalFormatting>
  <conditionalFormatting sqref="C252:K270">
    <cfRule type="expression" dxfId="197" priority="1" stopIfTrue="1">
      <formula>$C252=""</formula>
    </cfRule>
  </conditionalFormatting>
  <conditionalFormatting sqref="J271">
    <cfRule type="expression" dxfId="196" priority="10" stopIfTrue="1">
      <formula>SUM(N250:Q250)&lt;=0</formula>
    </cfRule>
  </conditionalFormatting>
  <conditionalFormatting sqref="K271">
    <cfRule type="expression" dxfId="19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690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16400</v>
      </c>
      <c r="F176" s="595"/>
      <c r="G176" s="235"/>
      <c r="H176" s="589" t="s">
        <v>647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1720</v>
      </c>
      <c r="F177" s="595"/>
      <c r="G177" s="235"/>
      <c r="H177" s="589" t="s">
        <v>648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94" priority="11" stopIfTrue="1">
      <formula>OR($P$56="",NOT(ISNUMBER($P$56)),$P$56&lt;=0)</formula>
    </cfRule>
  </conditionalFormatting>
  <conditionalFormatting sqref="C218:G218">
    <cfRule type="expression" dxfId="193" priority="4" stopIfTrue="1">
      <formula>SUM($B$212:$B$217)&lt;=0</formula>
    </cfRule>
  </conditionalFormatting>
  <conditionalFormatting sqref="C232:G232">
    <cfRule type="expression" dxfId="192" priority="5" stopIfTrue="1">
      <formula>SUM($B$221:$B$231)&lt;=0</formula>
    </cfRule>
  </conditionalFormatting>
  <conditionalFormatting sqref="C271:I271">
    <cfRule type="expression" dxfId="191" priority="8" stopIfTrue="1">
      <formula>SUM(G250:I250)&lt;=0</formula>
    </cfRule>
  </conditionalFormatting>
  <conditionalFormatting sqref="C72:K95 C98:K121 C125:K148 C151:K174">
    <cfRule type="expression" dxfId="190" priority="6" stopIfTrue="1">
      <formula>OR(C$71="",$C72="")</formula>
    </cfRule>
  </conditionalFormatting>
  <conditionalFormatting sqref="C212:K217 C221:K231">
    <cfRule type="expression" dxfId="189" priority="3" stopIfTrue="1">
      <formula>OR($C212="",$H212="")</formula>
    </cfRule>
  </conditionalFormatting>
  <conditionalFormatting sqref="C237:K245">
    <cfRule type="expression" dxfId="188" priority="2" stopIfTrue="1">
      <formula>$C237=""</formula>
    </cfRule>
  </conditionalFormatting>
  <conditionalFormatting sqref="C246:K246">
    <cfRule type="expression" dxfId="187" priority="7" stopIfTrue="1">
      <formula>SUM($F$235:$I$235)&lt;=0</formula>
    </cfRule>
  </conditionalFormatting>
  <conditionalFormatting sqref="C252:K270">
    <cfRule type="expression" dxfId="186" priority="1" stopIfTrue="1">
      <formula>$C252=""</formula>
    </cfRule>
  </conditionalFormatting>
  <conditionalFormatting sqref="J271">
    <cfRule type="expression" dxfId="185" priority="10" stopIfTrue="1">
      <formula>SUM(N250:Q250)&lt;=0</formula>
    </cfRule>
  </conditionalFormatting>
  <conditionalFormatting sqref="K271">
    <cfRule type="expression" dxfId="18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45874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15968</v>
      </c>
      <c r="F178" s="595"/>
      <c r="G178" s="235"/>
      <c r="H178" s="589" t="s">
        <v>647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2438</v>
      </c>
      <c r="F179" s="595"/>
      <c r="G179" s="235"/>
      <c r="H179" s="589" t="s">
        <v>648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83" priority="14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10" stopIfTrue="1">
      <formula>SUM(G259:I259)&lt;=0</formula>
    </cfRule>
  </conditionalFormatting>
  <conditionalFormatting sqref="C72:K95 C98:K121 C127:K150 C153:K176">
    <cfRule type="expression" dxfId="179" priority="8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9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45874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4720</v>
      </c>
      <c r="F178" s="595"/>
      <c r="G178" s="235"/>
      <c r="H178" s="589" t="s">
        <v>647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0</v>
      </c>
      <c r="F179" s="595"/>
      <c r="G179" s="235"/>
      <c r="H179" s="589" t="s">
        <v>648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45874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16600</v>
      </c>
      <c r="F178" s="595"/>
      <c r="G178" s="235"/>
      <c r="H178" s="589" t="s">
        <v>647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1868</v>
      </c>
      <c r="F179" s="595"/>
      <c r="G179" s="235"/>
      <c r="H179" s="589" t="s">
        <v>648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45874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15888</v>
      </c>
      <c r="F178" s="595"/>
      <c r="G178" s="235"/>
      <c r="H178" s="589" t="s">
        <v>647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1334</v>
      </c>
      <c r="F179" s="595"/>
      <c r="G179" s="235"/>
      <c r="H179" s="589" t="s">
        <v>648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45874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15568</v>
      </c>
      <c r="F186" s="595"/>
      <c r="G186" s="235"/>
      <c r="H186" s="589" t="s">
        <v>647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1868</v>
      </c>
      <c r="F187" s="595"/>
      <c r="G187" s="235"/>
      <c r="H187" s="589" t="s">
        <v>648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45874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13016</v>
      </c>
      <c r="F186" s="595"/>
      <c r="G186" s="235"/>
      <c r="H186" s="589" t="s">
        <v>647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1322</v>
      </c>
      <c r="F187" s="595"/>
      <c r="G187" s="235"/>
      <c r="H187" s="589" t="s">
        <v>648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45874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17592</v>
      </c>
      <c r="F186" s="595"/>
      <c r="G186" s="235"/>
      <c r="H186" s="589" t="s">
        <v>647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1844</v>
      </c>
      <c r="F187" s="595"/>
      <c r="G187" s="235"/>
      <c r="H187" s="589" t="s">
        <v>648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45874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17400</v>
      </c>
      <c r="F186" s="595"/>
      <c r="G186" s="235"/>
      <c r="H186" s="589" t="s">
        <v>647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45874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13432</v>
      </c>
      <c r="F186" s="595"/>
      <c r="G186" s="235"/>
      <c r="H186" s="589" t="s">
        <v>647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45874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15368</v>
      </c>
      <c r="F186" s="595"/>
      <c r="G186" s="235"/>
      <c r="H186" s="589" t="s">
        <v>647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1496</v>
      </c>
      <c r="F187" s="595"/>
      <c r="G187" s="235"/>
      <c r="H187" s="589" t="s">
        <v>648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45874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16744</v>
      </c>
      <c r="F186" s="595"/>
      <c r="G186" s="235"/>
      <c r="H186" s="589" t="s">
        <v>647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2020</v>
      </c>
      <c r="F187" s="595"/>
      <c r="G187" s="235"/>
      <c r="H187" s="589" t="s">
        <v>648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45874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17744</v>
      </c>
      <c r="F186" s="595"/>
      <c r="G186" s="235"/>
      <c r="H186" s="589" t="s">
        <v>647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1930</v>
      </c>
      <c r="F187" s="595"/>
      <c r="G187" s="235"/>
      <c r="H187" s="589" t="s">
        <v>648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45874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17880</v>
      </c>
      <c r="F186" s="595"/>
      <c r="G186" s="235"/>
      <c r="H186" s="589" t="s">
        <v>647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1958</v>
      </c>
      <c r="F187" s="595"/>
      <c r="G187" s="235"/>
      <c r="H187" s="589" t="s">
        <v>648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45874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18928</v>
      </c>
      <c r="F186" s="595"/>
      <c r="G186" s="235"/>
      <c r="H186" s="589" t="s">
        <v>647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2238</v>
      </c>
      <c r="F187" s="595"/>
      <c r="G187" s="235"/>
      <c r="H187" s="589" t="s">
        <v>648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63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45874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18600</v>
      </c>
      <c r="F186" s="595"/>
      <c r="G186" s="235"/>
      <c r="H186" s="589" t="s">
        <v>647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2094</v>
      </c>
      <c r="F187" s="595"/>
      <c r="G187" s="235"/>
      <c r="H187" s="589" t="s">
        <v>648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A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45874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94" t="s">
        <v>636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709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641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642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SSR/EHS/F/25-00-0127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643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644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08" t="str">
        <f>$E$17 &amp; "  (" &amp; TEXT(WEEK_START,WEEK_FULL_FMT) &amp; "-" &amp; TEXT(WEEK_END,WEEK_FULL_FMT) &amp; ")"</f>
        <v>July 21-27,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710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646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03" t="s">
        <v>578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615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577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570</v>
      </c>
      <c r="Q66" s="702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546</v>
      </c>
      <c r="Q67" s="702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711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590</v>
      </c>
      <c r="D72" s="710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666</v>
      </c>
      <c r="D77" s="709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613</v>
      </c>
      <c r="D78" s="709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689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675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667</v>
      </c>
      <c r="D87" s="709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668</v>
      </c>
      <c r="D89" s="709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567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684</v>
      </c>
      <c r="D92" s="709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685</v>
      </c>
      <c r="D93" s="709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695</v>
      </c>
      <c r="D94" s="709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697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712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590</v>
      </c>
      <c r="D104" s="710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711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590</v>
      </c>
      <c r="D139" s="710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712</v>
      </c>
      <c r="D170" s="693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590</v>
      </c>
      <c r="D171" s="710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49">IF(C74="","",UPPER(C74))</f>
        <v>SECURITY GUARD</v>
      </c>
      <c r="D173" s="714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49"/>
        <v>ELECTRICIAN</v>
      </c>
      <c r="D174" s="714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49"/>
        <v>ADMIN</v>
      </c>
      <c r="D175" s="714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49"/>
        <v>ACTECH</v>
      </c>
      <c r="D176" s="714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49"/>
        <v>WELTANCHAUNG</v>
      </c>
      <c r="D177" s="714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49"/>
        <v>TRIGOLD</v>
      </c>
      <c r="D178" s="714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49"/>
        <v>REBTRADE</v>
      </c>
      <c r="D179" s="714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49"/>
        <v>NEWCORE</v>
      </c>
      <c r="D180" s="714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49"/>
        <v>CYPRESS</v>
      </c>
      <c r="D181" s="714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49"/>
        <v>AGCHEM</v>
      </c>
      <c r="D182" s="714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49"/>
        <v>SPECSERV</v>
      </c>
      <c r="D183" s="714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49"/>
        <v>SISCOR</v>
      </c>
      <c r="D184" s="714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49"/>
        <v>ARLO</v>
      </c>
      <c r="D185" s="714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49"/>
        <v>MULTILINE</v>
      </c>
      <c r="D186" s="714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49"/>
        <v>LITAN</v>
      </c>
      <c r="D187" s="714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49"/>
        <v>PRIMEPOWER</v>
      </c>
      <c r="D188" s="714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49"/>
        <v>MSJR</v>
      </c>
      <c r="D189" s="714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49"/>
        <v>GERON</v>
      </c>
      <c r="D190" s="714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49"/>
        <v>SOUTH PACIFIC</v>
      </c>
      <c r="D191" s="714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49"/>
        <v>EMD</v>
      </c>
      <c r="D192" s="714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49"/>
        <v>KONE</v>
      </c>
      <c r="D193" s="714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49"/>
        <v>BASIC MAC</v>
      </c>
      <c r="D194" s="714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49"/>
        <v/>
      </c>
      <c r="D195" s="714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49"/>
        <v/>
      </c>
      <c r="D196" s="714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49"/>
        <v/>
      </c>
      <c r="D197" s="714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49"/>
        <v/>
      </c>
      <c r="D198" s="714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49"/>
        <v/>
      </c>
      <c r="D199" s="714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610</v>
      </c>
      <c r="D202" s="715"/>
      <c r="E202" s="716">
        <f>SUM(E168:K168)</f>
        <v>13800</v>
      </c>
      <c r="F202" s="716"/>
      <c r="G202" s="354"/>
      <c r="H202" s="715" t="s">
        <v>647</v>
      </c>
      <c r="I202" s="715"/>
      <c r="J202" s="716">
        <f>R67</f>
        <v>1222350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611</v>
      </c>
      <c r="D203" s="715"/>
      <c r="E203" s="716">
        <f>SUM(E200:K200)</f>
        <v>536</v>
      </c>
      <c r="F203" s="716"/>
      <c r="G203" s="354"/>
      <c r="H203" s="715" t="s">
        <v>648</v>
      </c>
      <c r="I203" s="715"/>
      <c r="J203" s="716">
        <f>SUM(E204:F204,J202)</f>
        <v>1236686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649</v>
      </c>
      <c r="D204" s="715"/>
      <c r="E204" s="716">
        <f>SUM(E202:F203)</f>
        <v>14336</v>
      </c>
      <c r="F204" s="716"/>
      <c r="G204" s="354"/>
      <c r="H204" s="354"/>
      <c r="I204" s="345"/>
      <c r="J204" s="717" t="str">
        <f>IF(J219=F219,"",ROUND((J219/F219-1)*100,2)&amp;"% ↑")</f>
        <v>1.17%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576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581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582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583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587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588</v>
      </c>
      <c r="D218" s="688"/>
      <c r="E218" s="688"/>
      <c r="F218" s="716">
        <f>R66</f>
        <v>394</v>
      </c>
      <c r="G218" s="716"/>
      <c r="H218" s="716">
        <f>MAX(E101:K101,E133:K133)</f>
        <v>346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589</v>
      </c>
      <c r="D219" s="688"/>
      <c r="E219" s="688"/>
      <c r="F219" s="716">
        <f>J202</f>
        <v>1222350</v>
      </c>
      <c r="G219" s="716"/>
      <c r="H219" s="716">
        <f>E204</f>
        <v>14336</v>
      </c>
      <c r="I219" s="716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630</v>
      </c>
      <c r="D282" s="693"/>
      <c r="E282" s="693"/>
      <c r="F282" s="693" t="s">
        <v>628</v>
      </c>
      <c r="G282" s="693"/>
      <c r="H282" s="693"/>
      <c r="I282" s="693" t="s">
        <v>629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tabSelected="1" view="pageBreakPreview" topLeftCell="A94" zoomScale="85" zoomScaleNormal="100" zoomScaleSheetLayoutView="85" zoomScalePageLayoutView="55" workbookViewId="0">
      <selection activeCell="L123" sqref="L123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SSR/EHS/F/25-00-0128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45874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94" t="s">
        <v>636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713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641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642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SSR/EHS/F/25-00-0128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643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644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08" t="str">
        <f>$E$17 &amp; "  (" &amp; TEXT(WEEK_START,WEEK_FULL_FMT) &amp; "-" &amp; TEXT(WEEK_END,WEEK_FULL_FMT) &amp; ")"</f>
        <v>July 28-August 3,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710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646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03" t="s">
        <v>578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615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577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570</v>
      </c>
      <c r="Q66" s="702"/>
      <c r="R66" s="408">
        <v>346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546</v>
      </c>
      <c r="Q67" s="702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711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590</v>
      </c>
      <c r="D72" s="710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666</v>
      </c>
      <c r="D77" s="709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613</v>
      </c>
      <c r="D78" s="709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689</v>
      </c>
      <c r="D79" s="709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675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667</v>
      </c>
      <c r="D87" s="709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668</v>
      </c>
      <c r="D89" s="709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567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684</v>
      </c>
      <c r="D92" s="709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685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695</v>
      </c>
      <c r="D94" s="709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697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712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590</v>
      </c>
      <c r="D104" s="710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711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590</v>
      </c>
      <c r="D139" s="710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712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590</v>
      </c>
      <c r="D171" s="710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610</v>
      </c>
      <c r="D202" s="715"/>
      <c r="E202" s="716">
        <f>SUM(E168:K168)</f>
        <v>18760</v>
      </c>
      <c r="F202" s="716"/>
      <c r="G202" s="354"/>
      <c r="H202" s="715" t="s">
        <v>647</v>
      </c>
      <c r="I202" s="715"/>
      <c r="J202" s="716">
        <f>R67</f>
        <v>1236686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611</v>
      </c>
      <c r="D203" s="715"/>
      <c r="E203" s="716">
        <f>SUM(E200:K200)</f>
        <v>2002</v>
      </c>
      <c r="F203" s="716"/>
      <c r="G203" s="354"/>
      <c r="H203" s="715" t="s">
        <v>648</v>
      </c>
      <c r="I203" s="715"/>
      <c r="J203" s="716">
        <f>SUM(E204:F204,J202)</f>
        <v>1257448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649</v>
      </c>
      <c r="D204" s="715"/>
      <c r="E204" s="716">
        <f>SUM(E202:F203)</f>
        <v>20762</v>
      </c>
      <c r="F204" s="716"/>
      <c r="G204" s="354"/>
      <c r="H204" s="354"/>
      <c r="I204" s="345"/>
      <c r="J204" s="717" t="str">
        <f>IF(J219=F219,"",ROUND((J219/F219-1)*100,2)&amp;"% ↑")</f>
        <v>1.68%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576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581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582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583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587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588</v>
      </c>
      <c r="D218" s="688"/>
      <c r="E218" s="688"/>
      <c r="F218" s="716">
        <f>R66</f>
        <v>346</v>
      </c>
      <c r="G218" s="716"/>
      <c r="H218" s="716">
        <f>MAX(E101:K101,E133:K133)</f>
        <v>378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589</v>
      </c>
      <c r="D219" s="688"/>
      <c r="E219" s="688"/>
      <c r="F219" s="716">
        <f>J202</f>
        <v>1236686</v>
      </c>
      <c r="G219" s="716"/>
      <c r="H219" s="716">
        <f>E204</f>
        <v>20762</v>
      </c>
      <c r="I219" s="716"/>
      <c r="J219" s="719">
        <f>SUM(F219:I219)</f>
        <v>1257448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630</v>
      </c>
      <c r="D282" s="693"/>
      <c r="E282" s="693"/>
      <c r="F282" s="693" t="s">
        <v>628</v>
      </c>
      <c r="G282" s="693"/>
      <c r="H282" s="693"/>
      <c r="I282" s="693" t="s">
        <v>629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3" t="s">
        <v>578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577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3</v>
      </c>
      <c r="Y1" s="159">
        <f ca="1">RAND()</f>
        <v>0.39807526856966491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6</v>
      </c>
      <c r="Y2" s="159">
        <f t="shared" ref="Y2:Y7" ca="1" si="2">RAND()</f>
        <v>0.27552004831090671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736" t="s">
        <v>569</v>
      </c>
      <c r="P3" s="736"/>
      <c r="X3" s="159">
        <f t="shared" ca="1" si="1"/>
        <v>2</v>
      </c>
      <c r="Y3" s="159">
        <f t="shared" ca="1" si="2"/>
        <v>0.78004020558723686</v>
      </c>
      <c r="Z3" s="159" t="s">
        <v>193</v>
      </c>
    </row>
    <row r="4" spans="1:27" s="159" customFormat="1" ht="23.25" customHeigh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45670</v>
      </c>
      <c r="P4" s="623"/>
      <c r="X4" s="159">
        <f t="shared" ca="1" si="1"/>
        <v>1</v>
      </c>
      <c r="Y4" s="159">
        <f t="shared" ca="1" si="2"/>
        <v>0.88423226349489503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7</v>
      </c>
      <c r="Y5" s="159">
        <f t="shared" ca="1" si="2"/>
        <v>0.1081463116572684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O6" s="739"/>
      <c r="P6" s="739"/>
      <c r="X6" s="159">
        <f t="shared" ca="1" si="1"/>
        <v>5</v>
      </c>
      <c r="Y6" s="159">
        <f t="shared" ca="1" si="2"/>
        <v>0.29924478952512401</v>
      </c>
      <c r="Z6" s="159" t="s">
        <v>292</v>
      </c>
    </row>
    <row r="7" spans="1:27" s="160" customFormat="1" ht="23.25" customHeight="1" x14ac:dyDescent="0.25">
      <c r="A7" s="625" t="s">
        <v>568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737">
        <v>757006</v>
      </c>
      <c r="P7" s="737"/>
      <c r="X7" s="160">
        <f t="shared" ca="1" si="1"/>
        <v>4</v>
      </c>
      <c r="Y7" s="160">
        <f t="shared" ca="1" si="2"/>
        <v>0.33416584122049919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566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567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575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574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572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573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571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3">
        <v>236</v>
      </c>
      <c r="I136" s="654"/>
      <c r="J136" s="174">
        <f>MAX(F37:L37,F90:L90)</f>
        <v>237</v>
      </c>
      <c r="K136" s="655">
        <f>MAX(H136,J136,$O$10)</f>
        <v>238</v>
      </c>
      <c r="L136" s="656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546</v>
      </c>
      <c r="F137" s="444"/>
      <c r="G137" s="445"/>
      <c r="H137" s="653">
        <f>O7</f>
        <v>757006</v>
      </c>
      <c r="I137" s="654"/>
      <c r="J137" s="213">
        <f>SUM(F120)</f>
        <v>3942</v>
      </c>
      <c r="K137" s="661">
        <f>H137+J137</f>
        <v>760948</v>
      </c>
      <c r="L137" s="661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62" t="str">
        <f>IF($K$137=$H$137,"",ROUND(($K$137/$H$137-1)*100,2)&amp;"% ↑")</f>
        <v>0.52% ↑</v>
      </c>
      <c r="L138" s="66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2" t="s">
        <v>91</v>
      </c>
      <c r="D166" s="652"/>
      <c r="E166" s="652"/>
      <c r="F166" s="652"/>
      <c r="G166" s="652"/>
      <c r="H166" s="652"/>
      <c r="I166" s="652"/>
      <c r="J166" s="652"/>
      <c r="K166" s="652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7" t="s">
        <v>91</v>
      </c>
      <c r="D172" s="658"/>
      <c r="E172" s="191"/>
      <c r="F172" s="659"/>
      <c r="G172" s="660"/>
      <c r="H172" s="659"/>
      <c r="I172" s="660"/>
      <c r="J172" s="659"/>
      <c r="K172" s="660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0" t="s">
        <v>99</v>
      </c>
      <c r="D178" s="650"/>
      <c r="E178" s="650"/>
      <c r="F178" s="650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4</v>
      </c>
      <c r="B1">
        <f ca="1">RAND()</f>
        <v>0.42081556786411822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2</v>
      </c>
      <c r="B2">
        <f t="shared" ref="B2:B7" ca="1" si="1">RAND()</f>
        <v>0.67485386805682812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5</v>
      </c>
      <c r="B3">
        <f t="shared" ca="1" si="1"/>
        <v>0.32374820557671624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1</v>
      </c>
      <c r="B4">
        <f t="shared" ca="1" si="1"/>
        <v>0.7957857324805967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6</v>
      </c>
      <c r="B5">
        <f t="shared" ca="1" si="1"/>
        <v>0.11237604984503557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3</v>
      </c>
      <c r="B6">
        <f t="shared" ca="1" si="1"/>
        <v>0.60976202149493564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7</v>
      </c>
      <c r="B7">
        <f t="shared" ca="1" si="1"/>
        <v>2.7228631165248096E-3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1338</vt:i4>
      </vt:variant>
    </vt:vector>
  </HeadingPairs>
  <TitlesOfParts>
    <vt:vector size="1474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2025-08-05T01:03:33Z</dcterms:modified>
</cp:coreProperties>
</file>