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09C7FE36-4571-4B28-9C4E-558002363FB8}" xr6:coauthVersionLast="47" xr6:coauthVersionMax="47" xr10:uidLastSave="{00000000-0000-0000-0000-000000000000}"/>
  <bookViews>
    <workbookView xWindow="-120" yWindow="-120" windowWidth="20730" windowHeight="11160" tabRatio="911" firstSheet="132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Jan 1-5, 2025" sheetId="477" r:id="rId100"/>
    <sheet name="Jan 1 - 5, 2025 (2)" sheetId="454" state="hidden" r:id="rId101"/>
    <sheet name="Jan 6-12, 2025" sheetId="478" r:id="rId102"/>
    <sheet name="Jan 6 - 12, 2025 (1)" sheetId="458" state="hidden" r:id="rId103"/>
    <sheet name="Jan 13-19, 2025" sheetId="479" r:id="rId104"/>
    <sheet name="Jan 20-26, 2025" sheetId="482" r:id="rId105"/>
    <sheet name="Jan 27-Feb 2, 2025" sheetId="483" r:id="rId106"/>
    <sheet name="Feb 3-9, 2025" sheetId="484" r:id="rId107"/>
    <sheet name="Feb 10-16, 2025" sheetId="485" r:id="rId108"/>
    <sheet name="Feb 17-23, 2025" sheetId="486" r:id="rId109"/>
    <sheet name="Feb 24-Mar 2, 2025" sheetId="487" r:id="rId110"/>
    <sheet name="Mar 3-9, 2025" sheetId="488" r:id="rId111"/>
    <sheet name="Mar 10-16, 2025" sheetId="489" r:id="rId112"/>
    <sheet name="Mar 17-23, 2025" sheetId="490" r:id="rId113"/>
    <sheet name="Mar 24-30, 2025" sheetId="491" r:id="rId114"/>
    <sheet name="Mar 31-Apr 6, 2025" sheetId="492" r:id="rId115"/>
    <sheet name="Apr 7-13, 2025" sheetId="493" r:id="rId116"/>
    <sheet name="Apr 14-20, 2025" sheetId="494" r:id="rId117"/>
    <sheet name="Apr 21-27, 2025" sheetId="495" r:id="rId118"/>
    <sheet name="Apr 28-May 4,2025" sheetId="496" r:id="rId119"/>
    <sheet name="May 05-May 11,2025" sheetId="497" r:id="rId120"/>
    <sheet name="May 12-May 18,2025 " sheetId="498" r:id="rId121"/>
    <sheet name="May 19-May 25,2025" sheetId="499" r:id="rId122"/>
    <sheet name="May 26-June 1, 2025  " sheetId="500" r:id="rId123"/>
    <sheet name="June 2-8, 2025 " sheetId="501" r:id="rId124"/>
    <sheet name="June 9-15, 2025  " sheetId="502" r:id="rId125"/>
    <sheet name="June 16-22, 2025  " sheetId="503" r:id="rId126"/>
    <sheet name="June 23-29, 2025" sheetId="504" r:id="rId127"/>
    <sheet name="June 30-July 06, 2025 " sheetId="505" r:id="rId128"/>
    <sheet name="July 7-July 13, 2025 " sheetId="506" r:id="rId129"/>
    <sheet name="July 14-20, 2025" sheetId="507" r:id="rId130"/>
    <sheet name="July 21-27, 2025" sheetId="508" r:id="rId131"/>
    <sheet name="July 28-Aug 3,2025" sheetId="509" r:id="rId132"/>
    <sheet name="Aug 4-Aug 10,2025 " sheetId="510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6">'Apr 14-20, 2025'!$P$56</definedName>
    <definedName name="CUR_YEAR" localSheetId="117">'Apr 21-27, 2025'!$P$56</definedName>
    <definedName name="CUR_YEAR" localSheetId="118">'Apr 28-May 4,2025'!$P$56</definedName>
    <definedName name="CUR_YEAR" localSheetId="115">'Apr 7-13, 2025'!$P$56</definedName>
    <definedName name="CUR_YEAR" localSheetId="132">'Aug 4-Aug 10,2025 '!$P$56</definedName>
    <definedName name="CUR_YEAR" localSheetId="98">'Dec 30-31, 2024'!$Q$56</definedName>
    <definedName name="CUR_YEAR" localSheetId="107">'Feb 10-16, 2025'!$Q$56</definedName>
    <definedName name="CUR_YEAR" localSheetId="108">'Feb 17-23, 2025'!$Q$56</definedName>
    <definedName name="CUR_YEAR" localSheetId="109">'Feb 24-Mar 2, 2025'!$Q$56</definedName>
    <definedName name="CUR_YEAR" localSheetId="106">'Feb 3-9, 2025'!$Q$56</definedName>
    <definedName name="CUR_YEAR" localSheetId="103">'Jan 13-19, 2025'!$Q$56</definedName>
    <definedName name="CUR_YEAR" localSheetId="99">'Jan 1-5, 2025'!$Q$56</definedName>
    <definedName name="CUR_YEAR" localSheetId="104">'Jan 20-26, 2025'!$Q$56</definedName>
    <definedName name="CUR_YEAR" localSheetId="105">'Jan 27-Feb 2, 2025'!$Q$56</definedName>
    <definedName name="CUR_YEAR" localSheetId="101">'Jan 6-12, 2025'!$Q$56</definedName>
    <definedName name="CUR_YEAR" localSheetId="129">'July 14-20, 2025'!$P$56</definedName>
    <definedName name="CUR_YEAR" localSheetId="130">'July 21-27, 2025'!$P$56</definedName>
    <definedName name="CUR_YEAR" localSheetId="131">'July 28-Aug 3,2025'!$P$56</definedName>
    <definedName name="CUR_YEAR" localSheetId="128">'July 7-July 13, 2025 '!$P$56</definedName>
    <definedName name="CUR_YEAR" localSheetId="125">'June 16-22, 2025  '!$P$56</definedName>
    <definedName name="CUR_YEAR" localSheetId="126">'June 23-29, 2025'!$P$56</definedName>
    <definedName name="CUR_YEAR" localSheetId="123">'June 2-8, 2025 '!$P$56</definedName>
    <definedName name="CUR_YEAR" localSheetId="127">'June 30-July 06, 2025 '!$P$56</definedName>
    <definedName name="CUR_YEAR" localSheetId="124">'June 9-15, 2025  '!$P$56</definedName>
    <definedName name="CUR_YEAR" localSheetId="111">'Mar 10-16, 2025'!$Q$56</definedName>
    <definedName name="CUR_YEAR" localSheetId="112">'Mar 17-23, 2025'!$Q$56</definedName>
    <definedName name="CUR_YEAR" localSheetId="113">'Mar 24-30, 2025'!$Q$56</definedName>
    <definedName name="CUR_YEAR" localSheetId="114">'Mar 31-Apr 6, 2025'!$Q$56</definedName>
    <definedName name="CUR_YEAR" localSheetId="110">'Mar 3-9, 2025'!$Q$56</definedName>
    <definedName name="CUR_YEAR" localSheetId="119">'May 05-May 11,2025'!$P$56</definedName>
    <definedName name="CUR_YEAR" localSheetId="120">'May 12-May 18,2025 '!$P$56</definedName>
    <definedName name="CUR_YEAR" localSheetId="121">'May 19-May 25,2025'!$P$56</definedName>
    <definedName name="CUR_YEAR" localSheetId="122">'May 26-June 1, 2025  '!$P$56</definedName>
    <definedName name="CUR_YEAR" localSheetId="133">'New Format'!$Q$56</definedName>
    <definedName name="DATE_RANGE" localSheetId="116">'Apr 14-20, 2025'!$Q$56</definedName>
    <definedName name="DATE_RANGE" localSheetId="117">'Apr 21-27, 2025'!$Q$56</definedName>
    <definedName name="DATE_RANGE" localSheetId="118">'Apr 28-May 4,2025'!$Q$56</definedName>
    <definedName name="DATE_RANGE" localSheetId="115">'Apr 7-13, 2025'!$Q$56</definedName>
    <definedName name="DATE_RANGE" localSheetId="132">'Aug 4-Aug 10,2025 '!$Q$56</definedName>
    <definedName name="DATE_RANGE" localSheetId="98">'Dec 30-31, 2024'!$R$56</definedName>
    <definedName name="DATE_RANGE" localSheetId="107">'Feb 10-16, 2025'!$R$56</definedName>
    <definedName name="DATE_RANGE" localSheetId="108">'Feb 17-23, 2025'!$R$56</definedName>
    <definedName name="DATE_RANGE" localSheetId="109">'Feb 24-Mar 2, 2025'!$R$56</definedName>
    <definedName name="DATE_RANGE" localSheetId="106">'Feb 3-9, 2025'!$R$56</definedName>
    <definedName name="DATE_RANGE" localSheetId="103">'Jan 13-19, 2025'!$R$56</definedName>
    <definedName name="DATE_RANGE" localSheetId="99">'Jan 1-5, 2025'!$R$56</definedName>
    <definedName name="DATE_RANGE" localSheetId="104">'Jan 20-26, 2025'!$R$56</definedName>
    <definedName name="DATE_RANGE" localSheetId="105">'Jan 27-Feb 2, 2025'!$R$56</definedName>
    <definedName name="DATE_RANGE" localSheetId="101">'Jan 6-12, 2025'!$R$56</definedName>
    <definedName name="DATE_RANGE" localSheetId="129">'July 14-20, 2025'!$Q$56</definedName>
    <definedName name="DATE_RANGE" localSheetId="130">'July 21-27, 2025'!$Q$56</definedName>
    <definedName name="DATE_RANGE" localSheetId="131">'July 28-Aug 3,2025'!$Q$56</definedName>
    <definedName name="DATE_RANGE" localSheetId="128">'July 7-July 13, 2025 '!$Q$56</definedName>
    <definedName name="DATE_RANGE" localSheetId="125">'June 16-22, 2025  '!$Q$56</definedName>
    <definedName name="DATE_RANGE" localSheetId="126">'June 23-29, 2025'!$Q$56</definedName>
    <definedName name="DATE_RANGE" localSheetId="123">'June 2-8, 2025 '!$Q$56</definedName>
    <definedName name="DATE_RANGE" localSheetId="127">'June 30-July 06, 2025 '!$Q$56</definedName>
    <definedName name="DATE_RANGE" localSheetId="124">'June 9-15, 2025  '!$Q$56</definedName>
    <definedName name="DATE_RANGE" localSheetId="111">'Mar 10-16, 2025'!$R$56</definedName>
    <definedName name="DATE_RANGE" localSheetId="112">'Mar 17-23, 2025'!$R$56</definedName>
    <definedName name="DATE_RANGE" localSheetId="113">'Mar 24-30, 2025'!$R$56</definedName>
    <definedName name="DATE_RANGE" localSheetId="114">'Mar 31-Apr 6, 2025'!$R$56</definedName>
    <definedName name="DATE_RANGE" localSheetId="110">'Mar 3-9, 2025'!$R$56</definedName>
    <definedName name="DATE_RANGE" localSheetId="119">'May 05-May 11,2025'!$Q$56</definedName>
    <definedName name="DATE_RANGE" localSheetId="120">'May 12-May 18,2025 '!$Q$56</definedName>
    <definedName name="DATE_RANGE" localSheetId="121">'May 19-May 25,2025'!$Q$56</definedName>
    <definedName name="DATE_RANGE" localSheetId="122">'May 26-June 1, 2025  '!$Q$56</definedName>
    <definedName name="DATE_RANGE" localSheetId="133">'New Format'!$R$56</definedName>
    <definedName name="DATE_RANGE">#REF!</definedName>
    <definedName name="DATE_RANGE_TABLE" localSheetId="116">'Apr 14-20, 2025'!$B$1:$D$53</definedName>
    <definedName name="DATE_RANGE_TABLE" localSheetId="117">'Apr 21-27, 2025'!$B$1:$D$53</definedName>
    <definedName name="DATE_RANGE_TABLE" localSheetId="118">'Apr 28-May 4,2025'!$B$1:$D$53</definedName>
    <definedName name="DATE_RANGE_TABLE" localSheetId="115">'Apr 7-13, 2025'!$B$1:$D$53</definedName>
    <definedName name="DATE_RANGE_TABLE" localSheetId="132">'Aug 4-Aug 10,2025 '!$B$1:$D$53</definedName>
    <definedName name="DATE_RANGE_TABLE" localSheetId="98">'Dec 30-31, 2024'!$B$1:$D$53</definedName>
    <definedName name="DATE_RANGE_TABLE" localSheetId="107">'Feb 10-16, 2025'!$B$1:$D$53</definedName>
    <definedName name="DATE_RANGE_TABLE" localSheetId="108">'Feb 17-23, 2025'!$B$1:$D$53</definedName>
    <definedName name="DATE_RANGE_TABLE" localSheetId="109">'Feb 24-Mar 2, 2025'!$B$1:$D$53</definedName>
    <definedName name="DATE_RANGE_TABLE" localSheetId="106">'Feb 3-9, 2025'!$B$1:$D$53</definedName>
    <definedName name="DATE_RANGE_TABLE" localSheetId="103">'Jan 13-19, 2025'!$B$1:$D$53</definedName>
    <definedName name="DATE_RANGE_TABLE" localSheetId="99">'Jan 1-5, 2025'!$B$1:$D$53</definedName>
    <definedName name="DATE_RANGE_TABLE" localSheetId="104">'Jan 20-26, 2025'!$B$1:$D$53</definedName>
    <definedName name="DATE_RANGE_TABLE" localSheetId="105">'Jan 27-Feb 2, 2025'!$B$1:$D$53</definedName>
    <definedName name="DATE_RANGE_TABLE" localSheetId="101">'Jan 6-12, 2025'!$B$1:$D$53</definedName>
    <definedName name="DATE_RANGE_TABLE" localSheetId="129">'July 14-20, 2025'!$B$1:$D$53</definedName>
    <definedName name="DATE_RANGE_TABLE" localSheetId="130">'July 21-27, 2025'!$B$1:$D$53</definedName>
    <definedName name="DATE_RANGE_TABLE" localSheetId="131">'July 28-Aug 3,2025'!$B$1:$D$53</definedName>
    <definedName name="DATE_RANGE_TABLE" localSheetId="128">'July 7-July 13, 2025 '!$B$1:$D$53</definedName>
    <definedName name="DATE_RANGE_TABLE" localSheetId="125">'June 16-22, 2025  '!$B$1:$D$53</definedName>
    <definedName name="DATE_RANGE_TABLE" localSheetId="126">'June 23-29, 2025'!$B$1:$D$53</definedName>
    <definedName name="DATE_RANGE_TABLE" localSheetId="123">'June 2-8, 2025 '!$B$1:$D$53</definedName>
    <definedName name="DATE_RANGE_TABLE" localSheetId="127">'June 30-July 06, 2025 '!$B$1:$D$53</definedName>
    <definedName name="DATE_RANGE_TABLE" localSheetId="124">'June 9-15, 2025  '!$B$1:$D$53</definedName>
    <definedName name="DATE_RANGE_TABLE" localSheetId="111">'Mar 10-16, 2025'!$B$1:$D$53</definedName>
    <definedName name="DATE_RANGE_TABLE" localSheetId="112">'Mar 17-23, 2025'!$B$1:$D$53</definedName>
    <definedName name="DATE_RANGE_TABLE" localSheetId="113">'Mar 24-30, 2025'!$B$1:$D$53</definedName>
    <definedName name="DATE_RANGE_TABLE" localSheetId="114">'Mar 31-Apr 6, 2025'!$B$1:$D$53</definedName>
    <definedName name="DATE_RANGE_TABLE" localSheetId="110">'Mar 3-9, 2025'!$B$1:$D$53</definedName>
    <definedName name="DATE_RANGE_TABLE" localSheetId="119">'May 05-May 11,2025'!$B$1:$D$53</definedName>
    <definedName name="DATE_RANGE_TABLE" localSheetId="120">'May 12-May 18,2025 '!$B$1:$D$53</definedName>
    <definedName name="DATE_RANGE_TABLE" localSheetId="121">'May 19-May 25,2025'!$B$1:$D$53</definedName>
    <definedName name="DATE_RANGE_TABLE" localSheetId="122">'May 26-June 1, 2025  '!$B$1:$D$53</definedName>
    <definedName name="DATE_RANGE_TABLE" localSheetId="133">'New Format'!$B$1:$D$53</definedName>
    <definedName name="DAY_FMT" localSheetId="116">'Apr 14-20, 2025'!$H$4</definedName>
    <definedName name="DAY_FMT" localSheetId="117">'Apr 21-27, 2025'!$H$4</definedName>
    <definedName name="DAY_FMT" localSheetId="118">'Apr 28-May 4,2025'!$H$4</definedName>
    <definedName name="DAY_FMT" localSheetId="115">'Apr 7-13, 2025'!$H$4</definedName>
    <definedName name="DAY_FMT" localSheetId="132">'Aug 4-Aug 10,2025 '!$H$4</definedName>
    <definedName name="DAY_FMT" localSheetId="98">'Dec 30-31, 2024'!$H$4</definedName>
    <definedName name="DAY_FMT" localSheetId="107">'Feb 10-16, 2025'!$H$4</definedName>
    <definedName name="DAY_FMT" localSheetId="108">'Feb 17-23, 2025'!$H$4</definedName>
    <definedName name="DAY_FMT" localSheetId="109">'Feb 24-Mar 2, 2025'!$H$4</definedName>
    <definedName name="DAY_FMT" localSheetId="106">'Feb 3-9, 2025'!$H$4</definedName>
    <definedName name="DAY_FMT" localSheetId="103">'Jan 13-19, 2025'!$H$4</definedName>
    <definedName name="DAY_FMT" localSheetId="99">'Jan 1-5, 2025'!$H$4</definedName>
    <definedName name="DAY_FMT" localSheetId="104">'Jan 20-26, 2025'!$H$4</definedName>
    <definedName name="DAY_FMT" localSheetId="105">'Jan 27-Feb 2, 2025'!$H$4</definedName>
    <definedName name="DAY_FMT" localSheetId="101">'Jan 6-12, 2025'!$H$4</definedName>
    <definedName name="DAY_FMT" localSheetId="129">'July 14-20, 2025'!$H$4</definedName>
    <definedName name="DAY_FMT" localSheetId="130">'July 21-27, 2025'!$H$4</definedName>
    <definedName name="DAY_FMT" localSheetId="131">'July 28-Aug 3,2025'!$H$4</definedName>
    <definedName name="DAY_FMT" localSheetId="128">'July 7-July 13, 2025 '!$H$4</definedName>
    <definedName name="DAY_FMT" localSheetId="125">'June 16-22, 2025  '!$H$4</definedName>
    <definedName name="DAY_FMT" localSheetId="126">'June 23-29, 2025'!$H$4</definedName>
    <definedName name="DAY_FMT" localSheetId="123">'June 2-8, 2025 '!$H$4</definedName>
    <definedName name="DAY_FMT" localSheetId="127">'June 30-July 06, 2025 '!$H$4</definedName>
    <definedName name="DAY_FMT" localSheetId="124">'June 9-15, 2025  '!$H$4</definedName>
    <definedName name="DAY_FMT" localSheetId="111">'Mar 10-16, 2025'!$H$4</definedName>
    <definedName name="DAY_FMT" localSheetId="112">'Mar 17-23, 2025'!$H$4</definedName>
    <definedName name="DAY_FMT" localSheetId="113">'Mar 24-30, 2025'!$H$4</definedName>
    <definedName name="DAY_FMT" localSheetId="114">'Mar 31-Apr 6, 2025'!$H$4</definedName>
    <definedName name="DAY_FMT" localSheetId="110">'Mar 3-9, 2025'!$H$4</definedName>
    <definedName name="DAY_FMT" localSheetId="119">'May 05-May 11,2025'!$H$4</definedName>
    <definedName name="DAY_FMT" localSheetId="120">'May 12-May 18,2025 '!$H$4</definedName>
    <definedName name="DAY_FMT" localSheetId="121">'May 19-May 25,2025'!$H$4</definedName>
    <definedName name="DAY_FMT" localSheetId="122">'May 26-June 1, 2025  '!$H$4</definedName>
    <definedName name="DAY_FMT" localSheetId="133">'New Format'!$H$4</definedName>
    <definedName name="END_YEAR" localSheetId="116">'Apr 14-20, 2025'!$G$5</definedName>
    <definedName name="END_YEAR" localSheetId="117">'Apr 21-27, 2025'!$G$5</definedName>
    <definedName name="END_YEAR" localSheetId="118">'Apr 28-May 4,2025'!$G$5</definedName>
    <definedName name="END_YEAR" localSheetId="115">'Apr 7-13, 2025'!$G$5</definedName>
    <definedName name="END_YEAR" localSheetId="132">'Aug 4-Aug 10,2025 '!$G$5</definedName>
    <definedName name="END_YEAR" localSheetId="98">'Dec 30-31, 2024'!$G$5</definedName>
    <definedName name="END_YEAR" localSheetId="107">'Feb 10-16, 2025'!$G$5</definedName>
    <definedName name="END_YEAR" localSheetId="108">'Feb 17-23, 2025'!$G$5</definedName>
    <definedName name="END_YEAR" localSheetId="109">'Feb 24-Mar 2, 2025'!$G$5</definedName>
    <definedName name="END_YEAR" localSheetId="106">'Feb 3-9, 2025'!$G$5</definedName>
    <definedName name="END_YEAR" localSheetId="103">'Jan 13-19, 2025'!$G$5</definedName>
    <definedName name="END_YEAR" localSheetId="99">'Jan 1-5, 2025'!$G$5</definedName>
    <definedName name="END_YEAR" localSheetId="104">'Jan 20-26, 2025'!$G$5</definedName>
    <definedName name="END_YEAR" localSheetId="105">'Jan 27-Feb 2, 2025'!$G$5</definedName>
    <definedName name="END_YEAR" localSheetId="101">'Jan 6-12, 2025'!$G$5</definedName>
    <definedName name="END_YEAR" localSheetId="129">'July 14-20, 2025'!$G$5</definedName>
    <definedName name="END_YEAR" localSheetId="130">'July 21-27, 2025'!$G$5</definedName>
    <definedName name="END_YEAR" localSheetId="131">'July 28-Aug 3,2025'!$G$5</definedName>
    <definedName name="END_YEAR" localSheetId="128">'July 7-July 13, 2025 '!$G$5</definedName>
    <definedName name="END_YEAR" localSheetId="125">'June 16-22, 2025  '!$G$5</definedName>
    <definedName name="END_YEAR" localSheetId="126">'June 23-29, 2025'!$G$5</definedName>
    <definedName name="END_YEAR" localSheetId="123">'June 2-8, 2025 '!$G$5</definedName>
    <definedName name="END_YEAR" localSheetId="127">'June 30-July 06, 2025 '!$G$5</definedName>
    <definedName name="END_YEAR" localSheetId="124">'June 9-15, 2025  '!$G$5</definedName>
    <definedName name="END_YEAR" localSheetId="111">'Mar 10-16, 2025'!$G$5</definedName>
    <definedName name="END_YEAR" localSheetId="112">'Mar 17-23, 2025'!$G$5</definedName>
    <definedName name="END_YEAR" localSheetId="113">'Mar 24-30, 2025'!$G$5</definedName>
    <definedName name="END_YEAR" localSheetId="114">'Mar 31-Apr 6, 2025'!$G$5</definedName>
    <definedName name="END_YEAR" localSheetId="110">'Mar 3-9, 2025'!$G$5</definedName>
    <definedName name="END_YEAR" localSheetId="119">'May 05-May 11,2025'!$G$5</definedName>
    <definedName name="END_YEAR" localSheetId="120">'May 12-May 18,2025 '!$G$5</definedName>
    <definedName name="END_YEAR" localSheetId="121">'May 19-May 25,2025'!$G$5</definedName>
    <definedName name="END_YEAR" localSheetId="122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7">'Feb 10-16, 2025'!$C$53</definedName>
    <definedName name="END_YEAR_RESOLVED" localSheetId="108">'Feb 17-23, 2025'!$C$53</definedName>
    <definedName name="END_YEAR_RESOLVED" localSheetId="109">'Feb 24-Mar 2, 2025'!$C$53</definedName>
    <definedName name="END_YEAR_RESOLVED" localSheetId="106">'Feb 3-9, 2025'!$C$53</definedName>
    <definedName name="END_YEAR_RESOLVED" localSheetId="103">'Jan 13-19, 2025'!$C$53</definedName>
    <definedName name="END_YEAR_RESOLVED" localSheetId="99">'Jan 1-5, 2025'!$C$53</definedName>
    <definedName name="END_YEAR_RESOLVED" localSheetId="104">'Jan 20-26, 2025'!$C$53</definedName>
    <definedName name="END_YEAR_RESOLVED" localSheetId="105">'Jan 27-Feb 2, 2025'!$C$53</definedName>
    <definedName name="END_YEAR_RESOLVED" localSheetId="101">'Jan 6-12, 2025'!$C$53</definedName>
    <definedName name="END_YEAR_RESOLVED" localSheetId="111">'Mar 10-16, 2025'!$C$53</definedName>
    <definedName name="END_YEAR_RESOLVED" localSheetId="112">'Mar 17-23, 2025'!$C$53</definedName>
    <definedName name="END_YEAR_RESOLVED" localSheetId="113">'Mar 24-30, 2025'!$C$53</definedName>
    <definedName name="END_YEAR_RESOLVED" localSheetId="114">'Mar 31-Apr 6, 2025'!$C$53</definedName>
    <definedName name="END_YEAR_RESOLVED" localSheetId="110">'Mar 3-9, 2025'!$C$53</definedName>
    <definedName name="END_YEAR_RESOLVED" localSheetId="133">'New Format'!$C$53</definedName>
    <definedName name="FIRST_DAY" localSheetId="116">'Apr 14-20, 2025'!$D$1</definedName>
    <definedName name="FIRST_DAY" localSheetId="117">'Apr 21-27, 2025'!$D$1</definedName>
    <definedName name="FIRST_DAY" localSheetId="118">'Apr 28-May 4,2025'!$D$1</definedName>
    <definedName name="FIRST_DAY" localSheetId="115">'Apr 7-13, 2025'!$D$1</definedName>
    <definedName name="FIRST_DAY" localSheetId="132">'Aug 4-Aug 10,2025 '!$D$1</definedName>
    <definedName name="FIRST_DAY" localSheetId="98">'Dec 30-31, 2024'!$D$1</definedName>
    <definedName name="FIRST_DAY" localSheetId="107">'Feb 10-16, 2025'!$D$1</definedName>
    <definedName name="FIRST_DAY" localSheetId="108">'Feb 17-23, 2025'!$D$1</definedName>
    <definedName name="FIRST_DAY" localSheetId="109">'Feb 24-Mar 2, 2025'!$D$1</definedName>
    <definedName name="FIRST_DAY" localSheetId="106">'Feb 3-9, 2025'!$D$1</definedName>
    <definedName name="FIRST_DAY" localSheetId="103">'Jan 13-19, 2025'!$D$1</definedName>
    <definedName name="FIRST_DAY" localSheetId="99">'Jan 1-5, 2025'!$D$1</definedName>
    <definedName name="FIRST_DAY" localSheetId="104">'Jan 20-26, 2025'!$D$1</definedName>
    <definedName name="FIRST_DAY" localSheetId="105">'Jan 27-Feb 2, 2025'!$D$1</definedName>
    <definedName name="FIRST_DAY" localSheetId="101">'Jan 6-12, 2025'!$D$1</definedName>
    <definedName name="FIRST_DAY" localSheetId="129">'July 14-20, 2025'!$D$1</definedName>
    <definedName name="FIRST_DAY" localSheetId="130">'July 21-27, 2025'!$D$1</definedName>
    <definedName name="FIRST_DAY" localSheetId="131">'July 28-Aug 3,2025'!$D$1</definedName>
    <definedName name="FIRST_DAY" localSheetId="128">'July 7-July 13, 2025 '!$D$1</definedName>
    <definedName name="FIRST_DAY" localSheetId="125">'June 16-22, 2025  '!$D$1</definedName>
    <definedName name="FIRST_DAY" localSheetId="126">'June 23-29, 2025'!$D$1</definedName>
    <definedName name="FIRST_DAY" localSheetId="123">'June 2-8, 2025 '!$D$1</definedName>
    <definedName name="FIRST_DAY" localSheetId="127">'June 30-July 06, 2025 '!$D$1</definedName>
    <definedName name="FIRST_DAY" localSheetId="124">'June 9-15, 2025  '!$D$1</definedName>
    <definedName name="FIRST_DAY" localSheetId="111">'Mar 10-16, 2025'!$D$1</definedName>
    <definedName name="FIRST_DAY" localSheetId="112">'Mar 17-23, 2025'!$D$1</definedName>
    <definedName name="FIRST_DAY" localSheetId="113">'Mar 24-30, 2025'!$D$1</definedName>
    <definedName name="FIRST_DAY" localSheetId="114">'Mar 31-Apr 6, 2025'!$D$1</definedName>
    <definedName name="FIRST_DAY" localSheetId="110">'Mar 3-9, 2025'!$D$1</definedName>
    <definedName name="FIRST_DAY" localSheetId="119">'May 05-May 11,2025'!$D$1</definedName>
    <definedName name="FIRST_DAY" localSheetId="120">'May 12-May 18,2025 '!$D$1</definedName>
    <definedName name="FIRST_DAY" localSheetId="121">'May 19-May 25,2025'!$D$1</definedName>
    <definedName name="FIRST_DAY" localSheetId="122">'May 26-June 1, 2025  '!$D$1</definedName>
    <definedName name="FIRST_DAY" localSheetId="133">'New Format'!$D$1</definedName>
    <definedName name="FIRST_DAY">#REF!</definedName>
    <definedName name="FIRST_DAY_FALLBACK" localSheetId="116">'Apr 14-20, 2025'!$G$4</definedName>
    <definedName name="FIRST_DAY_FALLBACK" localSheetId="117">'Apr 21-27, 2025'!$G$4</definedName>
    <definedName name="FIRST_DAY_FALLBACK" localSheetId="118">'Apr 28-May 4,2025'!$G$4</definedName>
    <definedName name="FIRST_DAY_FALLBACK" localSheetId="115">'Apr 7-13, 2025'!$G$4</definedName>
    <definedName name="FIRST_DAY_FALLBACK" localSheetId="132">'Aug 4-Aug 10,2025 '!$G$4</definedName>
    <definedName name="FIRST_DAY_FALLBACK" localSheetId="98">'Dec 30-31, 2024'!$G$4</definedName>
    <definedName name="FIRST_DAY_FALLBACK" localSheetId="107">'Feb 10-16, 2025'!$G$4</definedName>
    <definedName name="FIRST_DAY_FALLBACK" localSheetId="108">'Feb 17-23, 2025'!$G$4</definedName>
    <definedName name="FIRST_DAY_FALLBACK" localSheetId="109">'Feb 24-Mar 2, 2025'!$G$4</definedName>
    <definedName name="FIRST_DAY_FALLBACK" localSheetId="106">'Feb 3-9, 2025'!$G$4</definedName>
    <definedName name="FIRST_DAY_FALLBACK" localSheetId="103">'Jan 13-19, 2025'!$G$4</definedName>
    <definedName name="FIRST_DAY_FALLBACK" localSheetId="99">'Jan 1-5, 2025'!$G$4</definedName>
    <definedName name="FIRST_DAY_FALLBACK" localSheetId="104">'Jan 20-26, 2025'!$G$4</definedName>
    <definedName name="FIRST_DAY_FALLBACK" localSheetId="105">'Jan 27-Feb 2, 2025'!$G$4</definedName>
    <definedName name="FIRST_DAY_FALLBACK" localSheetId="101">'Jan 6-12, 2025'!$G$4</definedName>
    <definedName name="FIRST_DAY_FALLBACK" localSheetId="129">'July 14-20, 2025'!$G$4</definedName>
    <definedName name="FIRST_DAY_FALLBACK" localSheetId="130">'July 21-27, 2025'!$G$4</definedName>
    <definedName name="FIRST_DAY_FALLBACK" localSheetId="131">'July 28-Aug 3,2025'!$G$4</definedName>
    <definedName name="FIRST_DAY_FALLBACK" localSheetId="128">'July 7-July 13, 2025 '!$G$4</definedName>
    <definedName name="FIRST_DAY_FALLBACK" localSheetId="125">'June 16-22, 2025  '!$G$4</definedName>
    <definedName name="FIRST_DAY_FALLBACK" localSheetId="126">'June 23-29, 2025'!$G$4</definedName>
    <definedName name="FIRST_DAY_FALLBACK" localSheetId="123">'June 2-8, 2025 '!$G$4</definedName>
    <definedName name="FIRST_DAY_FALLBACK" localSheetId="127">'June 30-July 06, 2025 '!$G$4</definedName>
    <definedName name="FIRST_DAY_FALLBACK" localSheetId="124">'June 9-15, 2025  '!$G$4</definedName>
    <definedName name="FIRST_DAY_FALLBACK" localSheetId="111">'Mar 10-16, 2025'!$G$4</definedName>
    <definedName name="FIRST_DAY_FALLBACK" localSheetId="112">'Mar 17-23, 2025'!$G$4</definedName>
    <definedName name="FIRST_DAY_FALLBACK" localSheetId="113">'Mar 24-30, 2025'!$G$4</definedName>
    <definedName name="FIRST_DAY_FALLBACK" localSheetId="114">'Mar 31-Apr 6, 2025'!$G$4</definedName>
    <definedName name="FIRST_DAY_FALLBACK" localSheetId="110">'Mar 3-9, 2025'!$G$4</definedName>
    <definedName name="FIRST_DAY_FALLBACK" localSheetId="119">'May 05-May 11,2025'!$G$4</definedName>
    <definedName name="FIRST_DAY_FALLBACK" localSheetId="120">'May 12-May 18,2025 '!$G$4</definedName>
    <definedName name="FIRST_DAY_FALLBACK" localSheetId="121">'May 19-May 25,2025'!$G$4</definedName>
    <definedName name="FIRST_DAY_FALLBACK" localSheetId="122">'May 26-June 1, 2025  '!$G$4</definedName>
    <definedName name="FIRST_DAY_FALLBACK" localSheetId="133">'New Format'!$G$4</definedName>
    <definedName name="FIRST_DAY_FALLBACK">#REF!</definedName>
    <definedName name="FULL_DATE_FMT" localSheetId="116">'Apr 14-20, 2025'!$H$6</definedName>
    <definedName name="FULL_DATE_FMT" localSheetId="117">'Apr 21-27, 2025'!$H$6</definedName>
    <definedName name="FULL_DATE_FMT" localSheetId="118">'Apr 28-May 4,2025'!$H$6</definedName>
    <definedName name="FULL_DATE_FMT" localSheetId="115">'Apr 7-13, 2025'!$H$6</definedName>
    <definedName name="FULL_DATE_FMT" localSheetId="132">'Aug 4-Aug 10,2025 '!$H$6</definedName>
    <definedName name="FULL_DATE_FMT" localSheetId="98">'Dec 30-31, 2024'!$H$6</definedName>
    <definedName name="FULL_DATE_FMT" localSheetId="107">'Feb 10-16, 2025'!$H$6</definedName>
    <definedName name="FULL_DATE_FMT" localSheetId="108">'Feb 17-23, 2025'!$H$6</definedName>
    <definedName name="FULL_DATE_FMT" localSheetId="109">'Feb 24-Mar 2, 2025'!$H$6</definedName>
    <definedName name="FULL_DATE_FMT" localSheetId="106">'Feb 3-9, 2025'!$H$6</definedName>
    <definedName name="FULL_DATE_FMT" localSheetId="103">'Jan 13-19, 2025'!$H$6</definedName>
    <definedName name="FULL_DATE_FMT" localSheetId="99">'Jan 1-5, 2025'!$H$6</definedName>
    <definedName name="FULL_DATE_FMT" localSheetId="104">'Jan 20-26, 2025'!$H$6</definedName>
    <definedName name="FULL_DATE_FMT" localSheetId="105">'Jan 27-Feb 2, 2025'!$H$6</definedName>
    <definedName name="FULL_DATE_FMT" localSheetId="101">'Jan 6-12, 2025'!$H$6</definedName>
    <definedName name="FULL_DATE_FMT" localSheetId="129">'July 14-20, 2025'!$H$6</definedName>
    <definedName name="FULL_DATE_FMT" localSheetId="130">'July 21-27, 2025'!$H$6</definedName>
    <definedName name="FULL_DATE_FMT" localSheetId="131">'July 28-Aug 3,2025'!$H$6</definedName>
    <definedName name="FULL_DATE_FMT" localSheetId="128">'July 7-July 13, 2025 '!$H$6</definedName>
    <definedName name="FULL_DATE_FMT" localSheetId="125">'June 16-22, 2025  '!$H$6</definedName>
    <definedName name="FULL_DATE_FMT" localSheetId="126">'June 23-29, 2025'!$H$6</definedName>
    <definedName name="FULL_DATE_FMT" localSheetId="123">'June 2-8, 2025 '!$H$6</definedName>
    <definedName name="FULL_DATE_FMT" localSheetId="127">'June 30-July 06, 2025 '!$H$6</definedName>
    <definedName name="FULL_DATE_FMT" localSheetId="124">'June 9-15, 2025  '!$H$6</definedName>
    <definedName name="FULL_DATE_FMT" localSheetId="111">'Mar 10-16, 2025'!$H$6</definedName>
    <definedName name="FULL_DATE_FMT" localSheetId="112">'Mar 17-23, 2025'!$H$6</definedName>
    <definedName name="FULL_DATE_FMT" localSheetId="113">'Mar 24-30, 2025'!$H$6</definedName>
    <definedName name="FULL_DATE_FMT" localSheetId="114">'Mar 31-Apr 6, 2025'!$H$6</definedName>
    <definedName name="FULL_DATE_FMT" localSheetId="110">'Mar 3-9, 2025'!$H$6</definedName>
    <definedName name="FULL_DATE_FMT" localSheetId="119">'May 05-May 11,2025'!$H$6</definedName>
    <definedName name="FULL_DATE_FMT" localSheetId="120">'May 12-May 18,2025 '!$H$6</definedName>
    <definedName name="FULL_DATE_FMT" localSheetId="121">'May 19-May 25,2025'!$H$6</definedName>
    <definedName name="FULL_DATE_FMT" localSheetId="122">'May 26-June 1, 2025  '!$H$6</definedName>
    <definedName name="FULL_DATE_FMT" localSheetId="133">'New Format'!$H$6</definedName>
    <definedName name="FULL_DATE_FMT">#REF!</definedName>
    <definedName name="LAST_SUN" localSheetId="116">'Apr 14-20, 2025'!$G$6</definedName>
    <definedName name="LAST_SUN" localSheetId="117">'Apr 21-27, 2025'!$G$6</definedName>
    <definedName name="LAST_SUN" localSheetId="118">'Apr 28-May 4,2025'!$G$6</definedName>
    <definedName name="LAST_SUN" localSheetId="115">'Apr 7-13, 2025'!$G$6</definedName>
    <definedName name="LAST_SUN" localSheetId="132">'Aug 4-Aug 10,2025 '!$G$6</definedName>
    <definedName name="LAST_SUN" localSheetId="98">'Dec 30-31, 2024'!$G$6</definedName>
    <definedName name="LAST_SUN" localSheetId="107">'Feb 10-16, 2025'!$G$6</definedName>
    <definedName name="LAST_SUN" localSheetId="108">'Feb 17-23, 2025'!$G$6</definedName>
    <definedName name="LAST_SUN" localSheetId="109">'Feb 24-Mar 2, 2025'!$G$6</definedName>
    <definedName name="LAST_SUN" localSheetId="106">'Feb 3-9, 2025'!$G$6</definedName>
    <definedName name="LAST_SUN" localSheetId="103">'Jan 13-19, 2025'!$G$6</definedName>
    <definedName name="LAST_SUN" localSheetId="99">'Jan 1-5, 2025'!$G$6</definedName>
    <definedName name="LAST_SUN" localSheetId="104">'Jan 20-26, 2025'!$G$6</definedName>
    <definedName name="LAST_SUN" localSheetId="105">'Jan 27-Feb 2, 2025'!$G$6</definedName>
    <definedName name="LAST_SUN" localSheetId="101">'Jan 6-12, 2025'!$G$6</definedName>
    <definedName name="LAST_SUN" localSheetId="129">'July 14-20, 2025'!$G$6</definedName>
    <definedName name="LAST_SUN" localSheetId="130">'July 21-27, 2025'!$G$6</definedName>
    <definedName name="LAST_SUN" localSheetId="131">'July 28-Aug 3,2025'!$G$6</definedName>
    <definedName name="LAST_SUN" localSheetId="128">'July 7-July 13, 2025 '!$G$6</definedName>
    <definedName name="LAST_SUN" localSheetId="125">'June 16-22, 2025  '!$G$6</definedName>
    <definedName name="LAST_SUN" localSheetId="126">'June 23-29, 2025'!$G$6</definedName>
    <definedName name="LAST_SUN" localSheetId="123">'June 2-8, 2025 '!$G$6</definedName>
    <definedName name="LAST_SUN" localSheetId="127">'June 30-July 06, 2025 '!$G$6</definedName>
    <definedName name="LAST_SUN" localSheetId="124">'June 9-15, 2025  '!$G$6</definedName>
    <definedName name="LAST_SUN" localSheetId="111">'Mar 10-16, 2025'!$G$6</definedName>
    <definedName name="LAST_SUN" localSheetId="112">'Mar 17-23, 2025'!$G$6</definedName>
    <definedName name="LAST_SUN" localSheetId="113">'Mar 24-30, 2025'!$G$6</definedName>
    <definedName name="LAST_SUN" localSheetId="114">'Mar 31-Apr 6, 2025'!$G$6</definedName>
    <definedName name="LAST_SUN" localSheetId="110">'Mar 3-9, 2025'!$G$6</definedName>
    <definedName name="LAST_SUN" localSheetId="119">'May 05-May 11,2025'!$G$6</definedName>
    <definedName name="LAST_SUN" localSheetId="120">'May 12-May 18,2025 '!$G$6</definedName>
    <definedName name="LAST_SUN" localSheetId="121">'May 19-May 25,2025'!$G$6</definedName>
    <definedName name="LAST_SUN" localSheetId="122">'May 26-June 1, 2025  '!$G$6</definedName>
    <definedName name="LAST_SUN" localSheetId="133">'New Format'!$G$6</definedName>
    <definedName name="LAST_SUN">#REF!</definedName>
    <definedName name="MONTH_FMT" localSheetId="116">'Apr 14-20, 2025'!$H$2</definedName>
    <definedName name="MONTH_FMT" localSheetId="117">'Apr 21-27, 2025'!$H$2</definedName>
    <definedName name="MONTH_FMT" localSheetId="118">'Apr 28-May 4,2025'!$H$2</definedName>
    <definedName name="MONTH_FMT" localSheetId="115">'Apr 7-13, 2025'!$H$2</definedName>
    <definedName name="MONTH_FMT" localSheetId="132">'Aug 4-Aug 10,2025 '!$H$2</definedName>
    <definedName name="MONTH_FMT" localSheetId="98">'Dec 30-31, 2024'!$H$2</definedName>
    <definedName name="MONTH_FMT" localSheetId="107">'Feb 10-16, 2025'!$H$2</definedName>
    <definedName name="MONTH_FMT" localSheetId="108">'Feb 17-23, 2025'!$H$2</definedName>
    <definedName name="MONTH_FMT" localSheetId="109">'Feb 24-Mar 2, 2025'!$H$2</definedName>
    <definedName name="MONTH_FMT" localSheetId="106">'Feb 3-9, 2025'!$H$2</definedName>
    <definedName name="MONTH_FMT" localSheetId="103">'Jan 13-19, 2025'!$H$2</definedName>
    <definedName name="MONTH_FMT" localSheetId="99">'Jan 1-5, 2025'!$H$2</definedName>
    <definedName name="MONTH_FMT" localSheetId="104">'Jan 20-26, 2025'!$H$2</definedName>
    <definedName name="MONTH_FMT" localSheetId="105">'Jan 27-Feb 2, 2025'!$H$2</definedName>
    <definedName name="MONTH_FMT" localSheetId="101">'Jan 6-12, 2025'!$H$2</definedName>
    <definedName name="MONTH_FMT" localSheetId="129">'July 14-20, 2025'!$H$2</definedName>
    <definedName name="MONTH_FMT" localSheetId="130">'July 21-27, 2025'!$H$2</definedName>
    <definedName name="MONTH_FMT" localSheetId="131">'July 28-Aug 3,2025'!$H$2</definedName>
    <definedName name="MONTH_FMT" localSheetId="128">'July 7-July 13, 2025 '!$H$2</definedName>
    <definedName name="MONTH_FMT" localSheetId="125">'June 16-22, 2025  '!$H$2</definedName>
    <definedName name="MONTH_FMT" localSheetId="126">'June 23-29, 2025'!$H$2</definedName>
    <definedName name="MONTH_FMT" localSheetId="123">'June 2-8, 2025 '!$H$2</definedName>
    <definedName name="MONTH_FMT" localSheetId="127">'June 30-July 06, 2025 '!$H$2</definedName>
    <definedName name="MONTH_FMT" localSheetId="124">'June 9-15, 2025  '!$H$2</definedName>
    <definedName name="MONTH_FMT" localSheetId="111">'Mar 10-16, 2025'!$H$2</definedName>
    <definedName name="MONTH_FMT" localSheetId="112">'Mar 17-23, 2025'!$H$2</definedName>
    <definedName name="MONTH_FMT" localSheetId="113">'Mar 24-30, 2025'!$H$2</definedName>
    <definedName name="MONTH_FMT" localSheetId="114">'Mar 31-Apr 6, 2025'!$H$2</definedName>
    <definedName name="MONTH_FMT" localSheetId="110">'Mar 3-9, 2025'!$H$2</definedName>
    <definedName name="MONTH_FMT" localSheetId="119">'May 05-May 11,2025'!$H$2</definedName>
    <definedName name="MONTH_FMT" localSheetId="120">'May 12-May 18,2025 '!$H$2</definedName>
    <definedName name="MONTH_FMT" localSheetId="121">'May 19-May 25,2025'!$H$2</definedName>
    <definedName name="MONTH_FMT" localSheetId="122">'May 26-June 1, 2025  '!$H$2</definedName>
    <definedName name="MONTH_FMT" localSheetId="133">'New Format'!$H$2</definedName>
    <definedName name="MONTH_FMT">#REF!</definedName>
    <definedName name="NO_MONTH_FMT" localSheetId="116">'Apr 14-20, 2025'!$H$8</definedName>
    <definedName name="NO_MONTH_FMT" localSheetId="117">'Apr 21-27, 2025'!$H$8</definedName>
    <definedName name="NO_MONTH_FMT" localSheetId="118">'Apr 28-May 4,2025'!$H$8</definedName>
    <definedName name="NO_MONTH_FMT" localSheetId="115">'Apr 7-13, 2025'!$H$8</definedName>
    <definedName name="NO_MONTH_FMT" localSheetId="132">'Aug 4-Aug 10,2025 '!$H$8</definedName>
    <definedName name="NO_MONTH_FMT" localSheetId="98">'Dec 30-31, 2024'!$H$8</definedName>
    <definedName name="NO_MONTH_FMT" localSheetId="107">'Feb 10-16, 2025'!$H$8</definedName>
    <definedName name="NO_MONTH_FMT" localSheetId="108">'Feb 17-23, 2025'!$H$8</definedName>
    <definedName name="NO_MONTH_FMT" localSheetId="109">'Feb 24-Mar 2, 2025'!$H$8</definedName>
    <definedName name="NO_MONTH_FMT" localSheetId="106">'Feb 3-9, 2025'!$H$8</definedName>
    <definedName name="NO_MONTH_FMT" localSheetId="103">'Jan 13-19, 2025'!$H$8</definedName>
    <definedName name="NO_MONTH_FMT" localSheetId="99">'Jan 1-5, 2025'!$H$8</definedName>
    <definedName name="NO_MONTH_FMT" localSheetId="104">'Jan 20-26, 2025'!$H$8</definedName>
    <definedName name="NO_MONTH_FMT" localSheetId="105">'Jan 27-Feb 2, 2025'!$H$8</definedName>
    <definedName name="NO_MONTH_FMT" localSheetId="101">'Jan 6-12, 2025'!$H$8</definedName>
    <definedName name="NO_MONTH_FMT" localSheetId="129">'July 14-20, 2025'!$H$8</definedName>
    <definedName name="NO_MONTH_FMT" localSheetId="130">'July 21-27, 2025'!$H$8</definedName>
    <definedName name="NO_MONTH_FMT" localSheetId="131">'July 28-Aug 3,2025'!$H$8</definedName>
    <definedName name="NO_MONTH_FMT" localSheetId="128">'July 7-July 13, 2025 '!$H$8</definedName>
    <definedName name="NO_MONTH_FMT" localSheetId="125">'June 16-22, 2025  '!$H$8</definedName>
    <definedName name="NO_MONTH_FMT" localSheetId="126">'June 23-29, 2025'!$H$8</definedName>
    <definedName name="NO_MONTH_FMT" localSheetId="123">'June 2-8, 2025 '!$H$8</definedName>
    <definedName name="NO_MONTH_FMT" localSheetId="127">'June 30-July 06, 2025 '!$H$8</definedName>
    <definedName name="NO_MONTH_FMT" localSheetId="124">'June 9-15, 2025  '!$H$8</definedName>
    <definedName name="NO_MONTH_FMT" localSheetId="111">'Mar 10-16, 2025'!$H$8</definedName>
    <definedName name="NO_MONTH_FMT" localSheetId="112">'Mar 17-23, 2025'!$H$8</definedName>
    <definedName name="NO_MONTH_FMT" localSheetId="113">'Mar 24-30, 2025'!$H$8</definedName>
    <definedName name="NO_MONTH_FMT" localSheetId="114">'Mar 31-Apr 6, 2025'!$H$8</definedName>
    <definedName name="NO_MONTH_FMT" localSheetId="110">'Mar 3-9, 2025'!$H$8</definedName>
    <definedName name="NO_MONTH_FMT" localSheetId="119">'May 05-May 11,2025'!$H$8</definedName>
    <definedName name="NO_MONTH_FMT" localSheetId="120">'May 12-May 18,2025 '!$H$8</definedName>
    <definedName name="NO_MONTH_FMT" localSheetId="121">'May 19-May 25,2025'!$H$8</definedName>
    <definedName name="NO_MONTH_FMT" localSheetId="122">'May 26-June 1, 2025  '!$H$8</definedName>
    <definedName name="NO_MONTH_FMT" localSheetId="133">'New Format'!$H$8</definedName>
    <definedName name="NO_MONTH_FMT">#REF!</definedName>
    <definedName name="NO_YR_FMT" localSheetId="116">'Apr 14-20, 2025'!$H$7</definedName>
    <definedName name="NO_YR_FMT" localSheetId="117">'Apr 21-27, 2025'!$H$7</definedName>
    <definedName name="NO_YR_FMT" localSheetId="118">'Apr 28-May 4,2025'!$H$7</definedName>
    <definedName name="NO_YR_FMT" localSheetId="115">'Apr 7-13, 2025'!$H$7</definedName>
    <definedName name="NO_YR_FMT" localSheetId="132">'Aug 4-Aug 10,2025 '!$H$7</definedName>
    <definedName name="NO_YR_FMT" localSheetId="98">'Dec 30-31, 2024'!$H$7</definedName>
    <definedName name="NO_YR_FMT" localSheetId="107">'Feb 10-16, 2025'!$H$7</definedName>
    <definedName name="NO_YR_FMT" localSheetId="108">'Feb 17-23, 2025'!$H$7</definedName>
    <definedName name="NO_YR_FMT" localSheetId="109">'Feb 24-Mar 2, 2025'!$H$7</definedName>
    <definedName name="NO_YR_FMT" localSheetId="106">'Feb 3-9, 2025'!$H$7</definedName>
    <definedName name="NO_YR_FMT" localSheetId="103">'Jan 13-19, 2025'!$H$7</definedName>
    <definedName name="NO_YR_FMT" localSheetId="99">'Jan 1-5, 2025'!$H$7</definedName>
    <definedName name="NO_YR_FMT" localSheetId="104">'Jan 20-26, 2025'!$H$7</definedName>
    <definedName name="NO_YR_FMT" localSheetId="105">'Jan 27-Feb 2, 2025'!$H$7</definedName>
    <definedName name="NO_YR_FMT" localSheetId="101">'Jan 6-12, 2025'!$H$7</definedName>
    <definedName name="NO_YR_FMT" localSheetId="129">'July 14-20, 2025'!$H$7</definedName>
    <definedName name="NO_YR_FMT" localSheetId="130">'July 21-27, 2025'!$H$7</definedName>
    <definedName name="NO_YR_FMT" localSheetId="131">'July 28-Aug 3,2025'!$H$7</definedName>
    <definedName name="NO_YR_FMT" localSheetId="128">'July 7-July 13, 2025 '!$H$7</definedName>
    <definedName name="NO_YR_FMT" localSheetId="125">'June 16-22, 2025  '!$H$7</definedName>
    <definedName name="NO_YR_FMT" localSheetId="126">'June 23-29, 2025'!$H$7</definedName>
    <definedName name="NO_YR_FMT" localSheetId="123">'June 2-8, 2025 '!$H$7</definedName>
    <definedName name="NO_YR_FMT" localSheetId="127">'June 30-July 06, 2025 '!$H$7</definedName>
    <definedName name="NO_YR_FMT" localSheetId="124">'June 9-15, 2025  '!$H$7</definedName>
    <definedName name="NO_YR_FMT" localSheetId="111">'Mar 10-16, 2025'!$H$7</definedName>
    <definedName name="NO_YR_FMT" localSheetId="112">'Mar 17-23, 2025'!$H$7</definedName>
    <definedName name="NO_YR_FMT" localSheetId="113">'Mar 24-30, 2025'!$H$7</definedName>
    <definedName name="NO_YR_FMT" localSheetId="114">'Mar 31-Apr 6, 2025'!$H$7</definedName>
    <definedName name="NO_YR_FMT" localSheetId="110">'Mar 3-9, 2025'!$H$7</definedName>
    <definedName name="NO_YR_FMT" localSheetId="119">'May 05-May 11,2025'!$H$7</definedName>
    <definedName name="NO_YR_FMT" localSheetId="120">'May 12-May 18,2025 '!$H$7</definedName>
    <definedName name="NO_YR_FMT" localSheetId="121">'May 19-May 25,2025'!$H$7</definedName>
    <definedName name="NO_YR_FMT" localSheetId="122">'May 26-June 1, 2025  '!$H$7</definedName>
    <definedName name="NO_YR_FMT" localSheetId="133">'New Format'!$H$7</definedName>
    <definedName name="NO_YR_FMT">#REF!</definedName>
    <definedName name="PADDING" localSheetId="116">'Apr 14-20, 2025'!$E$9</definedName>
    <definedName name="PADDING" localSheetId="117">'Apr 21-27, 2025'!$E$9</definedName>
    <definedName name="PADDING" localSheetId="118">'Apr 28-May 4,2025'!$E$9</definedName>
    <definedName name="PADDING" localSheetId="115">'Apr 7-13, 2025'!$E$9</definedName>
    <definedName name="PADDING" localSheetId="132">'Aug 4-Aug 10,2025 '!$E$9</definedName>
    <definedName name="PADDING" localSheetId="98">'Dec 30-31, 2024'!$E$9</definedName>
    <definedName name="PADDING" localSheetId="107">'Feb 10-16, 2025'!$E$9</definedName>
    <definedName name="PADDING" localSheetId="108">'Feb 17-23, 2025'!$E$9</definedName>
    <definedName name="PADDING" localSheetId="109">'Feb 24-Mar 2, 2025'!$E$9</definedName>
    <definedName name="PADDING" localSheetId="106">'Feb 3-9, 2025'!$E$9</definedName>
    <definedName name="PADDING" localSheetId="103">'Jan 13-19, 2025'!$E$9</definedName>
    <definedName name="PADDING" localSheetId="99">'Jan 1-5, 2025'!$E$9</definedName>
    <definedName name="PADDING" localSheetId="104">'Jan 20-26, 2025'!$E$9</definedName>
    <definedName name="PADDING" localSheetId="105">'Jan 27-Feb 2, 2025'!$E$9</definedName>
    <definedName name="PADDING" localSheetId="101">'Jan 6-12, 2025'!$E$9</definedName>
    <definedName name="PADDING" localSheetId="129">'July 14-20, 2025'!$E$9</definedName>
    <definedName name="PADDING" localSheetId="130">'July 21-27, 2025'!$E$9</definedName>
    <definedName name="PADDING" localSheetId="131">'July 28-Aug 3,2025'!$E$9</definedName>
    <definedName name="PADDING" localSheetId="128">'July 7-July 13, 2025 '!$E$9</definedName>
    <definedName name="PADDING" localSheetId="125">'June 16-22, 2025  '!$E$9</definedName>
    <definedName name="PADDING" localSheetId="126">'June 23-29, 2025'!$E$9</definedName>
    <definedName name="PADDING" localSheetId="123">'June 2-8, 2025 '!$E$9</definedName>
    <definedName name="PADDING" localSheetId="127">'June 30-July 06, 2025 '!$E$9</definedName>
    <definedName name="PADDING" localSheetId="124">'June 9-15, 2025  '!$E$9</definedName>
    <definedName name="PADDING" localSheetId="111">'Mar 10-16, 2025'!$E$9</definedName>
    <definedName name="PADDING" localSheetId="112">'Mar 17-23, 2025'!$E$9</definedName>
    <definedName name="PADDING" localSheetId="113">'Mar 24-30, 2025'!$E$9</definedName>
    <definedName name="PADDING" localSheetId="114">'Mar 31-Apr 6, 2025'!$E$9</definedName>
    <definedName name="PADDING" localSheetId="110">'Mar 3-9, 2025'!$E$9</definedName>
    <definedName name="PADDING" localSheetId="119">'May 05-May 11,2025'!$E$9</definedName>
    <definedName name="PADDING" localSheetId="120">'May 12-May 18,2025 '!$E$9</definedName>
    <definedName name="PADDING" localSheetId="121">'May 19-May 25,2025'!$E$9</definedName>
    <definedName name="PADDING" localSheetId="122">'May 26-June 1, 2025  '!$E$9</definedName>
    <definedName name="PADDING" localSheetId="133">'New Format'!$E$9</definedName>
    <definedName name="PADDING">#REF!</definedName>
    <definedName name="PADDING_FALLBACK" localSheetId="116">'Apr 14-20, 2025'!$E$7</definedName>
    <definedName name="PADDING_FALLBACK" localSheetId="117">'Apr 21-27, 2025'!$E$7</definedName>
    <definedName name="PADDING_FALLBACK" localSheetId="118">'Apr 28-May 4,2025'!$E$7</definedName>
    <definedName name="PADDING_FALLBACK" localSheetId="115">'Apr 7-13, 2025'!$E$7</definedName>
    <definedName name="PADDING_FALLBACK" localSheetId="132">'Aug 4-Aug 10,2025 '!$E$7</definedName>
    <definedName name="PADDING_FALLBACK" localSheetId="98">'Dec 30-31, 2024'!$E$7</definedName>
    <definedName name="PADDING_FALLBACK" localSheetId="107">'Feb 10-16, 2025'!$E$7</definedName>
    <definedName name="PADDING_FALLBACK" localSheetId="108">'Feb 17-23, 2025'!$E$7</definedName>
    <definedName name="PADDING_FALLBACK" localSheetId="109">'Feb 24-Mar 2, 2025'!$E$7</definedName>
    <definedName name="PADDING_FALLBACK" localSheetId="106">'Feb 3-9, 2025'!$E$7</definedName>
    <definedName name="PADDING_FALLBACK" localSheetId="103">'Jan 13-19, 2025'!$E$7</definedName>
    <definedName name="PADDING_FALLBACK" localSheetId="99">'Jan 1-5, 2025'!$E$7</definedName>
    <definedName name="PADDING_FALLBACK" localSheetId="104">'Jan 20-26, 2025'!$E$7</definedName>
    <definedName name="PADDING_FALLBACK" localSheetId="105">'Jan 27-Feb 2, 2025'!$E$7</definedName>
    <definedName name="PADDING_FALLBACK" localSheetId="101">'Jan 6-12, 2025'!$E$7</definedName>
    <definedName name="PADDING_FALLBACK" localSheetId="129">'July 14-20, 2025'!$E$7</definedName>
    <definedName name="PADDING_FALLBACK" localSheetId="130">'July 21-27, 2025'!$E$7</definedName>
    <definedName name="PADDING_FALLBACK" localSheetId="131">'July 28-Aug 3,2025'!$E$7</definedName>
    <definedName name="PADDING_FALLBACK" localSheetId="128">'July 7-July 13, 2025 '!$E$7</definedName>
    <definedName name="PADDING_FALLBACK" localSheetId="125">'June 16-22, 2025  '!$E$7</definedName>
    <definedName name="PADDING_FALLBACK" localSheetId="126">'June 23-29, 2025'!$E$7</definedName>
    <definedName name="PADDING_FALLBACK" localSheetId="123">'June 2-8, 2025 '!$E$7</definedName>
    <definedName name="PADDING_FALLBACK" localSheetId="127">'June 30-July 06, 2025 '!$E$7</definedName>
    <definedName name="PADDING_FALLBACK" localSheetId="124">'June 9-15, 2025  '!$E$7</definedName>
    <definedName name="PADDING_FALLBACK" localSheetId="111">'Mar 10-16, 2025'!$E$7</definedName>
    <definedName name="PADDING_FALLBACK" localSheetId="112">'Mar 17-23, 2025'!$E$7</definedName>
    <definedName name="PADDING_FALLBACK" localSheetId="113">'Mar 24-30, 2025'!$E$7</definedName>
    <definedName name="PADDING_FALLBACK" localSheetId="114">'Mar 31-Apr 6, 2025'!$E$7</definedName>
    <definedName name="PADDING_FALLBACK" localSheetId="110">'Mar 3-9, 2025'!$E$7</definedName>
    <definedName name="PADDING_FALLBACK" localSheetId="119">'May 05-May 11,2025'!$E$7</definedName>
    <definedName name="PADDING_FALLBACK" localSheetId="120">'May 12-May 18,2025 '!$E$7</definedName>
    <definedName name="PADDING_FALLBACK" localSheetId="121">'May 19-May 25,2025'!$E$7</definedName>
    <definedName name="PADDING_FALLBACK" localSheetId="122">'May 26-June 1, 2025  '!$E$7</definedName>
    <definedName name="PADDING_FALLBACK" localSheetId="133">'New Format'!$E$7</definedName>
    <definedName name="PADDING_FALLBACK">#REF!</definedName>
    <definedName name="PADDING_FORMAT" localSheetId="116">'Apr 14-20, 2025'!$E$5</definedName>
    <definedName name="PADDING_FORMAT" localSheetId="117">'Apr 21-27, 2025'!$E$5</definedName>
    <definedName name="PADDING_FORMAT" localSheetId="118">'Apr 28-May 4,2025'!$E$5</definedName>
    <definedName name="PADDING_FORMAT" localSheetId="115">'Apr 7-13, 2025'!$E$5</definedName>
    <definedName name="PADDING_FORMAT" localSheetId="132">'Aug 4-Aug 10,2025 '!$E$5</definedName>
    <definedName name="PADDING_FORMAT" localSheetId="98">'Dec 30-31, 2024'!$E$5</definedName>
    <definedName name="PADDING_FORMAT" localSheetId="107">'Feb 10-16, 2025'!$E$5</definedName>
    <definedName name="PADDING_FORMAT" localSheetId="108">'Feb 17-23, 2025'!$E$5</definedName>
    <definedName name="PADDING_FORMAT" localSheetId="109">'Feb 24-Mar 2, 2025'!$E$5</definedName>
    <definedName name="PADDING_FORMAT" localSheetId="106">'Feb 3-9, 2025'!$E$5</definedName>
    <definedName name="PADDING_FORMAT" localSheetId="103">'Jan 13-19, 2025'!$E$5</definedName>
    <definedName name="PADDING_FORMAT" localSheetId="99">'Jan 1-5, 2025'!$E$5</definedName>
    <definedName name="PADDING_FORMAT" localSheetId="104">'Jan 20-26, 2025'!$E$5</definedName>
    <definedName name="PADDING_FORMAT" localSheetId="105">'Jan 27-Feb 2, 2025'!$E$5</definedName>
    <definedName name="PADDING_FORMAT" localSheetId="101">'Jan 6-12, 2025'!$E$5</definedName>
    <definedName name="PADDING_FORMAT" localSheetId="129">'July 14-20, 2025'!$E$5</definedName>
    <definedName name="PADDING_FORMAT" localSheetId="130">'July 21-27, 2025'!$E$5</definedName>
    <definedName name="PADDING_FORMAT" localSheetId="131">'July 28-Aug 3,2025'!$E$5</definedName>
    <definedName name="PADDING_FORMAT" localSheetId="128">'July 7-July 13, 2025 '!$E$5</definedName>
    <definedName name="PADDING_FORMAT" localSheetId="125">'June 16-22, 2025  '!$E$5</definedName>
    <definedName name="PADDING_FORMAT" localSheetId="126">'June 23-29, 2025'!$E$5</definedName>
    <definedName name="PADDING_FORMAT" localSheetId="123">'June 2-8, 2025 '!$E$5</definedName>
    <definedName name="PADDING_FORMAT" localSheetId="127">'June 30-July 06, 2025 '!$E$5</definedName>
    <definedName name="PADDING_FORMAT" localSheetId="124">'June 9-15, 2025  '!$E$5</definedName>
    <definedName name="PADDING_FORMAT" localSheetId="111">'Mar 10-16, 2025'!$E$5</definedName>
    <definedName name="PADDING_FORMAT" localSheetId="112">'Mar 17-23, 2025'!$E$5</definedName>
    <definedName name="PADDING_FORMAT" localSheetId="113">'Mar 24-30, 2025'!$E$5</definedName>
    <definedName name="PADDING_FORMAT" localSheetId="114">'Mar 31-Apr 6, 2025'!$E$5</definedName>
    <definedName name="PADDING_FORMAT" localSheetId="110">'Mar 3-9, 2025'!$E$5</definedName>
    <definedName name="PADDING_FORMAT" localSheetId="119">'May 05-May 11,2025'!$E$5</definedName>
    <definedName name="PADDING_FORMAT" localSheetId="120">'May 12-May 18,2025 '!$E$5</definedName>
    <definedName name="PADDING_FORMAT" localSheetId="121">'May 19-May 25,2025'!$E$5</definedName>
    <definedName name="PADDING_FORMAT" localSheetId="122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6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7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8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5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132">'Aug 4-Aug 10,2025 '!$A$54:$N$327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7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8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09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6">'Feb 3-9, 2025'!$A$54:$N$270</definedName>
    <definedName name="_xlnm.Print_Area" localSheetId="51">'Feb 5-11, 2024'!$A$1:$L$160</definedName>
    <definedName name="_xlnm.Print_Area" localSheetId="100">'Jan 1 - 5, 2025 (2)'!$A$1:$L$183</definedName>
    <definedName name="_xlnm.Print_Area" localSheetId="134">'Jan 13 - 19, 2025 (1)'!$A$1:$L$181</definedName>
    <definedName name="_xlnm.Print_Area" localSheetId="103">'Jan 13-19, 2025'!$A$54:$N$270</definedName>
    <definedName name="_xlnm.Print_Area" localSheetId="99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4">'Jan 20-26, 2025'!$A$54:$N$270</definedName>
    <definedName name="_xlnm.Print_Area" localSheetId="49">'Jan 22-28, 2024'!$A$1:$L$160</definedName>
    <definedName name="_xlnm.Print_Area" localSheetId="105">'Jan 27-Feb 2, 2025'!$A$54:$N$270</definedName>
    <definedName name="_xlnm.Print_Area" localSheetId="50">'Jan 29-Feb 4, 2024'!$A$1:$L$160</definedName>
    <definedName name="_xlnm.Print_Area" localSheetId="102">'Jan 6 - 12, 2025 (1)'!$A$1:$L$183</definedName>
    <definedName name="_xlnm.Print_Area" localSheetId="101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14-20, 2025'!$A$54:$N$298</definedName>
    <definedName name="_xlnm.Print_Area" localSheetId="130">'July 21-27, 2025'!$A$54:$N$327</definedName>
    <definedName name="_xlnm.Print_Area" localSheetId="131">'July 28-Aug 3,2025'!$A$54:$N$327</definedName>
    <definedName name="_xlnm.Print_Area" localSheetId="128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5">'June 16-22, 2025  '!$A$54:$N$298</definedName>
    <definedName name="_xlnm.Print_Area" localSheetId="126">'June 23-29, 2025'!$A$54:$N$298</definedName>
    <definedName name="_xlnm.Print_Area" localSheetId="123">'June 2-8, 2025 '!$A$54:$N$298</definedName>
    <definedName name="_xlnm.Print_Area" localSheetId="127">'June 30-July 06, 2025 '!$A$54:$N$298</definedName>
    <definedName name="_xlnm.Print_Area" localSheetId="124">'June 9-15, 2025  '!$A$54:$N$298</definedName>
    <definedName name="_xlnm.Print_Area" localSheetId="111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2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3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4">'Mar 31-Apr 6, 2025'!$A$54:$N$281</definedName>
    <definedName name="_xlnm.Print_Area" localSheetId="110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19">'May 05-May 11,2025'!$A$54:$N$298</definedName>
    <definedName name="_xlnm.Print_Area" localSheetId="120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1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2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6">'Apr 14-20, 2025'!$54:$67</definedName>
    <definedName name="_xlnm.Print_Titles" localSheetId="117">'Apr 21-27, 2025'!$54:$67</definedName>
    <definedName name="_xlnm.Print_Titles" localSheetId="118">'Apr 28-May 4,2025'!$54:$67</definedName>
    <definedName name="_xlnm.Print_Titles" localSheetId="115">'Apr 7-13, 2025'!$54:$67</definedName>
    <definedName name="_xlnm.Print_Titles" localSheetId="132">'Aug 4-Aug 10,2025 '!$54:$67</definedName>
    <definedName name="_xlnm.Print_Titles" localSheetId="98">'Dec 30-31, 2024'!$54:$68</definedName>
    <definedName name="_xlnm.Print_Titles" localSheetId="107">'Feb 10-16, 2025'!$54:$68</definedName>
    <definedName name="_xlnm.Print_Titles" localSheetId="108">'Feb 17-23, 2025'!$54:$68</definedName>
    <definedName name="_xlnm.Print_Titles" localSheetId="109">'Feb 24-Mar 2, 2025'!$54:$68</definedName>
    <definedName name="_xlnm.Print_Titles" localSheetId="106">'Feb 3-9, 2025'!$54:$68</definedName>
    <definedName name="_xlnm.Print_Titles" localSheetId="103">'Jan 13-19, 2025'!$54:$68</definedName>
    <definedName name="_xlnm.Print_Titles" localSheetId="99">'Jan 1-5, 2025'!$54:$68</definedName>
    <definedName name="_xlnm.Print_Titles" localSheetId="104">'Jan 20-26, 2025'!$54:$68</definedName>
    <definedName name="_xlnm.Print_Titles" localSheetId="105">'Jan 27-Feb 2, 2025'!$54:$68</definedName>
    <definedName name="_xlnm.Print_Titles" localSheetId="101">'Jan 6-12, 2025'!$54:$68</definedName>
    <definedName name="_xlnm.Print_Titles" localSheetId="129">'July 14-20, 2025'!$54:$67</definedName>
    <definedName name="_xlnm.Print_Titles" localSheetId="130">'July 21-27, 2025'!$54:$67</definedName>
    <definedName name="_xlnm.Print_Titles" localSheetId="131">'July 28-Aug 3,2025'!$54:$67</definedName>
    <definedName name="_xlnm.Print_Titles" localSheetId="128">'July 7-July 13, 2025 '!$54:$67</definedName>
    <definedName name="_xlnm.Print_Titles" localSheetId="125">'June 16-22, 2025  '!$54:$67</definedName>
    <definedName name="_xlnm.Print_Titles" localSheetId="126">'June 23-29, 2025'!$54:$67</definedName>
    <definedName name="_xlnm.Print_Titles" localSheetId="123">'June 2-8, 2025 '!$54:$67</definedName>
    <definedName name="_xlnm.Print_Titles" localSheetId="127">'June 30-July 06, 2025 '!$54:$67</definedName>
    <definedName name="_xlnm.Print_Titles" localSheetId="124">'June 9-15, 2025  '!$54:$67</definedName>
    <definedName name="_xlnm.Print_Titles" localSheetId="111">'Mar 10-16, 2025'!$54:$68</definedName>
    <definedName name="_xlnm.Print_Titles" localSheetId="112">'Mar 17-23, 2025'!$54:$68</definedName>
    <definedName name="_xlnm.Print_Titles" localSheetId="113">'Mar 24-30, 2025'!$54:$68</definedName>
    <definedName name="_xlnm.Print_Titles" localSheetId="114">'Mar 31-Apr 6, 2025'!$54:$68</definedName>
    <definedName name="_xlnm.Print_Titles" localSheetId="110">'Mar 3-9, 2025'!$54:$68</definedName>
    <definedName name="_xlnm.Print_Titles" localSheetId="119">'May 05-May 11,2025'!$54:$67</definedName>
    <definedName name="_xlnm.Print_Titles" localSheetId="120">'May 12-May 18,2025 '!$54:$67</definedName>
    <definedName name="_xlnm.Print_Titles" localSheetId="121">'May 19-May 25,2025'!$54:$67</definedName>
    <definedName name="_xlnm.Print_Titles" localSheetId="122">'May 26-June 1, 2025  '!$54:$67</definedName>
    <definedName name="_xlnm.Print_Titles" localSheetId="133">'New Format'!$54:$68</definedName>
    <definedName name="REF_ERRMSG" localSheetId="116">'Apr 14-20, 2025'!$I$2</definedName>
    <definedName name="REF_ERRMSG" localSheetId="117">'Apr 21-27, 2025'!$I$2</definedName>
    <definedName name="REF_ERRMSG" localSheetId="118">'Apr 28-May 4,2025'!$I$2</definedName>
    <definedName name="REF_ERRMSG" localSheetId="115">'Apr 7-13, 2025'!$I$2</definedName>
    <definedName name="REF_ERRMSG" localSheetId="132">'Aug 4-Aug 10,2025 '!$I$2</definedName>
    <definedName name="REF_ERRMSG" localSheetId="98">'Dec 30-31, 2024'!$I$2</definedName>
    <definedName name="REF_ERRMSG" localSheetId="107">'Feb 10-16, 2025'!$I$2</definedName>
    <definedName name="REF_ERRMSG" localSheetId="108">'Feb 17-23, 2025'!$I$2</definedName>
    <definedName name="REF_ERRMSG" localSheetId="109">'Feb 24-Mar 2, 2025'!$I$2</definedName>
    <definedName name="REF_ERRMSG" localSheetId="106">'Feb 3-9, 2025'!$I$2</definedName>
    <definedName name="REF_ERRMSG" localSheetId="103">'Jan 13-19, 2025'!$I$2</definedName>
    <definedName name="REF_ERRMSG" localSheetId="99">'Jan 1-5, 2025'!$I$2</definedName>
    <definedName name="REF_ERRMSG" localSheetId="104">'Jan 20-26, 2025'!$I$2</definedName>
    <definedName name="REF_ERRMSG" localSheetId="105">'Jan 27-Feb 2, 2025'!$I$2</definedName>
    <definedName name="REF_ERRMSG" localSheetId="101">'Jan 6-12, 2025'!$I$2</definedName>
    <definedName name="REF_ERRMSG" localSheetId="129">'July 14-20, 2025'!$I$2</definedName>
    <definedName name="REF_ERRMSG" localSheetId="130">'July 21-27, 2025'!$I$2</definedName>
    <definedName name="REF_ERRMSG" localSheetId="131">'July 28-Aug 3,2025'!$I$2</definedName>
    <definedName name="REF_ERRMSG" localSheetId="128">'July 7-July 13, 2025 '!$I$2</definedName>
    <definedName name="REF_ERRMSG" localSheetId="125">'June 16-22, 2025  '!$I$2</definedName>
    <definedName name="REF_ERRMSG" localSheetId="126">'June 23-29, 2025'!$I$2</definedName>
    <definedName name="REF_ERRMSG" localSheetId="123">'June 2-8, 2025 '!$I$2</definedName>
    <definedName name="REF_ERRMSG" localSheetId="127">'June 30-July 06, 2025 '!$I$2</definedName>
    <definedName name="REF_ERRMSG" localSheetId="124">'June 9-15, 2025  '!$I$2</definedName>
    <definedName name="REF_ERRMSG" localSheetId="111">'Mar 10-16, 2025'!$I$2</definedName>
    <definedName name="REF_ERRMSG" localSheetId="112">'Mar 17-23, 2025'!$I$2</definedName>
    <definedName name="REF_ERRMSG" localSheetId="113">'Mar 24-30, 2025'!$I$2</definedName>
    <definedName name="REF_ERRMSG" localSheetId="114">'Mar 31-Apr 6, 2025'!$I$2</definedName>
    <definedName name="REF_ERRMSG" localSheetId="110">'Mar 3-9, 2025'!$I$2</definedName>
    <definedName name="REF_ERRMSG" localSheetId="119">'May 05-May 11,2025'!$I$2</definedName>
    <definedName name="REF_ERRMSG" localSheetId="120">'May 12-May 18,2025 '!$I$2</definedName>
    <definedName name="REF_ERRMSG" localSheetId="121">'May 19-May 25,2025'!$I$2</definedName>
    <definedName name="REF_ERRMSG" localSheetId="122">'May 26-June 1, 2025  '!$I$2</definedName>
    <definedName name="REF_ERRMSG" localSheetId="133">'New Format'!$I$2</definedName>
    <definedName name="REF_ERRMSG">#REF!</definedName>
    <definedName name="REF_FALLBACK" localSheetId="116">'Apr 14-20, 2025'!$E$3</definedName>
    <definedName name="REF_FALLBACK" localSheetId="117">'Apr 21-27, 2025'!$E$3</definedName>
    <definedName name="REF_FALLBACK" localSheetId="118">'Apr 28-May 4,2025'!$E$3</definedName>
    <definedName name="REF_FALLBACK" localSheetId="115">'Apr 7-13, 2025'!$E$3</definedName>
    <definedName name="REF_FALLBACK" localSheetId="132">'Aug 4-Aug 10,2025 '!$E$3</definedName>
    <definedName name="REF_FALLBACK" localSheetId="98">'Dec 30-31, 2024'!$E$3</definedName>
    <definedName name="REF_FALLBACK" localSheetId="107">'Feb 10-16, 2025'!$E$3</definedName>
    <definedName name="REF_FALLBACK" localSheetId="108">'Feb 17-23, 2025'!$E$3</definedName>
    <definedName name="REF_FALLBACK" localSheetId="109">'Feb 24-Mar 2, 2025'!$E$3</definedName>
    <definedName name="REF_FALLBACK" localSheetId="106">'Feb 3-9, 2025'!$E$3</definedName>
    <definedName name="REF_FALLBACK" localSheetId="103">'Jan 13-19, 2025'!$E$3</definedName>
    <definedName name="REF_FALLBACK" localSheetId="99">'Jan 1-5, 2025'!$E$3</definedName>
    <definedName name="REF_FALLBACK" localSheetId="104">'Jan 20-26, 2025'!$E$3</definedName>
    <definedName name="REF_FALLBACK" localSheetId="105">'Jan 27-Feb 2, 2025'!$E$3</definedName>
    <definedName name="REF_FALLBACK" localSheetId="101">'Jan 6-12, 2025'!$E$3</definedName>
    <definedName name="REF_FALLBACK" localSheetId="129">'July 14-20, 2025'!$E$3</definedName>
    <definedName name="REF_FALLBACK" localSheetId="130">'July 21-27, 2025'!$E$3</definedName>
    <definedName name="REF_FALLBACK" localSheetId="131">'July 28-Aug 3,2025'!$E$3</definedName>
    <definedName name="REF_FALLBACK" localSheetId="128">'July 7-July 13, 2025 '!$E$3</definedName>
    <definedName name="REF_FALLBACK" localSheetId="125">'June 16-22, 2025  '!$E$3</definedName>
    <definedName name="REF_FALLBACK" localSheetId="126">'June 23-29, 2025'!$E$3</definedName>
    <definedName name="REF_FALLBACK" localSheetId="123">'June 2-8, 2025 '!$E$3</definedName>
    <definedName name="REF_FALLBACK" localSheetId="127">'June 30-July 06, 2025 '!$E$3</definedName>
    <definedName name="REF_FALLBACK" localSheetId="124">'June 9-15, 2025  '!$E$3</definedName>
    <definedName name="REF_FALLBACK" localSheetId="111">'Mar 10-16, 2025'!$E$3</definedName>
    <definedName name="REF_FALLBACK" localSheetId="112">'Mar 17-23, 2025'!$E$3</definedName>
    <definedName name="REF_FALLBACK" localSheetId="113">'Mar 24-30, 2025'!$E$3</definedName>
    <definedName name="REF_FALLBACK" localSheetId="114">'Mar 31-Apr 6, 2025'!$E$3</definedName>
    <definedName name="REF_FALLBACK" localSheetId="110">'Mar 3-9, 2025'!$E$3</definedName>
    <definedName name="REF_FALLBACK" localSheetId="119">'May 05-May 11,2025'!$E$3</definedName>
    <definedName name="REF_FALLBACK" localSheetId="120">'May 12-May 18,2025 '!$E$3</definedName>
    <definedName name="REF_FALLBACK" localSheetId="121">'May 19-May 25,2025'!$E$3</definedName>
    <definedName name="REF_FALLBACK" localSheetId="122">'May 26-June 1, 2025  '!$E$3</definedName>
    <definedName name="REF_FALLBACK" localSheetId="133">'New Format'!$E$3</definedName>
    <definedName name="REF_FALLBACK">#REF!</definedName>
    <definedName name="REF_INC" localSheetId="116">'Apr 14-20, 2025'!$E$6</definedName>
    <definedName name="REF_INC" localSheetId="117">'Apr 21-27, 2025'!$E$6</definedName>
    <definedName name="REF_INC" localSheetId="118">'Apr 28-May 4,2025'!$E$6</definedName>
    <definedName name="REF_INC" localSheetId="115">'Apr 7-13, 2025'!$E$6</definedName>
    <definedName name="REF_INC" localSheetId="132">'Aug 4-Aug 10,2025 '!$E$6</definedName>
    <definedName name="REF_INC" localSheetId="98">'Dec 30-31, 2024'!$E$6</definedName>
    <definedName name="REF_INC" localSheetId="107">'Feb 10-16, 2025'!$E$6</definedName>
    <definedName name="REF_INC" localSheetId="108">'Feb 17-23, 2025'!$E$6</definedName>
    <definedName name="REF_INC" localSheetId="109">'Feb 24-Mar 2, 2025'!$E$6</definedName>
    <definedName name="REF_INC" localSheetId="106">'Feb 3-9, 2025'!$E$6</definedName>
    <definedName name="REF_INC" localSheetId="103">'Jan 13-19, 2025'!$E$6</definedName>
    <definedName name="REF_INC" localSheetId="99">'Jan 1-5, 2025'!$E$6</definedName>
    <definedName name="REF_INC" localSheetId="104">'Jan 20-26, 2025'!$E$6</definedName>
    <definedName name="REF_INC" localSheetId="105">'Jan 27-Feb 2, 2025'!$E$6</definedName>
    <definedName name="REF_INC" localSheetId="101">'Jan 6-12, 2025'!$E$6</definedName>
    <definedName name="REF_INC" localSheetId="129">'July 14-20, 2025'!$E$6</definedName>
    <definedName name="REF_INC" localSheetId="130">'July 21-27, 2025'!$E$6</definedName>
    <definedName name="REF_INC" localSheetId="131">'July 28-Aug 3,2025'!$E$6</definedName>
    <definedName name="REF_INC" localSheetId="128">'July 7-July 13, 2025 '!$E$6</definedName>
    <definedName name="REF_INC" localSheetId="125">'June 16-22, 2025  '!$E$6</definedName>
    <definedName name="REF_INC" localSheetId="126">'June 23-29, 2025'!$E$6</definedName>
    <definedName name="REF_INC" localSheetId="123">'June 2-8, 2025 '!$E$6</definedName>
    <definedName name="REF_INC" localSheetId="127">'June 30-July 06, 2025 '!$E$6</definedName>
    <definedName name="REF_INC" localSheetId="124">'June 9-15, 2025  '!$E$6</definedName>
    <definedName name="REF_INC" localSheetId="111">'Mar 10-16, 2025'!$E$6</definedName>
    <definedName name="REF_INC" localSheetId="112">'Mar 17-23, 2025'!$E$6</definedName>
    <definedName name="REF_INC" localSheetId="113">'Mar 24-30, 2025'!$E$6</definedName>
    <definedName name="REF_INC" localSheetId="114">'Mar 31-Apr 6, 2025'!$E$6</definedName>
    <definedName name="REF_INC" localSheetId="110">'Mar 3-9, 2025'!$E$6</definedName>
    <definedName name="REF_INC" localSheetId="119">'May 05-May 11,2025'!$E$6</definedName>
    <definedName name="REF_INC" localSheetId="120">'May 12-May 18,2025 '!$E$6</definedName>
    <definedName name="REF_INC" localSheetId="121">'May 19-May 25,2025'!$E$6</definedName>
    <definedName name="REF_INC" localSheetId="122">'May 26-June 1, 2025  '!$E$6</definedName>
    <definedName name="REF_INC" localSheetId="133">'New Format'!$E$6</definedName>
    <definedName name="REF_INC">#REF!</definedName>
    <definedName name="REF_NUM" localSheetId="116">'Apr 14-20, 2025'!#REF!</definedName>
    <definedName name="REF_NUM" localSheetId="117">'Apr 21-27, 2025'!#REF!</definedName>
    <definedName name="REF_NUM" localSheetId="118">'Apr 28-May 4,2025'!#REF!</definedName>
    <definedName name="REF_NUM" localSheetId="115">'Apr 7-13, 2025'!#REF!</definedName>
    <definedName name="REF_NUM" localSheetId="132">'Aug 4-Aug 10,2025 '!#REF!</definedName>
    <definedName name="REF_NUM" localSheetId="98">'Dec 30-31, 2024'!$P$56</definedName>
    <definedName name="REF_NUM" localSheetId="107">'Feb 10-16, 2025'!$P$56</definedName>
    <definedName name="REF_NUM" localSheetId="108">'Feb 17-23, 2025'!$P$56</definedName>
    <definedName name="REF_NUM" localSheetId="109">'Feb 24-Mar 2, 2025'!$P$56</definedName>
    <definedName name="REF_NUM" localSheetId="106">'Feb 3-9, 2025'!$P$56</definedName>
    <definedName name="REF_NUM" localSheetId="103">'Jan 13-19, 2025'!$P$56</definedName>
    <definedName name="REF_NUM" localSheetId="99">'Jan 1-5, 2025'!$P$56</definedName>
    <definedName name="REF_NUM" localSheetId="104">'Jan 20-26, 2025'!$P$56</definedName>
    <definedName name="REF_NUM" localSheetId="105">'Jan 27-Feb 2, 2025'!$P$56</definedName>
    <definedName name="REF_NUM" localSheetId="101">'Jan 6-12, 2025'!$P$56</definedName>
    <definedName name="REF_NUM" localSheetId="129">'July 14-20, 2025'!#REF!</definedName>
    <definedName name="REF_NUM" localSheetId="130">'July 21-27, 2025'!#REF!</definedName>
    <definedName name="REF_NUM" localSheetId="131">'July 28-Aug 3,2025'!#REF!</definedName>
    <definedName name="REF_NUM" localSheetId="128">'July 7-July 13, 2025 '!#REF!</definedName>
    <definedName name="REF_NUM" localSheetId="125">'June 16-22, 2025  '!#REF!</definedName>
    <definedName name="REF_NUM" localSheetId="126">'June 23-29, 2025'!#REF!</definedName>
    <definedName name="REF_NUM" localSheetId="123">'June 2-8, 2025 '!#REF!</definedName>
    <definedName name="REF_NUM" localSheetId="127">'June 30-July 06, 2025 '!#REF!</definedName>
    <definedName name="REF_NUM" localSheetId="124">'June 9-15, 2025  '!#REF!</definedName>
    <definedName name="REF_NUM" localSheetId="111">'Mar 10-16, 2025'!$P$56</definedName>
    <definedName name="REF_NUM" localSheetId="112">'Mar 17-23, 2025'!$P$56</definedName>
    <definedName name="REF_NUM" localSheetId="113">'Mar 24-30, 2025'!$P$56</definedName>
    <definedName name="REF_NUM" localSheetId="114">'Mar 31-Apr 6, 2025'!$P$56</definedName>
    <definedName name="REF_NUM" localSheetId="110">'Mar 3-9, 2025'!$P$56</definedName>
    <definedName name="REF_NUM" localSheetId="119">'May 05-May 11,2025'!#REF!</definedName>
    <definedName name="REF_NUM" localSheetId="120">'May 12-May 18,2025 '!#REF!</definedName>
    <definedName name="REF_NUM" localSheetId="121">'May 19-May 25,2025'!#REF!</definedName>
    <definedName name="REF_NUM" localSheetId="122">'May 26-June 1, 2025  '!#REF!</definedName>
    <definedName name="REF_NUM" localSheetId="133">'New Format'!$P$56</definedName>
    <definedName name="REF_NUM">#REF!</definedName>
    <definedName name="REF_NUM_FULL" localSheetId="116">'Apr 14-20, 2025'!$I$4</definedName>
    <definedName name="REF_NUM_FULL" localSheetId="117">'Apr 21-27, 2025'!$I$4</definedName>
    <definedName name="REF_NUM_FULL" localSheetId="118">'Apr 28-May 4,2025'!$I$4</definedName>
    <definedName name="REF_NUM_FULL" localSheetId="115">'Apr 7-13, 2025'!$I$4</definedName>
    <definedName name="REF_NUM_FULL" localSheetId="132">'Aug 4-Aug 10,2025 '!$I$4</definedName>
    <definedName name="REF_NUM_FULL" localSheetId="98">'Dec 30-31, 2024'!$I$4</definedName>
    <definedName name="REF_NUM_FULL" localSheetId="107">'Feb 10-16, 2025'!$I$4</definedName>
    <definedName name="REF_NUM_FULL" localSheetId="108">'Feb 17-23, 2025'!$I$4</definedName>
    <definedName name="REF_NUM_FULL" localSheetId="109">'Feb 24-Mar 2, 2025'!$I$4</definedName>
    <definedName name="REF_NUM_FULL" localSheetId="106">'Feb 3-9, 2025'!$I$4</definedName>
    <definedName name="REF_NUM_FULL" localSheetId="103">'Jan 13-19, 2025'!$I$4</definedName>
    <definedName name="REF_NUM_FULL" localSheetId="99">'Jan 1-5, 2025'!$I$4</definedName>
    <definedName name="REF_NUM_FULL" localSheetId="104">'Jan 20-26, 2025'!$I$4</definedName>
    <definedName name="REF_NUM_FULL" localSheetId="105">'Jan 27-Feb 2, 2025'!$I$4</definedName>
    <definedName name="REF_NUM_FULL" localSheetId="101">'Jan 6-12, 2025'!$I$4</definedName>
    <definedName name="REF_NUM_FULL" localSheetId="129">'July 14-20, 2025'!$I$4</definedName>
    <definedName name="REF_NUM_FULL" localSheetId="130">'July 21-27, 2025'!$I$4</definedName>
    <definedName name="REF_NUM_FULL" localSheetId="131">'July 28-Aug 3,2025'!$I$4</definedName>
    <definedName name="REF_NUM_FULL" localSheetId="128">'July 7-July 13, 2025 '!$I$4</definedName>
    <definedName name="REF_NUM_FULL" localSheetId="125">'June 16-22, 2025  '!$I$4</definedName>
    <definedName name="REF_NUM_FULL" localSheetId="126">'June 23-29, 2025'!$I$4</definedName>
    <definedName name="REF_NUM_FULL" localSheetId="123">'June 2-8, 2025 '!$I$4</definedName>
    <definedName name="REF_NUM_FULL" localSheetId="127">'June 30-July 06, 2025 '!$I$4</definedName>
    <definedName name="REF_NUM_FULL" localSheetId="124">'June 9-15, 2025  '!$I$4</definedName>
    <definedName name="REF_NUM_FULL" localSheetId="111">'Mar 10-16, 2025'!$I$4</definedName>
    <definedName name="REF_NUM_FULL" localSheetId="112">'Mar 17-23, 2025'!$I$4</definedName>
    <definedName name="REF_NUM_FULL" localSheetId="113">'Mar 24-30, 2025'!$I$4</definedName>
    <definedName name="REF_NUM_FULL" localSheetId="114">'Mar 31-Apr 6, 2025'!$I$4</definedName>
    <definedName name="REF_NUM_FULL" localSheetId="110">'Mar 3-9, 2025'!$I$4</definedName>
    <definedName name="REF_NUM_FULL" localSheetId="119">'May 05-May 11,2025'!$I$4</definedName>
    <definedName name="REF_NUM_FULL" localSheetId="120">'May 12-May 18,2025 '!$I$4</definedName>
    <definedName name="REF_NUM_FULL" localSheetId="121">'May 19-May 25,2025'!$I$4</definedName>
    <definedName name="REF_NUM_FULL" localSheetId="122">'May 26-June 1, 2025  '!$I$4</definedName>
    <definedName name="REF_NUM_FULL" localSheetId="133">'New Format'!$I$4</definedName>
    <definedName name="REF_NUM_FULL">#REF!</definedName>
    <definedName name="REF_PRETEXT" localSheetId="116">'Apr 14-20, 2025'!$I$3</definedName>
    <definedName name="REF_PRETEXT" localSheetId="117">'Apr 21-27, 2025'!$I$3</definedName>
    <definedName name="REF_PRETEXT" localSheetId="118">'Apr 28-May 4,2025'!$I$3</definedName>
    <definedName name="REF_PRETEXT" localSheetId="115">'Apr 7-13, 2025'!$I$3</definedName>
    <definedName name="REF_PRETEXT" localSheetId="132">'Aug 4-Aug 10,2025 '!$I$3</definedName>
    <definedName name="REF_PRETEXT" localSheetId="98">'Dec 30-31, 2024'!$I$3</definedName>
    <definedName name="REF_PRETEXT" localSheetId="107">'Feb 10-16, 2025'!$I$3</definedName>
    <definedName name="REF_PRETEXT" localSheetId="108">'Feb 17-23, 2025'!$I$3</definedName>
    <definedName name="REF_PRETEXT" localSheetId="109">'Feb 24-Mar 2, 2025'!$I$3</definedName>
    <definedName name="REF_PRETEXT" localSheetId="106">'Feb 3-9, 2025'!$I$3</definedName>
    <definedName name="REF_PRETEXT" localSheetId="103">'Jan 13-19, 2025'!$I$3</definedName>
    <definedName name="REF_PRETEXT" localSheetId="99">'Jan 1-5, 2025'!$I$3</definedName>
    <definedName name="REF_PRETEXT" localSheetId="104">'Jan 20-26, 2025'!$I$3</definedName>
    <definedName name="REF_PRETEXT" localSheetId="105">'Jan 27-Feb 2, 2025'!$I$3</definedName>
    <definedName name="REF_PRETEXT" localSheetId="101">'Jan 6-12, 2025'!$I$3</definedName>
    <definedName name="REF_PRETEXT" localSheetId="129">'July 14-20, 2025'!$I$3</definedName>
    <definedName name="REF_PRETEXT" localSheetId="130">'July 21-27, 2025'!$I$3</definedName>
    <definedName name="REF_PRETEXT" localSheetId="131">'July 28-Aug 3,2025'!$I$3</definedName>
    <definedName name="REF_PRETEXT" localSheetId="128">'July 7-July 13, 2025 '!$I$3</definedName>
    <definedName name="REF_PRETEXT" localSheetId="125">'June 16-22, 2025  '!$I$3</definedName>
    <definedName name="REF_PRETEXT" localSheetId="126">'June 23-29, 2025'!$I$3</definedName>
    <definedName name="REF_PRETEXT" localSheetId="123">'June 2-8, 2025 '!$I$3</definedName>
    <definedName name="REF_PRETEXT" localSheetId="127">'June 30-July 06, 2025 '!$I$3</definedName>
    <definedName name="REF_PRETEXT" localSheetId="124">'June 9-15, 2025  '!$I$3</definedName>
    <definedName name="REF_PRETEXT" localSheetId="111">'Mar 10-16, 2025'!$I$3</definedName>
    <definedName name="REF_PRETEXT" localSheetId="112">'Mar 17-23, 2025'!$I$3</definedName>
    <definedName name="REF_PRETEXT" localSheetId="113">'Mar 24-30, 2025'!$I$3</definedName>
    <definedName name="REF_PRETEXT" localSheetId="114">'Mar 31-Apr 6, 2025'!$I$3</definedName>
    <definedName name="REF_PRETEXT" localSheetId="110">'Mar 3-9, 2025'!$I$3</definedName>
    <definedName name="REF_PRETEXT" localSheetId="119">'May 05-May 11,2025'!$I$3</definedName>
    <definedName name="REF_PRETEXT" localSheetId="120">'May 12-May 18,2025 '!$I$3</definedName>
    <definedName name="REF_PRETEXT" localSheetId="121">'May 19-May 25,2025'!$I$3</definedName>
    <definedName name="REF_PRETEXT" localSheetId="122">'May 26-June 1, 2025  '!$I$3</definedName>
    <definedName name="REF_PRETEXT" localSheetId="133">'New Format'!$I$3</definedName>
    <definedName name="REF_PRETEXT">#REF!</definedName>
    <definedName name="REF_RESOLVED" localSheetId="116">'Apr 14-20, 2025'!$E$4</definedName>
    <definedName name="REF_RESOLVED" localSheetId="117">'Apr 21-27, 2025'!$E$4</definedName>
    <definedName name="REF_RESOLVED" localSheetId="118">'Apr 28-May 4,2025'!$E$4</definedName>
    <definedName name="REF_RESOLVED" localSheetId="115">'Apr 7-13, 2025'!$E$4</definedName>
    <definedName name="REF_RESOLVED" localSheetId="132">'Aug 4-Aug 10,2025 '!$E$4</definedName>
    <definedName name="REF_RESOLVED" localSheetId="98">'Dec 30-31, 2024'!$E$4</definedName>
    <definedName name="REF_RESOLVED" localSheetId="107">'Feb 10-16, 2025'!$E$4</definedName>
    <definedName name="REF_RESOLVED" localSheetId="108">'Feb 17-23, 2025'!$E$4</definedName>
    <definedName name="REF_RESOLVED" localSheetId="109">'Feb 24-Mar 2, 2025'!$E$4</definedName>
    <definedName name="REF_RESOLVED" localSheetId="106">'Feb 3-9, 2025'!$E$4</definedName>
    <definedName name="REF_RESOLVED" localSheetId="103">'Jan 13-19, 2025'!$E$4</definedName>
    <definedName name="REF_RESOLVED" localSheetId="99">'Jan 1-5, 2025'!$E$4</definedName>
    <definedName name="REF_RESOLVED" localSheetId="104">'Jan 20-26, 2025'!$E$4</definedName>
    <definedName name="REF_RESOLVED" localSheetId="105">'Jan 27-Feb 2, 2025'!$E$4</definedName>
    <definedName name="REF_RESOLVED" localSheetId="101">'Jan 6-12, 2025'!$E$4</definedName>
    <definedName name="REF_RESOLVED" localSheetId="129">'July 14-20, 2025'!$E$4</definedName>
    <definedName name="REF_RESOLVED" localSheetId="130">'July 21-27, 2025'!$E$4</definedName>
    <definedName name="REF_RESOLVED" localSheetId="131">'July 28-Aug 3,2025'!$E$4</definedName>
    <definedName name="REF_RESOLVED" localSheetId="128">'July 7-July 13, 2025 '!$E$4</definedName>
    <definedName name="REF_RESOLVED" localSheetId="125">'June 16-22, 2025  '!$E$4</definedName>
    <definedName name="REF_RESOLVED" localSheetId="126">'June 23-29, 2025'!$E$4</definedName>
    <definedName name="REF_RESOLVED" localSheetId="123">'June 2-8, 2025 '!$E$4</definedName>
    <definedName name="REF_RESOLVED" localSheetId="127">'June 30-July 06, 2025 '!$E$4</definedName>
    <definedName name="REF_RESOLVED" localSheetId="124">'June 9-15, 2025  '!$E$4</definedName>
    <definedName name="REF_RESOLVED" localSheetId="111">'Mar 10-16, 2025'!$E$4</definedName>
    <definedName name="REF_RESOLVED" localSheetId="112">'Mar 17-23, 2025'!$E$4</definedName>
    <definedName name="REF_RESOLVED" localSheetId="113">'Mar 24-30, 2025'!$E$4</definedName>
    <definedName name="REF_RESOLVED" localSheetId="114">'Mar 31-Apr 6, 2025'!$E$4</definedName>
    <definedName name="REF_RESOLVED" localSheetId="110">'Mar 3-9, 2025'!$E$4</definedName>
    <definedName name="REF_RESOLVED" localSheetId="119">'May 05-May 11,2025'!$E$4</definedName>
    <definedName name="REF_RESOLVED" localSheetId="120">'May 12-May 18,2025 '!$E$4</definedName>
    <definedName name="REF_RESOLVED" localSheetId="121">'May 19-May 25,2025'!$E$4</definedName>
    <definedName name="REF_RESOLVED" localSheetId="122">'May 26-June 1, 2025  '!$E$4</definedName>
    <definedName name="REF_RESOLVED" localSheetId="133">'New Format'!$E$4</definedName>
    <definedName name="REF_RESOLVED">#REF!</definedName>
    <definedName name="REF_TICKER" localSheetId="116">'Apr 14-20, 2025'!$F$4</definedName>
    <definedName name="REF_TICKER" localSheetId="117">'Apr 21-27, 2025'!$F$4</definedName>
    <definedName name="REF_TICKER" localSheetId="118">'Apr 28-May 4,2025'!$F$4</definedName>
    <definedName name="REF_TICKER" localSheetId="115">'Apr 7-13, 2025'!$F$4</definedName>
    <definedName name="REF_TICKER" localSheetId="132">'Aug 4-Aug 10,2025 '!$F$4</definedName>
    <definedName name="REF_TICKER" localSheetId="98">'Dec 30-31, 2024'!$F$4</definedName>
    <definedName name="REF_TICKER" localSheetId="107">'Feb 10-16, 2025'!$F$4</definedName>
    <definedName name="REF_TICKER" localSheetId="108">'Feb 17-23, 2025'!$F$4</definedName>
    <definedName name="REF_TICKER" localSheetId="109">'Feb 24-Mar 2, 2025'!$F$4</definedName>
    <definedName name="REF_TICKER" localSheetId="106">'Feb 3-9, 2025'!$F$4</definedName>
    <definedName name="REF_TICKER" localSheetId="103">'Jan 13-19, 2025'!$F$4</definedName>
    <definedName name="REF_TICKER" localSheetId="99">'Jan 1-5, 2025'!$F$4</definedName>
    <definedName name="REF_TICKER" localSheetId="104">'Jan 20-26, 2025'!$F$4</definedName>
    <definedName name="REF_TICKER" localSheetId="105">'Jan 27-Feb 2, 2025'!$F$4</definedName>
    <definedName name="REF_TICKER" localSheetId="101">'Jan 6-12, 2025'!$F$4</definedName>
    <definedName name="REF_TICKER" localSheetId="129">'July 14-20, 2025'!$F$4</definedName>
    <definedName name="REF_TICKER" localSheetId="130">'July 21-27, 2025'!$F$4</definedName>
    <definedName name="REF_TICKER" localSheetId="131">'July 28-Aug 3,2025'!$F$4</definedName>
    <definedName name="REF_TICKER" localSheetId="128">'July 7-July 13, 2025 '!$F$4</definedName>
    <definedName name="REF_TICKER" localSheetId="125">'June 16-22, 2025  '!$F$4</definedName>
    <definedName name="REF_TICKER" localSheetId="126">'June 23-29, 2025'!$F$4</definedName>
    <definedName name="REF_TICKER" localSheetId="123">'June 2-8, 2025 '!$F$4</definedName>
    <definedName name="REF_TICKER" localSheetId="127">'June 30-July 06, 2025 '!$F$4</definedName>
    <definedName name="REF_TICKER" localSheetId="124">'June 9-15, 2025  '!$F$4</definedName>
    <definedName name="REF_TICKER" localSheetId="111">'Mar 10-16, 2025'!$F$4</definedName>
    <definedName name="REF_TICKER" localSheetId="112">'Mar 17-23, 2025'!$F$4</definedName>
    <definedName name="REF_TICKER" localSheetId="113">'Mar 24-30, 2025'!$F$4</definedName>
    <definedName name="REF_TICKER" localSheetId="114">'Mar 31-Apr 6, 2025'!$F$4</definedName>
    <definedName name="REF_TICKER" localSheetId="110">'Mar 3-9, 2025'!$F$4</definedName>
    <definedName name="REF_TICKER" localSheetId="119">'May 05-May 11,2025'!$F$4</definedName>
    <definedName name="REF_TICKER" localSheetId="120">'May 12-May 18,2025 '!$F$4</definedName>
    <definedName name="REF_TICKER" localSheetId="121">'May 19-May 25,2025'!$F$4</definedName>
    <definedName name="REF_TICKER" localSheetId="122">'May 26-June 1, 2025  '!$F$4</definedName>
    <definedName name="REF_TICKER" localSheetId="133">'New Format'!$F$4</definedName>
    <definedName name="REF_TICKER">#REF!</definedName>
    <definedName name="REF_TICKER_INC" localSheetId="116">'Apr 14-20, 2025'!$F$6</definedName>
    <definedName name="REF_TICKER_INC" localSheetId="117">'Apr 21-27, 2025'!$F$6</definedName>
    <definedName name="REF_TICKER_INC" localSheetId="118">'Apr 28-May 4,2025'!$F$6</definedName>
    <definedName name="REF_TICKER_INC" localSheetId="115">'Apr 7-13, 2025'!$F$6</definedName>
    <definedName name="REF_TICKER_INC" localSheetId="132">'Aug 4-Aug 10,2025 '!$F$6</definedName>
    <definedName name="REF_TICKER_INC" localSheetId="98">'Dec 30-31, 2024'!$F$6</definedName>
    <definedName name="REF_TICKER_INC" localSheetId="107">'Feb 10-16, 2025'!$F$6</definedName>
    <definedName name="REF_TICKER_INC" localSheetId="108">'Feb 17-23, 2025'!$F$6</definedName>
    <definedName name="REF_TICKER_INC" localSheetId="109">'Feb 24-Mar 2, 2025'!$F$6</definedName>
    <definedName name="REF_TICKER_INC" localSheetId="106">'Feb 3-9, 2025'!$F$6</definedName>
    <definedName name="REF_TICKER_INC" localSheetId="103">'Jan 13-19, 2025'!$F$6</definedName>
    <definedName name="REF_TICKER_INC" localSheetId="99">'Jan 1-5, 2025'!$F$6</definedName>
    <definedName name="REF_TICKER_INC" localSheetId="104">'Jan 20-26, 2025'!$F$6</definedName>
    <definedName name="REF_TICKER_INC" localSheetId="105">'Jan 27-Feb 2, 2025'!$F$6</definedName>
    <definedName name="REF_TICKER_INC" localSheetId="101">'Jan 6-12, 2025'!$F$6</definedName>
    <definedName name="REF_TICKER_INC" localSheetId="129">'July 14-20, 2025'!$F$6</definedName>
    <definedName name="REF_TICKER_INC" localSheetId="130">'July 21-27, 2025'!$F$6</definedName>
    <definedName name="REF_TICKER_INC" localSheetId="131">'July 28-Aug 3,2025'!$F$6</definedName>
    <definedName name="REF_TICKER_INC" localSheetId="128">'July 7-July 13, 2025 '!$F$6</definedName>
    <definedName name="REF_TICKER_INC" localSheetId="125">'June 16-22, 2025  '!$F$6</definedName>
    <definedName name="REF_TICKER_INC" localSheetId="126">'June 23-29, 2025'!$F$6</definedName>
    <definedName name="REF_TICKER_INC" localSheetId="123">'June 2-8, 2025 '!$F$6</definedName>
    <definedName name="REF_TICKER_INC" localSheetId="127">'June 30-July 06, 2025 '!$F$6</definedName>
    <definedName name="REF_TICKER_INC" localSheetId="124">'June 9-15, 2025  '!$F$6</definedName>
    <definedName name="REF_TICKER_INC" localSheetId="111">'Mar 10-16, 2025'!$F$6</definedName>
    <definedName name="REF_TICKER_INC" localSheetId="112">'Mar 17-23, 2025'!$F$6</definedName>
    <definedName name="REF_TICKER_INC" localSheetId="113">'Mar 24-30, 2025'!$F$6</definedName>
    <definedName name="REF_TICKER_INC" localSheetId="114">'Mar 31-Apr 6, 2025'!$F$6</definedName>
    <definedName name="REF_TICKER_INC" localSheetId="110">'Mar 3-9, 2025'!$F$6</definedName>
    <definedName name="REF_TICKER_INC" localSheetId="119">'May 05-May 11,2025'!$F$6</definedName>
    <definedName name="REF_TICKER_INC" localSheetId="120">'May 12-May 18,2025 '!$F$6</definedName>
    <definedName name="REF_TICKER_INC" localSheetId="121">'May 19-May 25,2025'!$F$6</definedName>
    <definedName name="REF_TICKER_INC" localSheetId="122">'May 26-June 1, 2025  '!$F$6</definedName>
    <definedName name="REF_TICKER_INC" localSheetId="133">'New Format'!$F$6</definedName>
    <definedName name="REF_TICKER_INC">#REF!</definedName>
    <definedName name="TICKER_PADDING" localSheetId="116">'Apr 14-20, 2025'!$F$9</definedName>
    <definedName name="TICKER_PADDING" localSheetId="117">'Apr 21-27, 2025'!$F$9</definedName>
    <definedName name="TICKER_PADDING" localSheetId="118">'Apr 28-May 4,2025'!$F$9</definedName>
    <definedName name="TICKER_PADDING" localSheetId="115">'Apr 7-13, 2025'!$F$9</definedName>
    <definedName name="TICKER_PADDING" localSheetId="132">'Aug 4-Aug 10,2025 '!$F$9</definedName>
    <definedName name="TICKER_PADDING" localSheetId="98">'Dec 30-31, 2024'!$F$9</definedName>
    <definedName name="TICKER_PADDING" localSheetId="107">'Feb 10-16, 2025'!$F$9</definedName>
    <definedName name="TICKER_PADDING" localSheetId="108">'Feb 17-23, 2025'!$F$9</definedName>
    <definedName name="TICKER_PADDING" localSheetId="109">'Feb 24-Mar 2, 2025'!$F$9</definedName>
    <definedName name="TICKER_PADDING" localSheetId="106">'Feb 3-9, 2025'!$F$9</definedName>
    <definedName name="TICKER_PADDING" localSheetId="103">'Jan 13-19, 2025'!$F$9</definedName>
    <definedName name="TICKER_PADDING" localSheetId="99">'Jan 1-5, 2025'!$F$9</definedName>
    <definedName name="TICKER_PADDING" localSheetId="104">'Jan 20-26, 2025'!$F$9</definedName>
    <definedName name="TICKER_PADDING" localSheetId="105">'Jan 27-Feb 2, 2025'!$F$9</definedName>
    <definedName name="TICKER_PADDING" localSheetId="101">'Jan 6-12, 2025'!$F$9</definedName>
    <definedName name="TICKER_PADDING" localSheetId="129">'July 14-20, 2025'!$F$9</definedName>
    <definedName name="TICKER_PADDING" localSheetId="130">'July 21-27, 2025'!$F$9</definedName>
    <definedName name="TICKER_PADDING" localSheetId="131">'July 28-Aug 3,2025'!$F$9</definedName>
    <definedName name="TICKER_PADDING" localSheetId="128">'July 7-July 13, 2025 '!$F$9</definedName>
    <definedName name="TICKER_PADDING" localSheetId="125">'June 16-22, 2025  '!$F$9</definedName>
    <definedName name="TICKER_PADDING" localSheetId="126">'June 23-29, 2025'!$F$9</definedName>
    <definedName name="TICKER_PADDING" localSheetId="123">'June 2-8, 2025 '!$F$9</definedName>
    <definedName name="TICKER_PADDING" localSheetId="127">'June 30-July 06, 2025 '!$F$9</definedName>
    <definedName name="TICKER_PADDING" localSheetId="124">'June 9-15, 2025  '!$F$9</definedName>
    <definedName name="TICKER_PADDING" localSheetId="111">'Mar 10-16, 2025'!$F$9</definedName>
    <definedName name="TICKER_PADDING" localSheetId="112">'Mar 17-23, 2025'!$F$9</definedName>
    <definedName name="TICKER_PADDING" localSheetId="113">'Mar 24-30, 2025'!$F$9</definedName>
    <definedName name="TICKER_PADDING" localSheetId="114">'Mar 31-Apr 6, 2025'!$F$9</definedName>
    <definedName name="TICKER_PADDING" localSheetId="110">'Mar 3-9, 2025'!$F$9</definedName>
    <definedName name="TICKER_PADDING" localSheetId="119">'May 05-May 11,2025'!$F$9</definedName>
    <definedName name="TICKER_PADDING" localSheetId="120">'May 12-May 18,2025 '!$F$9</definedName>
    <definedName name="TICKER_PADDING" localSheetId="121">'May 19-May 25,2025'!$F$9</definedName>
    <definedName name="TICKER_PADDING" localSheetId="122">'May 26-June 1, 2025  '!$F$9</definedName>
    <definedName name="TICKER_PADDING" localSheetId="133">'New Format'!$F$9</definedName>
    <definedName name="TICKER_PADDING">#REF!</definedName>
    <definedName name="TICKER_PADDING_FALLBACK" localSheetId="116">'Apr 14-20, 2025'!$F$7</definedName>
    <definedName name="TICKER_PADDING_FALLBACK" localSheetId="117">'Apr 21-27, 2025'!$F$7</definedName>
    <definedName name="TICKER_PADDING_FALLBACK" localSheetId="118">'Apr 28-May 4,2025'!$F$7</definedName>
    <definedName name="TICKER_PADDING_FALLBACK" localSheetId="115">'Apr 7-13, 2025'!$F$7</definedName>
    <definedName name="TICKER_PADDING_FALLBACK" localSheetId="132">'Aug 4-Aug 10,2025 '!$F$7</definedName>
    <definedName name="TICKER_PADDING_FALLBACK" localSheetId="98">'Dec 30-31, 2024'!$F$7</definedName>
    <definedName name="TICKER_PADDING_FALLBACK" localSheetId="107">'Feb 10-16, 2025'!$F$7</definedName>
    <definedName name="TICKER_PADDING_FALLBACK" localSheetId="108">'Feb 17-23, 2025'!$F$7</definedName>
    <definedName name="TICKER_PADDING_FALLBACK" localSheetId="109">'Feb 24-Mar 2, 2025'!$F$7</definedName>
    <definedName name="TICKER_PADDING_FALLBACK" localSheetId="106">'Feb 3-9, 2025'!$F$7</definedName>
    <definedName name="TICKER_PADDING_FALLBACK" localSheetId="103">'Jan 13-19, 2025'!$F$7</definedName>
    <definedName name="TICKER_PADDING_FALLBACK" localSheetId="99">'Jan 1-5, 2025'!$F$7</definedName>
    <definedName name="TICKER_PADDING_FALLBACK" localSheetId="104">'Jan 20-26, 2025'!$F$7</definedName>
    <definedName name="TICKER_PADDING_FALLBACK" localSheetId="105">'Jan 27-Feb 2, 2025'!$F$7</definedName>
    <definedName name="TICKER_PADDING_FALLBACK" localSheetId="101">'Jan 6-12, 2025'!$F$7</definedName>
    <definedName name="TICKER_PADDING_FALLBACK" localSheetId="129">'July 14-20, 2025'!$F$7</definedName>
    <definedName name="TICKER_PADDING_FALLBACK" localSheetId="130">'July 21-27, 2025'!$F$7</definedName>
    <definedName name="TICKER_PADDING_FALLBACK" localSheetId="131">'July 28-Aug 3,2025'!$F$7</definedName>
    <definedName name="TICKER_PADDING_FALLBACK" localSheetId="128">'July 7-July 13, 2025 '!$F$7</definedName>
    <definedName name="TICKER_PADDING_FALLBACK" localSheetId="125">'June 16-22, 2025  '!$F$7</definedName>
    <definedName name="TICKER_PADDING_FALLBACK" localSheetId="126">'June 23-29, 2025'!$F$7</definedName>
    <definedName name="TICKER_PADDING_FALLBACK" localSheetId="123">'June 2-8, 2025 '!$F$7</definedName>
    <definedName name="TICKER_PADDING_FALLBACK" localSheetId="127">'June 30-July 06, 2025 '!$F$7</definedName>
    <definedName name="TICKER_PADDING_FALLBACK" localSheetId="124">'June 9-15, 2025  '!$F$7</definedName>
    <definedName name="TICKER_PADDING_FALLBACK" localSheetId="111">'Mar 10-16, 2025'!$F$7</definedName>
    <definedName name="TICKER_PADDING_FALLBACK" localSheetId="112">'Mar 17-23, 2025'!$F$7</definedName>
    <definedName name="TICKER_PADDING_FALLBACK" localSheetId="113">'Mar 24-30, 2025'!$F$7</definedName>
    <definedName name="TICKER_PADDING_FALLBACK" localSheetId="114">'Mar 31-Apr 6, 2025'!$F$7</definedName>
    <definedName name="TICKER_PADDING_FALLBACK" localSheetId="110">'Mar 3-9, 2025'!$F$7</definedName>
    <definedName name="TICKER_PADDING_FALLBACK" localSheetId="119">'May 05-May 11,2025'!$F$7</definedName>
    <definedName name="TICKER_PADDING_FALLBACK" localSheetId="120">'May 12-May 18,2025 '!$F$7</definedName>
    <definedName name="TICKER_PADDING_FALLBACK" localSheetId="121">'May 19-May 25,2025'!$F$7</definedName>
    <definedName name="TICKER_PADDING_FALLBACK" localSheetId="122">'May 26-June 1, 2025  '!$F$7</definedName>
    <definedName name="TICKER_PADDING_FALLBACK" localSheetId="133">'New Format'!$F$7</definedName>
    <definedName name="TICKER_PADDING_FALLBACK">#REF!</definedName>
    <definedName name="TICKER_PADDING_FORMAT" localSheetId="116">'Apr 14-20, 2025'!$F$5</definedName>
    <definedName name="TICKER_PADDING_FORMAT" localSheetId="117">'Apr 21-27, 2025'!$F$5</definedName>
    <definedName name="TICKER_PADDING_FORMAT" localSheetId="118">'Apr 28-May 4,2025'!$F$5</definedName>
    <definedName name="TICKER_PADDING_FORMAT" localSheetId="115">'Apr 7-13, 2025'!$F$5</definedName>
    <definedName name="TICKER_PADDING_FORMAT" localSheetId="132">'Aug 4-Aug 10,2025 '!$F$5</definedName>
    <definedName name="TICKER_PADDING_FORMAT" localSheetId="98">'Dec 30-31, 2024'!$F$5</definedName>
    <definedName name="TICKER_PADDING_FORMAT" localSheetId="107">'Feb 10-16, 2025'!$F$5</definedName>
    <definedName name="TICKER_PADDING_FORMAT" localSheetId="108">'Feb 17-23, 2025'!$F$5</definedName>
    <definedName name="TICKER_PADDING_FORMAT" localSheetId="109">'Feb 24-Mar 2, 2025'!$F$5</definedName>
    <definedName name="TICKER_PADDING_FORMAT" localSheetId="106">'Feb 3-9, 2025'!$F$5</definedName>
    <definedName name="TICKER_PADDING_FORMAT" localSheetId="103">'Jan 13-19, 2025'!$F$5</definedName>
    <definedName name="TICKER_PADDING_FORMAT" localSheetId="99">'Jan 1-5, 2025'!$F$5</definedName>
    <definedName name="TICKER_PADDING_FORMAT" localSheetId="104">'Jan 20-26, 2025'!$F$5</definedName>
    <definedName name="TICKER_PADDING_FORMAT" localSheetId="105">'Jan 27-Feb 2, 2025'!$F$5</definedName>
    <definedName name="TICKER_PADDING_FORMAT" localSheetId="101">'Jan 6-12, 2025'!$F$5</definedName>
    <definedName name="TICKER_PADDING_FORMAT" localSheetId="129">'July 14-20, 2025'!$F$5</definedName>
    <definedName name="TICKER_PADDING_FORMAT" localSheetId="130">'July 21-27, 2025'!$F$5</definedName>
    <definedName name="TICKER_PADDING_FORMAT" localSheetId="131">'July 28-Aug 3,2025'!$F$5</definedName>
    <definedName name="TICKER_PADDING_FORMAT" localSheetId="128">'July 7-July 13, 2025 '!$F$5</definedName>
    <definedName name="TICKER_PADDING_FORMAT" localSheetId="125">'June 16-22, 2025  '!$F$5</definedName>
    <definedName name="TICKER_PADDING_FORMAT" localSheetId="126">'June 23-29, 2025'!$F$5</definedName>
    <definedName name="TICKER_PADDING_FORMAT" localSheetId="123">'June 2-8, 2025 '!$F$5</definedName>
    <definedName name="TICKER_PADDING_FORMAT" localSheetId="127">'June 30-July 06, 2025 '!$F$5</definedName>
    <definedName name="TICKER_PADDING_FORMAT" localSheetId="124">'June 9-15, 2025  '!$F$5</definedName>
    <definedName name="TICKER_PADDING_FORMAT" localSheetId="111">'Mar 10-16, 2025'!$F$5</definedName>
    <definedName name="TICKER_PADDING_FORMAT" localSheetId="112">'Mar 17-23, 2025'!$F$5</definedName>
    <definedName name="TICKER_PADDING_FORMAT" localSheetId="113">'Mar 24-30, 2025'!$F$5</definedName>
    <definedName name="TICKER_PADDING_FORMAT" localSheetId="114">'Mar 31-Apr 6, 2025'!$F$5</definedName>
    <definedName name="TICKER_PADDING_FORMAT" localSheetId="110">'Mar 3-9, 2025'!$F$5</definedName>
    <definedName name="TICKER_PADDING_FORMAT" localSheetId="119">'May 05-May 11,2025'!$F$5</definedName>
    <definedName name="TICKER_PADDING_FORMAT" localSheetId="120">'May 12-May 18,2025 '!$F$5</definedName>
    <definedName name="TICKER_PADDING_FORMAT" localSheetId="121">'May 19-May 25,2025'!$F$5</definedName>
    <definedName name="TICKER_PADDING_FORMAT" localSheetId="122">'May 26-June 1, 2025  '!$F$5</definedName>
    <definedName name="TICKER_PADDING_FORMAT" localSheetId="133">'New Format'!$F$5</definedName>
    <definedName name="TICKER_PADDING_FORMAT">#REF!</definedName>
    <definedName name="WEEK_CODE" localSheetId="116">'Apr 14-20, 2025'!$G$3</definedName>
    <definedName name="WEEK_CODE" localSheetId="117">'Apr 21-27, 2025'!$G$3</definedName>
    <definedName name="WEEK_CODE" localSheetId="118">'Apr 28-May 4,2025'!$G$3</definedName>
    <definedName name="WEEK_CODE" localSheetId="115">'Apr 7-13, 2025'!$G$3</definedName>
    <definedName name="WEEK_CODE" localSheetId="132">'Aug 4-Aug 10,2025 '!$G$3</definedName>
    <definedName name="WEEK_CODE" localSheetId="98">'Dec 30-31, 2024'!$G$3</definedName>
    <definedName name="WEEK_CODE" localSheetId="107">'Feb 10-16, 2025'!$G$3</definedName>
    <definedName name="WEEK_CODE" localSheetId="108">'Feb 17-23, 2025'!$G$3</definedName>
    <definedName name="WEEK_CODE" localSheetId="109">'Feb 24-Mar 2, 2025'!$G$3</definedName>
    <definedName name="WEEK_CODE" localSheetId="106">'Feb 3-9, 2025'!$G$3</definedName>
    <definedName name="WEEK_CODE" localSheetId="103">'Jan 13-19, 2025'!$G$3</definedName>
    <definedName name="WEEK_CODE" localSheetId="99">'Jan 1-5, 2025'!$G$3</definedName>
    <definedName name="WEEK_CODE" localSheetId="104">'Jan 20-26, 2025'!$G$3</definedName>
    <definedName name="WEEK_CODE" localSheetId="105">'Jan 27-Feb 2, 2025'!$G$3</definedName>
    <definedName name="WEEK_CODE" localSheetId="101">'Jan 6-12, 2025'!$G$3</definedName>
    <definedName name="WEEK_CODE" localSheetId="129">'July 14-20, 2025'!$G$3</definedName>
    <definedName name="WEEK_CODE" localSheetId="130">'July 21-27, 2025'!$G$3</definedName>
    <definedName name="WEEK_CODE" localSheetId="131">'July 28-Aug 3,2025'!$G$3</definedName>
    <definedName name="WEEK_CODE" localSheetId="128">'July 7-July 13, 2025 '!$G$3</definedName>
    <definedName name="WEEK_CODE" localSheetId="125">'June 16-22, 2025  '!$G$3</definedName>
    <definedName name="WEEK_CODE" localSheetId="126">'June 23-29, 2025'!$G$3</definedName>
    <definedName name="WEEK_CODE" localSheetId="123">'June 2-8, 2025 '!$G$3</definedName>
    <definedName name="WEEK_CODE" localSheetId="127">'June 30-July 06, 2025 '!$G$3</definedName>
    <definedName name="WEEK_CODE" localSheetId="124">'June 9-15, 2025  '!$G$3</definedName>
    <definedName name="WEEK_CODE" localSheetId="111">'Mar 10-16, 2025'!$G$3</definedName>
    <definedName name="WEEK_CODE" localSheetId="112">'Mar 17-23, 2025'!$G$3</definedName>
    <definedName name="WEEK_CODE" localSheetId="113">'Mar 24-30, 2025'!$G$3</definedName>
    <definedName name="WEEK_CODE" localSheetId="114">'Mar 31-Apr 6, 2025'!$G$3</definedName>
    <definedName name="WEEK_CODE" localSheetId="110">'Mar 3-9, 2025'!$G$3</definedName>
    <definedName name="WEEK_CODE" localSheetId="119">'May 05-May 11,2025'!$G$3</definedName>
    <definedName name="WEEK_CODE" localSheetId="120">'May 12-May 18,2025 '!$G$3</definedName>
    <definedName name="WEEK_CODE" localSheetId="121">'May 19-May 25,2025'!$G$3</definedName>
    <definedName name="WEEK_CODE" localSheetId="122">'May 26-June 1, 2025  '!$G$3</definedName>
    <definedName name="WEEK_CODE" localSheetId="133">'New Format'!$G$3</definedName>
    <definedName name="WEEK_CODE">#REF!</definedName>
    <definedName name="WEEK_END" localSheetId="116">'Apr 14-20, 2025'!$E$2</definedName>
    <definedName name="WEEK_END" localSheetId="117">'Apr 21-27, 2025'!$E$2</definedName>
    <definedName name="WEEK_END" localSheetId="118">'Apr 28-May 4,2025'!$E$2</definedName>
    <definedName name="WEEK_END" localSheetId="115">'Apr 7-13, 2025'!$E$2</definedName>
    <definedName name="WEEK_END" localSheetId="132">'Aug 4-Aug 10,2025 '!$E$2</definedName>
    <definedName name="WEEK_END" localSheetId="98">'Dec 30-31, 2024'!$E$2</definedName>
    <definedName name="WEEK_END" localSheetId="107">'Feb 10-16, 2025'!$E$2</definedName>
    <definedName name="WEEK_END" localSheetId="108">'Feb 17-23, 2025'!$E$2</definedName>
    <definedName name="WEEK_END" localSheetId="109">'Feb 24-Mar 2, 2025'!$E$2</definedName>
    <definedName name="WEEK_END" localSheetId="106">'Feb 3-9, 2025'!$E$2</definedName>
    <definedName name="WEEK_END" localSheetId="103">'Jan 13-19, 2025'!$E$2</definedName>
    <definedName name="WEEK_END" localSheetId="99">'Jan 1-5, 2025'!$E$2</definedName>
    <definedName name="WEEK_END" localSheetId="104">'Jan 20-26, 2025'!$E$2</definedName>
    <definedName name="WEEK_END" localSheetId="105">'Jan 27-Feb 2, 2025'!$E$2</definedName>
    <definedName name="WEEK_END" localSheetId="101">'Jan 6-12, 2025'!$E$2</definedName>
    <definedName name="WEEK_END" localSheetId="129">'July 14-20, 2025'!$E$2</definedName>
    <definedName name="WEEK_END" localSheetId="130">'July 21-27, 2025'!$E$2</definedName>
    <definedName name="WEEK_END" localSheetId="131">'July 28-Aug 3,2025'!$E$2</definedName>
    <definedName name="WEEK_END" localSheetId="128">'July 7-July 13, 2025 '!$E$2</definedName>
    <definedName name="WEEK_END" localSheetId="125">'June 16-22, 2025  '!$E$2</definedName>
    <definedName name="WEEK_END" localSheetId="126">'June 23-29, 2025'!$E$2</definedName>
    <definedName name="WEEK_END" localSheetId="123">'June 2-8, 2025 '!$E$2</definedName>
    <definedName name="WEEK_END" localSheetId="127">'June 30-July 06, 2025 '!$E$2</definedName>
    <definedName name="WEEK_END" localSheetId="124">'June 9-15, 2025  '!$E$2</definedName>
    <definedName name="WEEK_END" localSheetId="111">'Mar 10-16, 2025'!$E$2</definedName>
    <definedName name="WEEK_END" localSheetId="112">'Mar 17-23, 2025'!$E$2</definedName>
    <definedName name="WEEK_END" localSheetId="113">'Mar 24-30, 2025'!$E$2</definedName>
    <definedName name="WEEK_END" localSheetId="114">'Mar 31-Apr 6, 2025'!$E$2</definedName>
    <definedName name="WEEK_END" localSheetId="110">'Mar 3-9, 2025'!$E$2</definedName>
    <definedName name="WEEK_END" localSheetId="119">'May 05-May 11,2025'!$E$2</definedName>
    <definedName name="WEEK_END" localSheetId="120">'May 12-May 18,2025 '!$E$2</definedName>
    <definedName name="WEEK_END" localSheetId="121">'May 19-May 25,2025'!$E$2</definedName>
    <definedName name="WEEK_END" localSheetId="122">'May 26-June 1, 2025  '!$E$2</definedName>
    <definedName name="WEEK_END" localSheetId="133">'New Format'!$E$2</definedName>
    <definedName name="WEEK_END">#REF!</definedName>
    <definedName name="WEEK_FULL_FMT" localSheetId="116">'Apr 14-20, 2025'!$H$3</definedName>
    <definedName name="WEEK_FULL_FMT" localSheetId="117">'Apr 21-27, 2025'!$H$3</definedName>
    <definedName name="WEEK_FULL_FMT" localSheetId="118">'Apr 28-May 4,2025'!$H$3</definedName>
    <definedName name="WEEK_FULL_FMT" localSheetId="115">'Apr 7-13, 2025'!$H$3</definedName>
    <definedName name="WEEK_FULL_FMT" localSheetId="132">'Aug 4-Aug 10,2025 '!$H$3</definedName>
    <definedName name="WEEK_FULL_FMT" localSheetId="98">'Dec 30-31, 2024'!$H$3</definedName>
    <definedName name="WEEK_FULL_FMT" localSheetId="107">'Feb 10-16, 2025'!$H$3</definedName>
    <definedName name="WEEK_FULL_FMT" localSheetId="108">'Feb 17-23, 2025'!$H$3</definedName>
    <definedName name="WEEK_FULL_FMT" localSheetId="109">'Feb 24-Mar 2, 2025'!$H$3</definedName>
    <definedName name="WEEK_FULL_FMT" localSheetId="106">'Feb 3-9, 2025'!$H$3</definedName>
    <definedName name="WEEK_FULL_FMT" localSheetId="103">'Jan 13-19, 2025'!$H$3</definedName>
    <definedName name="WEEK_FULL_FMT" localSheetId="99">'Jan 1-5, 2025'!$H$3</definedName>
    <definedName name="WEEK_FULL_FMT" localSheetId="104">'Jan 20-26, 2025'!$H$3</definedName>
    <definedName name="WEEK_FULL_FMT" localSheetId="105">'Jan 27-Feb 2, 2025'!$H$3</definedName>
    <definedName name="WEEK_FULL_FMT" localSheetId="101">'Jan 6-12, 2025'!$H$3</definedName>
    <definedName name="WEEK_FULL_FMT" localSheetId="129">'July 14-20, 2025'!$H$3</definedName>
    <definedName name="WEEK_FULL_FMT" localSheetId="130">'July 21-27, 2025'!$H$3</definedName>
    <definedName name="WEEK_FULL_FMT" localSheetId="131">'July 28-Aug 3,2025'!$H$3</definedName>
    <definedName name="WEEK_FULL_FMT" localSheetId="128">'July 7-July 13, 2025 '!$H$3</definedName>
    <definedName name="WEEK_FULL_FMT" localSheetId="125">'June 16-22, 2025  '!$H$3</definedName>
    <definedName name="WEEK_FULL_FMT" localSheetId="126">'June 23-29, 2025'!$H$3</definedName>
    <definedName name="WEEK_FULL_FMT" localSheetId="123">'June 2-8, 2025 '!$H$3</definedName>
    <definedName name="WEEK_FULL_FMT" localSheetId="127">'June 30-July 06, 2025 '!$H$3</definedName>
    <definedName name="WEEK_FULL_FMT" localSheetId="124">'June 9-15, 2025  '!$H$3</definedName>
    <definedName name="WEEK_FULL_FMT" localSheetId="111">'Mar 10-16, 2025'!$H$3</definedName>
    <definedName name="WEEK_FULL_FMT" localSheetId="112">'Mar 17-23, 2025'!$H$3</definedName>
    <definedName name="WEEK_FULL_FMT" localSheetId="113">'Mar 24-30, 2025'!$H$3</definedName>
    <definedName name="WEEK_FULL_FMT" localSheetId="114">'Mar 31-Apr 6, 2025'!$H$3</definedName>
    <definedName name="WEEK_FULL_FMT" localSheetId="110">'Mar 3-9, 2025'!$H$3</definedName>
    <definedName name="WEEK_FULL_FMT" localSheetId="119">'May 05-May 11,2025'!$H$3</definedName>
    <definedName name="WEEK_FULL_FMT" localSheetId="120">'May 12-May 18,2025 '!$H$3</definedName>
    <definedName name="WEEK_FULL_FMT" localSheetId="121">'May 19-May 25,2025'!$H$3</definedName>
    <definedName name="WEEK_FULL_FMT" localSheetId="122">'May 26-June 1, 2025  '!$H$3</definedName>
    <definedName name="WEEK_FULL_FMT" localSheetId="133">'New Format'!$H$3</definedName>
    <definedName name="WEEK_FULL_FMT">#REF!</definedName>
    <definedName name="WEEK_NUM" localSheetId="116">'Apr 14-20, 2025'!$G$2</definedName>
    <definedName name="WEEK_NUM" localSheetId="117">'Apr 21-27, 2025'!$G$2</definedName>
    <definedName name="WEEK_NUM" localSheetId="118">'Apr 28-May 4,2025'!$G$2</definedName>
    <definedName name="WEEK_NUM" localSheetId="115">'Apr 7-13, 2025'!$G$2</definedName>
    <definedName name="WEEK_NUM" localSheetId="132">'Aug 4-Aug 10,2025 '!$G$2</definedName>
    <definedName name="WEEK_NUM" localSheetId="98">'Dec 30-31, 2024'!$G$2</definedName>
    <definedName name="WEEK_NUM" localSheetId="107">'Feb 10-16, 2025'!$G$2</definedName>
    <definedName name="WEEK_NUM" localSheetId="108">'Feb 17-23, 2025'!$G$2</definedName>
    <definedName name="WEEK_NUM" localSheetId="109">'Feb 24-Mar 2, 2025'!$G$2</definedName>
    <definedName name="WEEK_NUM" localSheetId="106">'Feb 3-9, 2025'!$G$2</definedName>
    <definedName name="WEEK_NUM" localSheetId="103">'Jan 13-19, 2025'!$G$2</definedName>
    <definedName name="WEEK_NUM" localSheetId="99">'Jan 1-5, 2025'!$G$2</definedName>
    <definedName name="WEEK_NUM" localSheetId="104">'Jan 20-26, 2025'!$G$2</definedName>
    <definedName name="WEEK_NUM" localSheetId="105">'Jan 27-Feb 2, 2025'!$G$2</definedName>
    <definedName name="WEEK_NUM" localSheetId="101">'Jan 6-12, 2025'!$G$2</definedName>
    <definedName name="WEEK_NUM" localSheetId="129">'July 14-20, 2025'!$G$2</definedName>
    <definedName name="WEEK_NUM" localSheetId="130">'July 21-27, 2025'!$G$2</definedName>
    <definedName name="WEEK_NUM" localSheetId="131">'July 28-Aug 3,2025'!$G$2</definedName>
    <definedName name="WEEK_NUM" localSheetId="128">'July 7-July 13, 2025 '!$G$2</definedName>
    <definedName name="WEEK_NUM" localSheetId="125">'June 16-22, 2025  '!$G$2</definedName>
    <definedName name="WEEK_NUM" localSheetId="126">'June 23-29, 2025'!$G$2</definedName>
    <definedName name="WEEK_NUM" localSheetId="123">'June 2-8, 2025 '!$G$2</definedName>
    <definedName name="WEEK_NUM" localSheetId="127">'June 30-July 06, 2025 '!$G$2</definedName>
    <definedName name="WEEK_NUM" localSheetId="124">'June 9-15, 2025  '!$G$2</definedName>
    <definedName name="WEEK_NUM" localSheetId="111">'Mar 10-16, 2025'!$G$2</definedName>
    <definedName name="WEEK_NUM" localSheetId="112">'Mar 17-23, 2025'!$G$2</definedName>
    <definedName name="WEEK_NUM" localSheetId="113">'Mar 24-30, 2025'!$G$2</definedName>
    <definedName name="WEEK_NUM" localSheetId="114">'Mar 31-Apr 6, 2025'!$G$2</definedName>
    <definedName name="WEEK_NUM" localSheetId="110">'Mar 3-9, 2025'!$G$2</definedName>
    <definedName name="WEEK_NUM" localSheetId="119">'May 05-May 11,2025'!$G$2</definedName>
    <definedName name="WEEK_NUM" localSheetId="120">'May 12-May 18,2025 '!$G$2</definedName>
    <definedName name="WEEK_NUM" localSheetId="121">'May 19-May 25,2025'!$G$2</definedName>
    <definedName name="WEEK_NUM" localSheetId="122">'May 26-June 1, 2025  '!$G$2</definedName>
    <definedName name="WEEK_NUM" localSheetId="133">'New Format'!$G$2</definedName>
    <definedName name="WEEK_NUM">#REF!</definedName>
    <definedName name="WEEK_START" localSheetId="116">'Apr 14-20, 2025'!$E$1</definedName>
    <definedName name="WEEK_START" localSheetId="117">'Apr 21-27, 2025'!$E$1</definedName>
    <definedName name="WEEK_START" localSheetId="118">'Apr 28-May 4,2025'!$E$1</definedName>
    <definedName name="WEEK_START" localSheetId="115">'Apr 7-13, 2025'!$E$1</definedName>
    <definedName name="WEEK_START" localSheetId="132">'Aug 4-Aug 10,2025 '!$E$1</definedName>
    <definedName name="WEEK_START" localSheetId="98">'Dec 30-31, 2024'!$E$1</definedName>
    <definedName name="WEEK_START" localSheetId="107">'Feb 10-16, 2025'!$E$1</definedName>
    <definedName name="WEEK_START" localSheetId="108">'Feb 17-23, 2025'!$E$1</definedName>
    <definedName name="WEEK_START" localSheetId="109">'Feb 24-Mar 2, 2025'!$E$1</definedName>
    <definedName name="WEEK_START" localSheetId="106">'Feb 3-9, 2025'!$E$1</definedName>
    <definedName name="WEEK_START" localSheetId="103">'Jan 13-19, 2025'!$E$1</definedName>
    <definedName name="WEEK_START" localSheetId="99">'Jan 1-5, 2025'!$E$1</definedName>
    <definedName name="WEEK_START" localSheetId="104">'Jan 20-26, 2025'!$E$1</definedName>
    <definedName name="WEEK_START" localSheetId="105">'Jan 27-Feb 2, 2025'!$E$1</definedName>
    <definedName name="WEEK_START" localSheetId="101">'Jan 6-12, 2025'!$E$1</definedName>
    <definedName name="WEEK_START" localSheetId="129">'July 14-20, 2025'!$E$1</definedName>
    <definedName name="WEEK_START" localSheetId="130">'July 21-27, 2025'!$E$1</definedName>
    <definedName name="WEEK_START" localSheetId="131">'July 28-Aug 3,2025'!$E$1</definedName>
    <definedName name="WEEK_START" localSheetId="128">'July 7-July 13, 2025 '!$E$1</definedName>
    <definedName name="WEEK_START" localSheetId="125">'June 16-22, 2025  '!$E$1</definedName>
    <definedName name="WEEK_START" localSheetId="126">'June 23-29, 2025'!$E$1</definedName>
    <definedName name="WEEK_START" localSheetId="123">'June 2-8, 2025 '!$E$1</definedName>
    <definedName name="WEEK_START" localSheetId="127">'June 30-July 06, 2025 '!$E$1</definedName>
    <definedName name="WEEK_START" localSheetId="124">'June 9-15, 2025  '!$E$1</definedName>
    <definedName name="WEEK_START" localSheetId="111">'Mar 10-16, 2025'!$E$1</definedName>
    <definedName name="WEEK_START" localSheetId="112">'Mar 17-23, 2025'!$E$1</definedName>
    <definedName name="WEEK_START" localSheetId="113">'Mar 24-30, 2025'!$E$1</definedName>
    <definedName name="WEEK_START" localSheetId="114">'Mar 31-Apr 6, 2025'!$E$1</definedName>
    <definedName name="WEEK_START" localSheetId="110">'Mar 3-9, 2025'!$E$1</definedName>
    <definedName name="WEEK_START" localSheetId="119">'May 05-May 11,2025'!$E$1</definedName>
    <definedName name="WEEK_START" localSheetId="120">'May 12-May 18,2025 '!$E$1</definedName>
    <definedName name="WEEK_START" localSheetId="121">'May 19-May 25,2025'!$E$1</definedName>
    <definedName name="WEEK_START" localSheetId="122">'May 26-June 1, 2025  '!$E$1</definedName>
    <definedName name="WEEK_START" localSheetId="133">'New Format'!$E$1</definedName>
    <definedName name="WEEK_START">#REF!</definedName>
    <definedName name="YEAR_FMT" localSheetId="116">'Apr 14-20, 2025'!$H$5</definedName>
    <definedName name="YEAR_FMT" localSheetId="117">'Apr 21-27, 2025'!$H$5</definedName>
    <definedName name="YEAR_FMT" localSheetId="118">'Apr 28-May 4,2025'!$H$5</definedName>
    <definedName name="YEAR_FMT" localSheetId="115">'Apr 7-13, 2025'!$H$5</definedName>
    <definedName name="YEAR_FMT" localSheetId="132">'Aug 4-Aug 10,2025 '!$H$5</definedName>
    <definedName name="YEAR_FMT" localSheetId="98">'Dec 30-31, 2024'!$H$5</definedName>
    <definedName name="YEAR_FMT" localSheetId="107">'Feb 10-16, 2025'!$H$5</definedName>
    <definedName name="YEAR_FMT" localSheetId="108">'Feb 17-23, 2025'!$H$5</definedName>
    <definedName name="YEAR_FMT" localSheetId="109">'Feb 24-Mar 2, 2025'!$H$5</definedName>
    <definedName name="YEAR_FMT" localSheetId="106">'Feb 3-9, 2025'!$H$5</definedName>
    <definedName name="YEAR_FMT" localSheetId="103">'Jan 13-19, 2025'!$H$5</definedName>
    <definedName name="YEAR_FMT" localSheetId="99">'Jan 1-5, 2025'!$H$5</definedName>
    <definedName name="YEAR_FMT" localSheetId="104">'Jan 20-26, 2025'!$H$5</definedName>
    <definedName name="YEAR_FMT" localSheetId="105">'Jan 27-Feb 2, 2025'!$H$5</definedName>
    <definedName name="YEAR_FMT" localSheetId="101">'Jan 6-12, 2025'!$H$5</definedName>
    <definedName name="YEAR_FMT" localSheetId="129">'July 14-20, 2025'!$H$5</definedName>
    <definedName name="YEAR_FMT" localSheetId="130">'July 21-27, 2025'!$H$5</definedName>
    <definedName name="YEAR_FMT" localSheetId="131">'July 28-Aug 3,2025'!$H$5</definedName>
    <definedName name="YEAR_FMT" localSheetId="128">'July 7-July 13, 2025 '!$H$5</definedName>
    <definedName name="YEAR_FMT" localSheetId="125">'June 16-22, 2025  '!$H$5</definedName>
    <definedName name="YEAR_FMT" localSheetId="126">'June 23-29, 2025'!$H$5</definedName>
    <definedName name="YEAR_FMT" localSheetId="123">'June 2-8, 2025 '!$H$5</definedName>
    <definedName name="YEAR_FMT" localSheetId="127">'June 30-July 06, 2025 '!$H$5</definedName>
    <definedName name="YEAR_FMT" localSheetId="124">'June 9-15, 2025  '!$H$5</definedName>
    <definedName name="YEAR_FMT" localSheetId="111">'Mar 10-16, 2025'!$H$5</definedName>
    <definedName name="YEAR_FMT" localSheetId="112">'Mar 17-23, 2025'!$H$5</definedName>
    <definedName name="YEAR_FMT" localSheetId="113">'Mar 24-30, 2025'!$H$5</definedName>
    <definedName name="YEAR_FMT" localSheetId="114">'Mar 31-Apr 6, 2025'!$H$5</definedName>
    <definedName name="YEAR_FMT" localSheetId="110">'Mar 3-9, 2025'!$H$5</definedName>
    <definedName name="YEAR_FMT" localSheetId="119">'May 05-May 11,2025'!$H$5</definedName>
    <definedName name="YEAR_FMT" localSheetId="120">'May 12-May 18,2025 '!$H$5</definedName>
    <definedName name="YEAR_FMT" localSheetId="121">'May 19-May 25,2025'!$H$5</definedName>
    <definedName name="YEAR_FMT" localSheetId="122">'May 26-June 1, 2025  '!$H$5</definedName>
    <definedName name="YEAR_FMT" localSheetId="133">'New Format'!$H$5</definedName>
    <definedName name="YEAR_FMT">#REF!</definedName>
    <definedName name="YEAR_SPACER" localSheetId="116">'Apr 14-20, 2025'!$L$2</definedName>
    <definedName name="YEAR_SPACER" localSheetId="117">'Apr 21-27, 2025'!$L$2</definedName>
    <definedName name="YEAR_SPACER" localSheetId="118">'Apr 28-May 4,2025'!$L$2</definedName>
    <definedName name="YEAR_SPACER" localSheetId="115">'Apr 7-13, 2025'!$L$2</definedName>
    <definedName name="YEAR_SPACER" localSheetId="132">'Aug 4-Aug 10,2025 '!$L$2</definedName>
    <definedName name="YEAR_SPACER" localSheetId="98">'Dec 30-31, 2024'!$N$1</definedName>
    <definedName name="YEAR_SPACER" localSheetId="107">'Feb 10-16, 2025'!$N$1</definedName>
    <definedName name="YEAR_SPACER" localSheetId="108">'Feb 17-23, 2025'!$N$1</definedName>
    <definedName name="YEAR_SPACER" localSheetId="109">'Feb 24-Mar 2, 2025'!$N$1</definedName>
    <definedName name="YEAR_SPACER" localSheetId="106">'Feb 3-9, 2025'!$N$1</definedName>
    <definedName name="YEAR_SPACER" localSheetId="103">'Jan 13-19, 2025'!$N$1</definedName>
    <definedName name="YEAR_SPACER" localSheetId="99">'Jan 1-5, 2025'!$N$1</definedName>
    <definedName name="YEAR_SPACER" localSheetId="104">'Jan 20-26, 2025'!$N$1</definedName>
    <definedName name="YEAR_SPACER" localSheetId="105">'Jan 27-Feb 2, 2025'!$N$1</definedName>
    <definedName name="YEAR_SPACER" localSheetId="101">'Jan 6-12, 2025'!$N$1</definedName>
    <definedName name="YEAR_SPACER" localSheetId="129">'July 14-20, 2025'!$L$2</definedName>
    <definedName name="YEAR_SPACER" localSheetId="130">'July 21-27, 2025'!$L$2</definedName>
    <definedName name="YEAR_SPACER" localSheetId="131">'July 28-Aug 3,2025'!$L$2</definedName>
    <definedName name="YEAR_SPACER" localSheetId="128">'July 7-July 13, 2025 '!$L$2</definedName>
    <definedName name="YEAR_SPACER" localSheetId="125">'June 16-22, 2025  '!$L$2</definedName>
    <definedName name="YEAR_SPACER" localSheetId="126">'June 23-29, 2025'!$L$2</definedName>
    <definedName name="YEAR_SPACER" localSheetId="123">'June 2-8, 2025 '!$L$2</definedName>
    <definedName name="YEAR_SPACER" localSheetId="127">'June 30-July 06, 2025 '!$L$2</definedName>
    <definedName name="YEAR_SPACER" localSheetId="124">'June 9-15, 2025  '!$L$2</definedName>
    <definedName name="YEAR_SPACER" localSheetId="111">'Mar 10-16, 2025'!$N$1</definedName>
    <definedName name="YEAR_SPACER" localSheetId="112">'Mar 17-23, 2025'!$N$1</definedName>
    <definedName name="YEAR_SPACER" localSheetId="113">'Mar 24-30, 2025'!$N$1</definedName>
    <definedName name="YEAR_SPACER" localSheetId="114">'Mar 31-Apr 6, 2025'!$N$1</definedName>
    <definedName name="YEAR_SPACER" localSheetId="110">'Mar 3-9, 2025'!$N$1</definedName>
    <definedName name="YEAR_SPACER" localSheetId="119">'May 05-May 11,2025'!$L$2</definedName>
    <definedName name="YEAR_SPACER" localSheetId="120">'May 12-May 18,2025 '!$L$2</definedName>
    <definedName name="YEAR_SPACER" localSheetId="121">'May 19-May 25,2025'!$L$2</definedName>
    <definedName name="YEAR_SPACER" localSheetId="122">'May 26-June 1, 2025  '!$L$2</definedName>
    <definedName name="YEAR_SPACER" localSheetId="133">'New Format'!$N$1</definedName>
    <definedName name="YEAR_SPACER">#REF!</definedName>
    <definedName name="YEARS" localSheetId="116">'Apr 14-20, 2025'!$O$1:$O$5</definedName>
    <definedName name="YEARS" localSheetId="117">'Apr 21-27, 2025'!$O$1:$O$5</definedName>
    <definedName name="YEARS" localSheetId="118">'Apr 28-May 4,2025'!$O$1:$O$5</definedName>
    <definedName name="YEARS" localSheetId="115">'Apr 7-13, 2025'!$O$1:$O$5</definedName>
    <definedName name="YEARS" localSheetId="132">'Aug 4-Aug 10,2025 '!$O$1:$O$5</definedName>
    <definedName name="YEARS" localSheetId="98">'Dec 30-31, 2024'!$O$1:$O$5</definedName>
    <definedName name="YEARS" localSheetId="107">'Feb 10-16, 2025'!$O$1:$O$5</definedName>
    <definedName name="YEARS" localSheetId="108">'Feb 17-23, 2025'!$O$1:$O$5</definedName>
    <definedName name="YEARS" localSheetId="109">'Feb 24-Mar 2, 2025'!$O$1:$O$5</definedName>
    <definedName name="YEARS" localSheetId="106">'Feb 3-9, 2025'!$O$1:$O$5</definedName>
    <definedName name="YEARS" localSheetId="103">'Jan 13-19, 2025'!$O$1:$O$5</definedName>
    <definedName name="YEARS" localSheetId="99">'Jan 1-5, 2025'!$O$1:$O$5</definedName>
    <definedName name="YEARS" localSheetId="104">'Jan 20-26, 2025'!$O$1:$O$5</definedName>
    <definedName name="YEARS" localSheetId="105">'Jan 27-Feb 2, 2025'!$O$1:$O$5</definedName>
    <definedName name="YEARS" localSheetId="101">'Jan 6-12, 2025'!$O$1:$O$5</definedName>
    <definedName name="YEARS" localSheetId="129">'July 14-20, 2025'!$O$1:$O$5</definedName>
    <definedName name="YEARS" localSheetId="130">'July 21-27, 2025'!$O$1:$O$5</definedName>
    <definedName name="YEARS" localSheetId="131">'July 28-Aug 3,2025'!$O$1:$O$5</definedName>
    <definedName name="YEARS" localSheetId="128">'July 7-July 13, 2025 '!$O$1:$O$5</definedName>
    <definedName name="YEARS" localSheetId="125">'June 16-22, 2025  '!$O$1:$O$5</definedName>
    <definedName name="YEARS" localSheetId="126">'June 23-29, 2025'!$O$1:$O$5</definedName>
    <definedName name="YEARS" localSheetId="123">'June 2-8, 2025 '!$O$1:$O$5</definedName>
    <definedName name="YEARS" localSheetId="127">'June 30-July 06, 2025 '!$O$1:$O$5</definedName>
    <definedName name="YEARS" localSheetId="124">'June 9-15, 2025  '!$O$1:$O$5</definedName>
    <definedName name="YEARS" localSheetId="111">'Mar 10-16, 2025'!$O$1:$O$5</definedName>
    <definedName name="YEARS" localSheetId="112">'Mar 17-23, 2025'!$O$1:$O$5</definedName>
    <definedName name="YEARS" localSheetId="113">'Mar 24-30, 2025'!$O$1:$O$5</definedName>
    <definedName name="YEARS" localSheetId="114">'Mar 31-Apr 6, 2025'!$O$1:$O$5</definedName>
    <definedName name="YEARS" localSheetId="110">'Mar 3-9, 2025'!$O$1:$O$5</definedName>
    <definedName name="YEARS" localSheetId="119">'May 05-May 11,2025'!$O$1:$O$5</definedName>
    <definedName name="YEARS" localSheetId="120">'May 12-May 18,2025 '!$O$1:$O$5</definedName>
    <definedName name="YEARS" localSheetId="121">'May 19-May 25,2025'!$O$1:$O$5</definedName>
    <definedName name="YEARS" localSheetId="122">'May 26-June 1, 2025  '!$O$1:$O$5</definedName>
    <definedName name="YEARS" localSheetId="133">'New Format'!$O$1:$O$5</definedName>
    <definedName name="YS_RESOLVED" localSheetId="98">'Dec 30-31, 2024'!$N$2</definedName>
    <definedName name="YS_RESOLVED" localSheetId="107">'Feb 10-16, 2025'!$N$2</definedName>
    <definedName name="YS_RESOLVED" localSheetId="108">'Feb 17-23, 2025'!$N$2</definedName>
    <definedName name="YS_RESOLVED" localSheetId="109">'Feb 24-Mar 2, 2025'!$N$2</definedName>
    <definedName name="YS_RESOLVED" localSheetId="106">'Feb 3-9, 2025'!$N$2</definedName>
    <definedName name="YS_RESOLVED" localSheetId="103">'Jan 13-19, 2025'!$N$2</definedName>
    <definedName name="YS_RESOLVED" localSheetId="99">'Jan 1-5, 2025'!$N$2</definedName>
    <definedName name="YS_RESOLVED" localSheetId="104">'Jan 20-26, 2025'!$N$2</definedName>
    <definedName name="YS_RESOLVED" localSheetId="105">'Jan 27-Feb 2, 2025'!$N$2</definedName>
    <definedName name="YS_RESOLVED" localSheetId="101">'Jan 6-12, 2025'!$N$2</definedName>
    <definedName name="YS_RESOLVED" localSheetId="111">'Mar 10-16, 2025'!$N$2</definedName>
    <definedName name="YS_RESOLVED" localSheetId="112">'Mar 17-23, 2025'!$N$2</definedName>
    <definedName name="YS_RESOLVED" localSheetId="113">'Mar 24-30, 2025'!$N$2</definedName>
    <definedName name="YS_RESOLVED" localSheetId="114">'Mar 31-Apr 6, 2025'!$N$2</definedName>
    <definedName name="YS_RESOLVED" localSheetId="110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10" l="1"/>
  <c r="C315" i="510"/>
  <c r="C314" i="510"/>
  <c r="C313" i="510"/>
  <c r="C312" i="510"/>
  <c r="C311" i="510"/>
  <c r="C310" i="510"/>
  <c r="C309" i="510"/>
  <c r="C308" i="510"/>
  <c r="C307" i="510"/>
  <c r="C306" i="510"/>
  <c r="C305" i="510"/>
  <c r="C304" i="510"/>
  <c r="C303" i="510"/>
  <c r="C302" i="510"/>
  <c r="C301" i="510"/>
  <c r="C300" i="510"/>
  <c r="C299" i="510"/>
  <c r="C298" i="510"/>
  <c r="I296" i="510"/>
  <c r="H296" i="510"/>
  <c r="G296" i="510"/>
  <c r="C317" i="510" s="1"/>
  <c r="I281" i="510"/>
  <c r="F281" i="510"/>
  <c r="C292" i="510" s="1"/>
  <c r="C276" i="510"/>
  <c r="C275" i="510"/>
  <c r="C274" i="510"/>
  <c r="C273" i="510"/>
  <c r="C272" i="510"/>
  <c r="C271" i="510"/>
  <c r="C270" i="510"/>
  <c r="C269" i="510"/>
  <c r="C257" i="510"/>
  <c r="C253" i="510"/>
  <c r="C252" i="510"/>
  <c r="C251" i="510"/>
  <c r="C250" i="510"/>
  <c r="C249" i="510"/>
  <c r="C248" i="510"/>
  <c r="C247" i="510"/>
  <c r="C246" i="510"/>
  <c r="C245" i="510"/>
  <c r="C244" i="510"/>
  <c r="C243" i="510"/>
  <c r="C240" i="510"/>
  <c r="F218" i="510"/>
  <c r="J217" i="510"/>
  <c r="H217" i="510"/>
  <c r="F217" i="510"/>
  <c r="J216" i="510"/>
  <c r="H216" i="510"/>
  <c r="F216" i="510"/>
  <c r="J215" i="510"/>
  <c r="H215" i="510"/>
  <c r="F215" i="510"/>
  <c r="J214" i="510"/>
  <c r="H214" i="510"/>
  <c r="F214" i="510"/>
  <c r="J213" i="510"/>
  <c r="H213" i="510"/>
  <c r="F213" i="510"/>
  <c r="J211" i="510"/>
  <c r="H211" i="510"/>
  <c r="F211" i="510"/>
  <c r="J210" i="510"/>
  <c r="H210" i="510"/>
  <c r="F210" i="510"/>
  <c r="J202" i="510"/>
  <c r="F219" i="510" s="1"/>
  <c r="C199" i="510"/>
  <c r="C198" i="510"/>
  <c r="C197" i="510"/>
  <c r="C196" i="510"/>
  <c r="C195" i="510"/>
  <c r="C194" i="510"/>
  <c r="C193" i="510"/>
  <c r="C192" i="510"/>
  <c r="C191" i="510"/>
  <c r="C190" i="510"/>
  <c r="C189" i="510"/>
  <c r="C188" i="510"/>
  <c r="C187" i="510"/>
  <c r="C186" i="510"/>
  <c r="C185" i="510"/>
  <c r="C184" i="510"/>
  <c r="C183" i="510"/>
  <c r="C182" i="510"/>
  <c r="C181" i="510"/>
  <c r="C180" i="510"/>
  <c r="C179" i="510"/>
  <c r="C178" i="510"/>
  <c r="C177" i="510"/>
  <c r="C176" i="510"/>
  <c r="C175" i="510"/>
  <c r="C174" i="510"/>
  <c r="C173" i="510"/>
  <c r="C172" i="510"/>
  <c r="C167" i="510"/>
  <c r="C166" i="510"/>
  <c r="C165" i="510"/>
  <c r="C164" i="510"/>
  <c r="C163" i="510"/>
  <c r="C162" i="510"/>
  <c r="C161" i="510"/>
  <c r="C160" i="510"/>
  <c r="C159" i="510"/>
  <c r="C158" i="510"/>
  <c r="C157" i="510"/>
  <c r="C156" i="510"/>
  <c r="C155" i="510"/>
  <c r="C154" i="510"/>
  <c r="C153" i="510"/>
  <c r="C152" i="510"/>
  <c r="C151" i="510"/>
  <c r="C150" i="510"/>
  <c r="C149" i="510"/>
  <c r="C148" i="510"/>
  <c r="C147" i="510"/>
  <c r="C146" i="510"/>
  <c r="C145" i="510"/>
  <c r="C144" i="510"/>
  <c r="C143" i="510"/>
  <c r="C142" i="510"/>
  <c r="C141" i="510"/>
  <c r="C140" i="510"/>
  <c r="C132" i="510"/>
  <c r="C131" i="510"/>
  <c r="C130" i="510"/>
  <c r="C129" i="510"/>
  <c r="C128" i="510"/>
  <c r="C127" i="510"/>
  <c r="C126" i="510"/>
  <c r="C125" i="510"/>
  <c r="C124" i="510"/>
  <c r="C123" i="510"/>
  <c r="C122" i="510"/>
  <c r="C121" i="510"/>
  <c r="C120" i="510"/>
  <c r="C119" i="510"/>
  <c r="C118" i="510"/>
  <c r="C117" i="510"/>
  <c r="C116" i="510"/>
  <c r="C115" i="510"/>
  <c r="C114" i="510"/>
  <c r="C113" i="510"/>
  <c r="C112" i="510"/>
  <c r="C111" i="510"/>
  <c r="C110" i="510"/>
  <c r="C109" i="510"/>
  <c r="C108" i="510"/>
  <c r="C107" i="510"/>
  <c r="C106" i="510"/>
  <c r="C105" i="510"/>
  <c r="Q30" i="510"/>
  <c r="Q29" i="510"/>
  <c r="Q28" i="510"/>
  <c r="Q27" i="510"/>
  <c r="Q26" i="510"/>
  <c r="Q25" i="510"/>
  <c r="Q24" i="510"/>
  <c r="Q23" i="510"/>
  <c r="Q22" i="510"/>
  <c r="E14" i="510"/>
  <c r="F15" i="510" s="1"/>
  <c r="E15" i="510" s="1"/>
  <c r="E12" i="510"/>
  <c r="F9" i="510"/>
  <c r="F7" i="510" s="1"/>
  <c r="F5" i="510" s="1"/>
  <c r="H8" i="510"/>
  <c r="H7" i="510"/>
  <c r="E7" i="510"/>
  <c r="H6" i="510"/>
  <c r="G5" i="510"/>
  <c r="G6" i="510" s="1"/>
  <c r="P3" i="510"/>
  <c r="P4" i="510" s="1"/>
  <c r="I3" i="510"/>
  <c r="E3" i="510"/>
  <c r="P2" i="510"/>
  <c r="Q2" i="510" s="1"/>
  <c r="O2" i="510"/>
  <c r="D1" i="510"/>
  <c r="D2" i="510" s="1"/>
  <c r="C316" i="509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F7" i="509" s="1"/>
  <c r="F5" i="509" s="1"/>
  <c r="H8" i="509"/>
  <c r="H7" i="509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5" i="510" l="1"/>
  <c r="D3" i="510"/>
  <c r="Q3" i="510"/>
  <c r="Q4" i="510" s="1"/>
  <c r="G4" i="510"/>
  <c r="C1" i="510" s="1"/>
  <c r="E5" i="510"/>
  <c r="E6" i="510" s="1"/>
  <c r="F4" i="510"/>
  <c r="C241" i="510"/>
  <c r="C242" i="510" s="1"/>
  <c r="C254" i="510" s="1"/>
  <c r="C258" i="510"/>
  <c r="C259" i="510" s="1"/>
  <c r="C260" i="510" s="1"/>
  <c r="C261" i="510" s="1"/>
  <c r="C262" i="510" s="1"/>
  <c r="C263" i="510" s="1"/>
  <c r="C264" i="510" s="1"/>
  <c r="C265" i="510" s="1"/>
  <c r="C266" i="510" s="1"/>
  <c r="C267" i="510" s="1"/>
  <c r="C268" i="510" s="1"/>
  <c r="P4" i="509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Q3" i="504" s="1"/>
  <c r="Q4" i="504" s="1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B1" i="510" l="1"/>
  <c r="C2" i="510"/>
  <c r="B2" i="510" s="1"/>
  <c r="C277" i="510"/>
  <c r="D4" i="510"/>
  <c r="C3" i="510"/>
  <c r="B3" i="510" s="1"/>
  <c r="F6" i="510"/>
  <c r="E4" i="510"/>
  <c r="P6" i="510"/>
  <c r="Q5" i="510"/>
  <c r="C254" i="509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I109" i="446"/>
  <c r="K109" i="444"/>
  <c r="L109" i="447"/>
  <c r="L109" i="444"/>
  <c r="F115" i="458"/>
  <c r="L115" i="454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F40" i="454"/>
  <c r="F68" i="454"/>
  <c r="F93" i="454"/>
  <c r="D4" i="477"/>
  <c r="C3" i="477"/>
  <c r="B3" i="477" s="1"/>
  <c r="D3" i="475"/>
  <c r="C2" i="475"/>
  <c r="B2" i="475" s="1"/>
  <c r="H109" i="448"/>
  <c r="F109" i="447"/>
  <c r="G109" i="446"/>
  <c r="I109" i="447"/>
  <c r="C90" i="445"/>
  <c r="C41" i="445"/>
  <c r="C17" i="445"/>
  <c r="C66" i="445"/>
  <c r="G109" i="444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H109" i="444"/>
  <c r="C105" i="446"/>
  <c r="C56" i="446"/>
  <c r="C32" i="446"/>
  <c r="C81" i="446"/>
  <c r="L109" i="44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7" i="510" l="1"/>
  <c r="Q6" i="510"/>
  <c r="D5" i="510"/>
  <c r="C4" i="510"/>
  <c r="B4" i="510" s="1"/>
  <c r="P6" i="509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D6" i="510" l="1"/>
  <c r="C5" i="510"/>
  <c r="B5" i="510" s="1"/>
  <c r="P8" i="510"/>
  <c r="Q7" i="510"/>
  <c r="Q6" i="509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6" i="510" l="1"/>
  <c r="B6" i="510" s="1"/>
  <c r="D7" i="510"/>
  <c r="Q8" i="510"/>
  <c r="P9" i="510"/>
  <c r="C5" i="509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7" i="510" l="1"/>
  <c r="B7" i="510" s="1"/>
  <c r="D8" i="510"/>
  <c r="Q9" i="510"/>
  <c r="P10" i="510"/>
  <c r="C6" i="509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8" i="510" l="1"/>
  <c r="B8" i="510" s="1"/>
  <c r="D9" i="510"/>
  <c r="P11" i="510"/>
  <c r="Q10" i="510"/>
  <c r="P10" i="509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Q11" i="510" l="1"/>
  <c r="P12" i="510"/>
  <c r="H147" i="484"/>
  <c r="D10" i="510"/>
  <c r="C9" i="510"/>
  <c r="B9" i="510" s="1"/>
  <c r="D9" i="509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10" i="510" l="1"/>
  <c r="B10" i="510" s="1"/>
  <c r="D11" i="510"/>
  <c r="P13" i="510"/>
  <c r="Q12" i="510"/>
  <c r="P12" i="509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P14" i="510" l="1"/>
  <c r="Q13" i="510"/>
  <c r="D12" i="510"/>
  <c r="C11" i="510"/>
  <c r="B11" i="510" s="1"/>
  <c r="D11" i="509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D13" i="510" l="1"/>
  <c r="C12" i="510"/>
  <c r="B12" i="510" s="1"/>
  <c r="P15" i="510"/>
  <c r="Q14" i="510"/>
  <c r="Q13" i="509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P16" i="510" l="1"/>
  <c r="Q15" i="510"/>
  <c r="C13" i="510"/>
  <c r="B13" i="510" s="1"/>
  <c r="D14" i="510"/>
  <c r="C12" i="509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D15" i="510" l="1"/>
  <c r="C14" i="510"/>
  <c r="B14" i="510" s="1"/>
  <c r="P17" i="510"/>
  <c r="Q16" i="510"/>
  <c r="P16" i="509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P18" i="510" l="1"/>
  <c r="Q17" i="510"/>
  <c r="D16" i="510"/>
  <c r="C15" i="510"/>
  <c r="B15" i="510" s="1"/>
  <c r="C14" i="509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D17" i="510" l="1"/>
  <c r="C16" i="510"/>
  <c r="B16" i="510" s="1"/>
  <c r="P19" i="510"/>
  <c r="Q18" i="510"/>
  <c r="Q17" i="509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P20" i="510" l="1"/>
  <c r="Q20" i="510" s="1"/>
  <c r="Q19" i="510"/>
  <c r="C17" i="510"/>
  <c r="B17" i="510" s="1"/>
  <c r="D18" i="510"/>
  <c r="C16" i="509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D19" i="510" l="1"/>
  <c r="C18" i="510"/>
  <c r="B18" i="510" s="1"/>
  <c r="P20" i="509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9" i="510" l="1"/>
  <c r="B19" i="510" s="1"/>
  <c r="D20" i="510"/>
  <c r="C18" i="509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20" i="510" l="1"/>
  <c r="B20" i="510" s="1"/>
  <c r="D21" i="510"/>
  <c r="C19" i="509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2" i="510" l="1"/>
  <c r="C21" i="510"/>
  <c r="B21" i="510" s="1"/>
  <c r="D21" i="509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2" i="510" l="1"/>
  <c r="B22" i="510" s="1"/>
  <c r="D23" i="510"/>
  <c r="D22" i="509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C23" i="510" l="1"/>
  <c r="B23" i="510" s="1"/>
  <c r="D24" i="510"/>
  <c r="D23" i="509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C24" i="510" l="1"/>
  <c r="B24" i="510" s="1"/>
  <c r="D25" i="510"/>
  <c r="D24" i="509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C25" i="510" l="1"/>
  <c r="B25" i="510" s="1"/>
  <c r="D26" i="510"/>
  <c r="D25" i="509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C26" i="510" l="1"/>
  <c r="B26" i="510" s="1"/>
  <c r="D27" i="510"/>
  <c r="D26" i="509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C27" i="510" l="1"/>
  <c r="B27" i="510" s="1"/>
  <c r="D28" i="510"/>
  <c r="D27" i="509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C28" i="510" l="1"/>
  <c r="B28" i="510" s="1"/>
  <c r="D29" i="510"/>
  <c r="D28" i="509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C29" i="510" l="1"/>
  <c r="B29" i="510" s="1"/>
  <c r="D30" i="510"/>
  <c r="D29" i="509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C30" i="510" l="1"/>
  <c r="B30" i="510" s="1"/>
  <c r="D31" i="510"/>
  <c r="D30" i="509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2" i="510" l="1"/>
  <c r="C31" i="510"/>
  <c r="B31" i="510" s="1"/>
  <c r="D31" i="509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3" i="510" l="1"/>
  <c r="C32" i="510"/>
  <c r="B32" i="510" s="1"/>
  <c r="D32" i="509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4" i="510" l="1"/>
  <c r="C33" i="510"/>
  <c r="B33" i="510" s="1"/>
  <c r="D33" i="509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5" i="510" l="1"/>
  <c r="C34" i="510"/>
  <c r="B34" i="510" s="1"/>
  <c r="D34" i="509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6" i="510" l="1"/>
  <c r="C35" i="510"/>
  <c r="B35" i="510" s="1"/>
  <c r="D35" i="509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7" i="510" l="1"/>
  <c r="C36" i="510"/>
  <c r="B36" i="510" s="1"/>
  <c r="D36" i="509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8" i="510" l="1"/>
  <c r="C37" i="510"/>
  <c r="B37" i="510" s="1"/>
  <c r="D37" i="509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9" i="510" l="1"/>
  <c r="C38" i="510"/>
  <c r="B38" i="510" s="1"/>
  <c r="D38" i="509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40" i="510" l="1"/>
  <c r="C39" i="510"/>
  <c r="B39" i="510" s="1"/>
  <c r="D39" i="509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1" i="510" l="1"/>
  <c r="C40" i="510"/>
  <c r="B40" i="510" s="1"/>
  <c r="D40" i="509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2" i="510" l="1"/>
  <c r="C41" i="510"/>
  <c r="B41" i="510" s="1"/>
  <c r="D41" i="509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3" i="510" l="1"/>
  <c r="C42" i="510"/>
  <c r="B42" i="510" s="1"/>
  <c r="D42" i="509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4" i="510" l="1"/>
  <c r="C43" i="510"/>
  <c r="B43" i="510" s="1"/>
  <c r="D43" i="509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5" i="510" l="1"/>
  <c r="C44" i="510"/>
  <c r="B44" i="510" s="1"/>
  <c r="D44" i="509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6" i="510" l="1"/>
  <c r="C45" i="510"/>
  <c r="B45" i="510" s="1"/>
  <c r="D45" i="509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C46" i="510" l="1"/>
  <c r="B46" i="510" s="1"/>
  <c r="D47" i="510"/>
  <c r="D46" i="509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8" i="510" l="1"/>
  <c r="C47" i="510"/>
  <c r="B47" i="510" s="1"/>
  <c r="D47" i="509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9" i="510" l="1"/>
  <c r="C48" i="510"/>
  <c r="B48" i="510" s="1"/>
  <c r="D48" i="509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50" i="510" l="1"/>
  <c r="C49" i="510"/>
  <c r="B49" i="510" s="1"/>
  <c r="D49" i="509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1" i="510" l="1"/>
  <c r="C50" i="510"/>
  <c r="B50" i="510" s="1"/>
  <c r="D50" i="509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2" i="510" l="1"/>
  <c r="C51" i="510"/>
  <c r="B51" i="510" s="1"/>
  <c r="D51" i="509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3" i="510" l="1"/>
  <c r="C52" i="510"/>
  <c r="B52" i="510" s="1"/>
  <c r="D52" i="509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C53" i="510" l="1"/>
  <c r="B53" i="510" s="1"/>
  <c r="I5" i="510" s="1"/>
  <c r="I4" i="510" s="1"/>
  <c r="B61" i="510" s="1"/>
  <c r="E2" i="510"/>
  <c r="E1" i="510"/>
  <c r="D53" i="509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L1" i="510" l="1"/>
  <c r="K72" i="510" s="1"/>
  <c r="H1" i="510"/>
  <c r="G72" i="510" s="1"/>
  <c r="K1" i="510"/>
  <c r="J72" i="510" s="1"/>
  <c r="G1" i="510"/>
  <c r="F72" i="510" s="1"/>
  <c r="J1" i="510"/>
  <c r="I72" i="510" s="1"/>
  <c r="F1" i="510"/>
  <c r="E72" i="510" s="1"/>
  <c r="E17" i="510"/>
  <c r="I1" i="510"/>
  <c r="H72" i="510" s="1"/>
  <c r="C53" i="509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H104" i="510" l="1"/>
  <c r="H71" i="510"/>
  <c r="H139" i="510"/>
  <c r="F104" i="510"/>
  <c r="F139" i="510"/>
  <c r="F71" i="510"/>
  <c r="E18" i="510"/>
  <c r="D63" i="510"/>
  <c r="J104" i="510"/>
  <c r="J139" i="510"/>
  <c r="J71" i="510"/>
  <c r="E139" i="510"/>
  <c r="E71" i="510"/>
  <c r="E104" i="510"/>
  <c r="G139" i="510"/>
  <c r="G104" i="510"/>
  <c r="G71" i="510"/>
  <c r="I139" i="510"/>
  <c r="I71" i="510"/>
  <c r="I104" i="510"/>
  <c r="K139" i="510"/>
  <c r="K104" i="510"/>
  <c r="K71" i="510"/>
  <c r="J1" i="509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65" i="510" l="1"/>
  <c r="E160" i="510"/>
  <c r="E163" i="510"/>
  <c r="E167" i="510"/>
  <c r="E171" i="510"/>
  <c r="E179" i="510"/>
  <c r="E199" i="510"/>
  <c r="E187" i="510"/>
  <c r="E141" i="510"/>
  <c r="E183" i="510"/>
  <c r="E151" i="510"/>
  <c r="E153" i="510"/>
  <c r="E155" i="510"/>
  <c r="E157" i="510"/>
  <c r="E191" i="510"/>
  <c r="E159" i="510"/>
  <c r="E193" i="510"/>
  <c r="E161" i="510"/>
  <c r="E176" i="510"/>
  <c r="E188" i="510"/>
  <c r="E196" i="510"/>
  <c r="E195" i="510"/>
  <c r="E197" i="510"/>
  <c r="E162" i="510"/>
  <c r="E178" i="510"/>
  <c r="E186" i="510"/>
  <c r="E143" i="510"/>
  <c r="E145" i="510"/>
  <c r="E147" i="510"/>
  <c r="E149" i="510"/>
  <c r="E152" i="510"/>
  <c r="E156" i="510"/>
  <c r="E166" i="510"/>
  <c r="E177" i="510"/>
  <c r="E140" i="510"/>
  <c r="E173" i="510"/>
  <c r="E181" i="510"/>
  <c r="E185" i="510"/>
  <c r="E189" i="510"/>
  <c r="E180" i="510"/>
  <c r="E184" i="510"/>
  <c r="E192" i="510"/>
  <c r="E164" i="510"/>
  <c r="E175" i="510"/>
  <c r="E200" i="510" s="1"/>
  <c r="E172" i="510"/>
  <c r="E194" i="510"/>
  <c r="E174" i="510"/>
  <c r="E182" i="510"/>
  <c r="E190" i="510"/>
  <c r="E142" i="510"/>
  <c r="E144" i="510"/>
  <c r="E146" i="510"/>
  <c r="E148" i="510"/>
  <c r="E150" i="510"/>
  <c r="E154" i="510"/>
  <c r="E158" i="510"/>
  <c r="E198" i="510"/>
  <c r="K133" i="510"/>
  <c r="K103" i="510"/>
  <c r="K101" i="510"/>
  <c r="K138" i="510"/>
  <c r="K170" i="510" s="1"/>
  <c r="I103" i="510"/>
  <c r="I133" i="510"/>
  <c r="I138" i="510"/>
  <c r="I170" i="510" s="1"/>
  <c r="I101" i="510"/>
  <c r="G171" i="510"/>
  <c r="G178" i="510"/>
  <c r="G186" i="510"/>
  <c r="G177" i="510"/>
  <c r="G185" i="510"/>
  <c r="G172" i="510"/>
  <c r="G188" i="510"/>
  <c r="G141" i="510"/>
  <c r="G180" i="510"/>
  <c r="G189" i="510"/>
  <c r="G161" i="510"/>
  <c r="G179" i="510"/>
  <c r="G162" i="510"/>
  <c r="G152" i="510"/>
  <c r="G160" i="510"/>
  <c r="G182" i="510"/>
  <c r="G166" i="510"/>
  <c r="G176" i="510"/>
  <c r="G173" i="510"/>
  <c r="G151" i="510"/>
  <c r="G153" i="510"/>
  <c r="G155" i="510"/>
  <c r="G157" i="510"/>
  <c r="G159" i="510"/>
  <c r="G193" i="510"/>
  <c r="G144" i="510"/>
  <c r="G146" i="510"/>
  <c r="G148" i="510"/>
  <c r="G194" i="510"/>
  <c r="G163" i="510"/>
  <c r="G150" i="510"/>
  <c r="G158" i="510"/>
  <c r="G164" i="510"/>
  <c r="G174" i="510"/>
  <c r="G198" i="510"/>
  <c r="G167" i="510"/>
  <c r="G192" i="510"/>
  <c r="G140" i="510"/>
  <c r="G183" i="510"/>
  <c r="G187" i="510"/>
  <c r="G191" i="510"/>
  <c r="G142" i="510"/>
  <c r="G199" i="510"/>
  <c r="G156" i="510"/>
  <c r="G196" i="510"/>
  <c r="G165" i="510"/>
  <c r="G197" i="510"/>
  <c r="G184" i="510"/>
  <c r="G143" i="510"/>
  <c r="G145" i="510"/>
  <c r="G147" i="510"/>
  <c r="G149" i="510"/>
  <c r="G154" i="510"/>
  <c r="G181" i="510"/>
  <c r="G190" i="510"/>
  <c r="G175" i="510"/>
  <c r="G195" i="510"/>
  <c r="J138" i="510"/>
  <c r="J170" i="510" s="1"/>
  <c r="J101" i="510"/>
  <c r="J103" i="510"/>
  <c r="J133" i="510"/>
  <c r="H171" i="510"/>
  <c r="H162" i="510"/>
  <c r="H176" i="510"/>
  <c r="H184" i="510"/>
  <c r="H192" i="510"/>
  <c r="H164" i="510"/>
  <c r="H186" i="510"/>
  <c r="H140" i="510"/>
  <c r="H160" i="510"/>
  <c r="H163" i="510"/>
  <c r="H142" i="510"/>
  <c r="H143" i="510"/>
  <c r="H177" i="510"/>
  <c r="H197" i="510"/>
  <c r="H167" i="510"/>
  <c r="H190" i="510"/>
  <c r="H158" i="510"/>
  <c r="H173" i="510"/>
  <c r="H152" i="510"/>
  <c r="H198" i="510"/>
  <c r="H144" i="510"/>
  <c r="H145" i="510"/>
  <c r="H179" i="510"/>
  <c r="H165" i="510"/>
  <c r="H196" i="510"/>
  <c r="H182" i="510"/>
  <c r="H178" i="510"/>
  <c r="H141" i="510"/>
  <c r="H193" i="510"/>
  <c r="H154" i="510"/>
  <c r="H146" i="510"/>
  <c r="H147" i="510"/>
  <c r="H181" i="510"/>
  <c r="H180" i="510"/>
  <c r="H188" i="510"/>
  <c r="H174" i="510"/>
  <c r="H194" i="510"/>
  <c r="H150" i="510"/>
  <c r="H172" i="510"/>
  <c r="H183" i="510"/>
  <c r="H151" i="510"/>
  <c r="H185" i="510"/>
  <c r="H153" i="510"/>
  <c r="H187" i="510"/>
  <c r="H155" i="510"/>
  <c r="H189" i="510"/>
  <c r="H157" i="510"/>
  <c r="H191" i="510"/>
  <c r="H159" i="510"/>
  <c r="H161" i="510"/>
  <c r="H156" i="510"/>
  <c r="H195" i="510"/>
  <c r="H166" i="510"/>
  <c r="H175" i="510"/>
  <c r="H148" i="510"/>
  <c r="H149" i="510"/>
  <c r="H199" i="510"/>
  <c r="I171" i="510"/>
  <c r="I174" i="510"/>
  <c r="I163" i="510"/>
  <c r="I182" i="510"/>
  <c r="I194" i="510"/>
  <c r="I190" i="510"/>
  <c r="I175" i="510"/>
  <c r="I162" i="510"/>
  <c r="I183" i="510"/>
  <c r="I172" i="510"/>
  <c r="I187" i="510"/>
  <c r="I157" i="510"/>
  <c r="I191" i="510"/>
  <c r="I154" i="510"/>
  <c r="I167" i="510"/>
  <c r="I178" i="510"/>
  <c r="I142" i="510"/>
  <c r="I144" i="510"/>
  <c r="I146" i="510"/>
  <c r="I148" i="510"/>
  <c r="I181" i="510"/>
  <c r="I196" i="510"/>
  <c r="I140" i="510"/>
  <c r="I192" i="510"/>
  <c r="I177" i="510"/>
  <c r="I193" i="510"/>
  <c r="I161" i="510"/>
  <c r="I151" i="510"/>
  <c r="I159" i="510"/>
  <c r="I152" i="510"/>
  <c r="I160" i="510"/>
  <c r="I179" i="510"/>
  <c r="I186" i="510"/>
  <c r="I198" i="510"/>
  <c r="I164" i="510"/>
  <c r="I173" i="510"/>
  <c r="I185" i="510"/>
  <c r="I189" i="510"/>
  <c r="I153" i="510"/>
  <c r="I195" i="510"/>
  <c r="I165" i="510"/>
  <c r="I150" i="510"/>
  <c r="I158" i="510"/>
  <c r="I143" i="510"/>
  <c r="I145" i="510"/>
  <c r="I147" i="510"/>
  <c r="I149" i="510"/>
  <c r="I199" i="510"/>
  <c r="I184" i="510"/>
  <c r="I141" i="510"/>
  <c r="I176" i="510"/>
  <c r="I155" i="510"/>
  <c r="I156" i="510"/>
  <c r="I197" i="510"/>
  <c r="I166" i="510"/>
  <c r="I180" i="510"/>
  <c r="I188" i="510"/>
  <c r="J171" i="510"/>
  <c r="J160" i="510"/>
  <c r="J149" i="510"/>
  <c r="J145" i="510"/>
  <c r="J146" i="510"/>
  <c r="J142" i="510"/>
  <c r="J147" i="510"/>
  <c r="J143" i="510"/>
  <c r="J148" i="510"/>
  <c r="J144" i="510"/>
  <c r="J172" i="510"/>
  <c r="J162" i="510"/>
  <c r="J174" i="510"/>
  <c r="J181" i="510"/>
  <c r="J182" i="510"/>
  <c r="J190" i="510"/>
  <c r="J150" i="510"/>
  <c r="J154" i="510"/>
  <c r="J158" i="510"/>
  <c r="J166" i="510"/>
  <c r="J141" i="510"/>
  <c r="J183" i="510"/>
  <c r="J185" i="510"/>
  <c r="J187" i="510"/>
  <c r="J189" i="510"/>
  <c r="J191" i="510"/>
  <c r="J193" i="510"/>
  <c r="J194" i="510"/>
  <c r="J163" i="510"/>
  <c r="J175" i="510"/>
  <c r="J176" i="510"/>
  <c r="J188" i="510"/>
  <c r="J164" i="510"/>
  <c r="J198" i="510"/>
  <c r="J167" i="510"/>
  <c r="J161" i="510"/>
  <c r="J195" i="510"/>
  <c r="J177" i="510"/>
  <c r="J178" i="510"/>
  <c r="J186" i="510"/>
  <c r="J196" i="510"/>
  <c r="J165" i="510"/>
  <c r="J152" i="510"/>
  <c r="J156" i="510"/>
  <c r="J199" i="510"/>
  <c r="J140" i="510"/>
  <c r="J173" i="510"/>
  <c r="J151" i="510"/>
  <c r="J153" i="510"/>
  <c r="J155" i="510"/>
  <c r="J157" i="510"/>
  <c r="J159" i="510"/>
  <c r="J179" i="510"/>
  <c r="J180" i="510"/>
  <c r="J184" i="510"/>
  <c r="J192" i="510"/>
  <c r="J197" i="510"/>
  <c r="F138" i="510"/>
  <c r="F170" i="510" s="1"/>
  <c r="F101" i="510"/>
  <c r="F103" i="510"/>
  <c r="F133" i="510"/>
  <c r="H138" i="510"/>
  <c r="H170" i="510" s="1"/>
  <c r="H133" i="510"/>
  <c r="H103" i="510"/>
  <c r="H101" i="510"/>
  <c r="K171" i="510"/>
  <c r="K195" i="510"/>
  <c r="K181" i="510"/>
  <c r="K151" i="510"/>
  <c r="K153" i="510"/>
  <c r="K185" i="510"/>
  <c r="K155" i="510"/>
  <c r="K157" i="510"/>
  <c r="K159" i="510"/>
  <c r="K143" i="510"/>
  <c r="K145" i="510"/>
  <c r="K147" i="510"/>
  <c r="K149" i="510"/>
  <c r="K163" i="510"/>
  <c r="K178" i="510"/>
  <c r="K150" i="510"/>
  <c r="K186" i="510"/>
  <c r="K158" i="510"/>
  <c r="K164" i="510"/>
  <c r="K167" i="510"/>
  <c r="K140" i="510"/>
  <c r="K180" i="510"/>
  <c r="K184" i="510"/>
  <c r="K156" i="510"/>
  <c r="K192" i="510"/>
  <c r="K165" i="510"/>
  <c r="K197" i="510"/>
  <c r="K142" i="510"/>
  <c r="K172" i="510"/>
  <c r="K183" i="510"/>
  <c r="K187" i="510"/>
  <c r="K191" i="510"/>
  <c r="K199" i="510"/>
  <c r="K144" i="510"/>
  <c r="K146" i="510"/>
  <c r="K148" i="510"/>
  <c r="K194" i="510"/>
  <c r="K174" i="510"/>
  <c r="K182" i="510"/>
  <c r="K154" i="510"/>
  <c r="K190" i="510"/>
  <c r="K198" i="510"/>
  <c r="K179" i="510"/>
  <c r="K141" i="510"/>
  <c r="K173" i="510"/>
  <c r="K161" i="510"/>
  <c r="K193" i="510"/>
  <c r="K175" i="510"/>
  <c r="K189" i="510"/>
  <c r="K162" i="510"/>
  <c r="K176" i="510"/>
  <c r="K152" i="510"/>
  <c r="K188" i="510"/>
  <c r="K160" i="510"/>
  <c r="K196" i="510"/>
  <c r="K177" i="510"/>
  <c r="K166" i="510"/>
  <c r="G133" i="510"/>
  <c r="G103" i="510"/>
  <c r="G101" i="510"/>
  <c r="G138" i="510"/>
  <c r="G170" i="510" s="1"/>
  <c r="E103" i="510"/>
  <c r="E133" i="510"/>
  <c r="E101" i="510"/>
  <c r="E138" i="510"/>
  <c r="E170" i="510" s="1"/>
  <c r="F171" i="510"/>
  <c r="F164" i="510"/>
  <c r="F163" i="510"/>
  <c r="F162" i="510"/>
  <c r="F165" i="510"/>
  <c r="F148" i="510"/>
  <c r="F144" i="510"/>
  <c r="F149" i="510"/>
  <c r="F145" i="510"/>
  <c r="F166" i="510"/>
  <c r="F160" i="510"/>
  <c r="F158" i="510"/>
  <c r="F156" i="510"/>
  <c r="F154" i="510"/>
  <c r="F152" i="510"/>
  <c r="F150" i="510"/>
  <c r="F146" i="510"/>
  <c r="F142" i="510"/>
  <c r="F143" i="510"/>
  <c r="F147" i="510"/>
  <c r="F173" i="510"/>
  <c r="F141" i="510"/>
  <c r="F167" i="510"/>
  <c r="F179" i="510"/>
  <c r="F180" i="510"/>
  <c r="F184" i="510"/>
  <c r="F192" i="510"/>
  <c r="F197" i="510"/>
  <c r="F172" i="510"/>
  <c r="F140" i="510"/>
  <c r="F151" i="510"/>
  <c r="F153" i="510"/>
  <c r="F155" i="510"/>
  <c r="F157" i="510"/>
  <c r="F159" i="510"/>
  <c r="F174" i="510"/>
  <c r="F181" i="510"/>
  <c r="F182" i="510"/>
  <c r="F190" i="510"/>
  <c r="F183" i="510"/>
  <c r="F185" i="510"/>
  <c r="F187" i="510"/>
  <c r="F189" i="510"/>
  <c r="F191" i="510"/>
  <c r="F193" i="510"/>
  <c r="F161" i="510"/>
  <c r="F194" i="510"/>
  <c r="F175" i="510"/>
  <c r="F176" i="510"/>
  <c r="F188" i="510"/>
  <c r="F198" i="510"/>
  <c r="F195" i="510"/>
  <c r="F177" i="510"/>
  <c r="F178" i="510"/>
  <c r="F186" i="510"/>
  <c r="F196" i="510"/>
  <c r="F199" i="510"/>
  <c r="F139" i="509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H200" i="510" l="1"/>
  <c r="G200" i="510"/>
  <c r="H218" i="510"/>
  <c r="S66" i="510" s="1"/>
  <c r="K200" i="510"/>
  <c r="J200" i="510"/>
  <c r="F200" i="510"/>
  <c r="I200" i="510"/>
  <c r="F168" i="510"/>
  <c r="K168" i="510"/>
  <c r="E168" i="510"/>
  <c r="J168" i="510"/>
  <c r="I168" i="510"/>
  <c r="H168" i="510"/>
  <c r="G168" i="510"/>
  <c r="K103" i="509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203" i="510" l="1"/>
  <c r="J218" i="510"/>
  <c r="E202" i="510"/>
  <c r="G200" i="509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4" i="510" l="1"/>
  <c r="H219" i="510" s="1"/>
  <c r="E203" i="509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J203" i="510" l="1"/>
  <c r="J219" i="510"/>
  <c r="S67" i="510"/>
  <c r="E204" i="509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4" i="510" l="1"/>
  <c r="T67" i="510"/>
  <c r="J203" i="509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<sst xmlns="http://schemas.openxmlformats.org/spreadsheetml/2006/main" count="28956" uniqueCount="716">
  <si>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</si>
  <si>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</si>
  <si>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</si>
  <si>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</si>
  <si>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</si>
  <si>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</si>
  <si>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</si>
  <si>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</si>
  <si>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</si>
  <si>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</si>
  <si>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</si>
  <si>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</si>
  <si>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</si>
  <si>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</si>
  <si>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</si>
  <si>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</si>
  <si>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</si>
  <si>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</si>
  <si>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</si>
  <si>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</si>
  <si>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</si>
  <si>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</si>
  <si>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</si>
  <si>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</si>
  <si>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</si>
  <si>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</si>
  <si>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</si>
  <si>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</si>
  <si>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</si>
  <si>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</si>
  <si>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</si>
  <si>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</si>
  <si>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</si>
  <si>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</si>
  <si>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</si>
  <si>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</si>
  <si>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</si>
  <si>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</si>
  <si>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</si>
  <si>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</si>
  <si>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</si>
  <si>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</si>
  <si>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</si>
  <si>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</si>
  <si>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</si>
  <si>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</si>
  <si>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</si>
  <si>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</si>
  <si>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</si>
  <si>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</si>
  <si>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</si>
  <si>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</si>
  <si>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</si>
  <si>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</si>
  <si>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</si>
  <si>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</si>
  <si>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</si>
  <si>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</si>
  <si>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</si>
  <si>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</si>
  <si>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</si>
  <si>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</si>
  <si>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</si>
  <si>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</si>
  <si>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</si>
  <si>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</si>
  <si>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</si>
  <si>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</si>
  <si>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</si>
  <si>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</si>
  <si>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</si>
  <si>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</si>
  <si>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</si>
  <si>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</si>
  <si>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</si>
  <si>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</si>
  <si>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</si>
  <si>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</si>
  <si>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</si>
  <si>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</si>
  <si>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</si>
  <si>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</si>
  <si>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</si>
  <si>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</si>
  <si>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</si>
  <si>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</si>
  <si>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</si>
  <si>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</si>
  <si>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</si>
  <si>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</si>
  <si>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</si>
  <si>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</si>
  <si>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</si>
  <si>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</si>
  <si>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</si>
  <si>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</si>
  <si>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</si>
  <si>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</si>
  <si>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</si>
  <si>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</si>
  <si>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</si>
  <si>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</si>
  <si>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</si>
  <si>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</si>
  <si>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</si>
  <si>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</si>
  <si>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</si>
  <si>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</si>
  <si>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</si>
  <si>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</si>
  <si>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</si>
  <si>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</si>
  <si>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</si>
  <si>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</si>
  <si>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</si>
  <si>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</si>
  <si>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</si>
  <si>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</si>
  <si>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</si>
  <si>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</si>
  <si>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</si>
  <si>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</si>
  <si>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</si>
  <si>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</si>
  <si>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</si>
  <si>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</si>
  <si>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</si>
  <si>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</si>
  <si>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</si>
  <si>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</si>
  <si>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</si>
  <si>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</si>
  <si>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</si>
  <si>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</si>
  <si>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</si>
  <si>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</si>
  <si>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</si>
  <si>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</si>
  <si>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</si>
  <si>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</si>
  <si>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</si>
  <si>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</si>
  <si>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</si>
  <si>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</si>
  <si>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</si>
  <si>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</si>
  <si>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</si>
  <si>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</si>
  <si>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</si>
  <si>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</si>
  <si>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</si>
  <si>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</si>
  <si>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</si>
  <si>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</si>
  <si>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</si>
  <si>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</si>
  <si>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</si>
  <si>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</si>
  <si>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</si>
  <si>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</si>
  <si>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</si>
  <si>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</si>
  <si>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</si>
  <si>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</si>
  <si>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</si>
  <si>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</si>
  <si>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</si>
  <si>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</si>
  <si>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</si>
  <si>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</si>
  <si>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</si>
  <si>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</si>
  <si>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</si>
  <si>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</si>
  <si>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</si>
  <si>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</si>
  <si>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</si>
  <si>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</si>
  <si>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</si>
  <si>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</si>
  <si>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</si>
  <si>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</si>
  <si>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</si>
  <si>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</si>
  <si>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</si>
  <si>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</si>
  <si>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</si>
  <si>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</si>
  <si>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</si>
  <si>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</si>
  <si>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</si>
  <si>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</si>
  <si>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</si>
  <si>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</si>
  <si>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</si>
  <si>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</si>
  <si>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</si>
  <si>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</si>
  <si>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</si>
  <si>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</si>
  <si>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</si>
  <si>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</si>
  <si>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</si>
  <si>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</si>
  <si>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</si>
  <si>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</si>
  <si>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</si>
  <si>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</si>
  <si>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</si>
  <si>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</si>
  <si>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</si>
  <si>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</si>
  <si>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</si>
  <si>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</si>
  <si>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</si>
  <si>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</si>
  <si>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</si>
  <si>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</si>
  <si>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</si>
  <si>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</si>
  <si>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</si>
  <si>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</si>
  <si>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</si>
  <si>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</si>
  <si>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</si>
  <si>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</si>
  <si>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</si>
  <si>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</si>
  <si>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</si>
  <si>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</si>
  <si>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</si>
  <si>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</si>
  <si>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</si>
  <si>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</si>
  <si>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</si>
  <si>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</si>
  <si>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</si>
  <si>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</si>
  <si>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</si>
  <si>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</si>
  <si>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</si>
  <si>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</si>
  <si>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</si>
  <si>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</si>
  <si>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</si>
  <si>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</si>
  <si>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</si>
  <si>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</si>
  <si>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</si>
  <si>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</si>
  <si>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</si>
  <si>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</si>
  <si>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</si>
  <si>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</si>
  <si>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</si>
  <si>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</si>
  <si>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</si>
  <si>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</si>
  <si>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</si>
  <si>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</si>
  <si>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</si>
  <si>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</si>
  <si>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</si>
  <si>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</si>
  <si>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</si>
  <si>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</si>
  <si>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</si>
  <si>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</si>
  <si>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</si>
  <si>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</si>
  <si>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</si>
  <si>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</si>
  <si>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</si>
  <si>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</si>
  <si>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</si>
  <si>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</si>
  <si>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</si>
  <si>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</si>
  <si>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</si>
  <si>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</si>
  <si>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</si>
  <si>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</si>
  <si>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</si>
  <si>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</si>
  <si>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</si>
  <si>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</si>
  <si>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</si>
  <si>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</si>
  <si>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</si>
  <si>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</si>
  <si>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</si>
  <si>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</si>
  <si>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</si>
  <si>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</si>
  <si>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</si>
  <si>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</si>
  <si>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</si>
  <si>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</si>
  <si>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</si>
  <si>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</si>
  <si>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</si>
  <si>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</si>
  <si>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</si>
  <si>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</si>
  <si>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</si>
  <si>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</si>
  <si>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</si>
  <si>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</si>
  <si>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</si>
  <si>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</si>
  <si>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</si>
  <si>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</si>
  <si>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</si>
  <si>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</si>
  <si>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</si>
  <si>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</si>
  <si>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</si>
  <si>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</si>
  <si>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</si>
  <si>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</si>
  <si>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</si>
  <si>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</si>
  <si>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</si>
  <si>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</si>
  <si>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</si>
  <si>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</si>
  <si>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</si>
  <si>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</si>
  <si>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</si>
  <si>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</si>
  <si>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</si>
  <si>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</si>
  <si>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</si>
  <si>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</si>
  <si>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</si>
  <si>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</si>
  <si>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</si>
  <si>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</si>
  <si>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</si>
  <si>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</si>
  <si>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</si>
  <si>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</si>
  <si>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</si>
  <si>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</si>
  <si>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</si>
  <si>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</si>
  <si>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</si>
  <si>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</si>
  <si>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</si>
  <si>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</si>
  <si>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</si>
  <si>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</si>
  <si>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</si>
  <si>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</si>
  <si>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</si>
  <si>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</si>
  <si>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</si>
  <si>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</si>
  <si>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</si>
  <si>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</si>
  <si>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</si>
  <si>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</si>
  <si>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</si>
  <si>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</si>
  <si>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</si>
  <si>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</si>
  <si>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</si>
  <si>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</si>
  <si>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</si>
  <si>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</si>
  <si>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</si>
  <si>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</si>
  <si>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</si>
  <si>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</si>
  <si>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</si>
  <si>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</si>
  <si>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</si>
  <si>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</si>
  <si>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</si>
  <si>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</si>
  <si>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</si>
  <si>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</si>
  <si>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</si>
  <si>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</si>
  <si>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</si>
  <si>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</si>
  <si>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</si>
  <si>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</si>
  <si>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</si>
  <si>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</si>
  <si>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</si>
  <si>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</si>
  <si>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</si>
  <si>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</si>
  <si>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</si>
  <si>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</si>
  <si>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</si>
  <si>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</si>
  <si>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</si>
  <si>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</si>
  <si>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</si>
  <si>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</si>
  <si>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</si>
  <si>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</si>
  <si>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</si>
  <si>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</si>
  <si>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</si>
  <si>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</si>
  <si>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</si>
  <si>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</si>
  <si>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</si>
  <si>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</si>
  <si>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</si>
  <si>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</si>
  <si>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</si>
  <si>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</si>
  <si>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</si>
  <si>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</si>
  <si>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</si>
  <si>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</si>
  <si>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</si>
  <si>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</si>
  <si>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</si>
  <si>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</si>
  <si>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</si>
  <si>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</si>
  <si>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</si>
  <si>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</si>
  <si>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</si>
  <si>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</si>
  <si>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</si>
  <si>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</si>
  <si>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</si>
  <si>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</si>
  <si>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</si>
  <si>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</si>
  <si>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</si>
  <si>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</si>
  <si>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</si>
  <si>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</si>
  <si>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</si>
  <si>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</si>
  <si>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</si>
  <si>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</si>
  <si>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</si>
  <si>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</si>
  <si>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</si>
  <si>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</si>
  <si>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</si>
  <si>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</si>
  <si>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</si>
  <si>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</si>
  <si>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</si>
  <si>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</si>
  <si>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</si>
  <si>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</si>
  <si>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</si>
  <si>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</si>
  <si>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</si>
  <si>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</si>
  <si>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</si>
  <si>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</si>
  <si>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</si>
  <si>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</si>
  <si>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</si>
  <si>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</si>
  <si>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</si>
  <si>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</si>
  <si>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</si>
  <si>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</si>
  <si>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</si>
  <si>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</si>
  <si>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</si>
  <si>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</si>
  <si>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</si>
  <si>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</si>
  <si>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</si>
  <si>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</si>
  <si>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</si>
  <si>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</si>
  <si>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</si>
  <si>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</si>
  <si>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</si>
  <si>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</si>
  <si>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</si>
  <si>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</si>
  <si>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</si>
  <si>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</si>
  <si>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</si>
  <si>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</si>
  <si>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</si>
  <si>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</si>
  <si>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</si>
  <si>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</si>
  <si>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</si>
  <si>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</si>
  <si>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</si>
  <si>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</si>
  <si>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</si>
  <si>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</si>
  <si>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</si>
  <si>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</si>
  <si>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</si>
  <si>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</si>
  <si>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</si>
  <si>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</si>
  <si>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</si>
  <si>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</si>
  <si>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</si>
  <si>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</si>
  <si>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</si>
  <si>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</si>
  <si>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</si>
  <si>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</si>
  <si>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</si>
  <si>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</si>
  <si>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</si>
  <si>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</si>
  <si>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</si>
  <si>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</si>
  <si>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</si>
  <si>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</si>
  <si>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</si>
  <si>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</si>
  <si>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</si>
  <si>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</si>
  <si>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</si>
  <si>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</si>
  <si>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</si>
  <si>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</si>
  <si>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</si>
  <si>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</si>
  <si>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</si>
  <si>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</si>
  <si>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</si>
  <si>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</si>
  <si>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</si>
  <si>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</si>
  <si>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</si>
  <si>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</si>
  <si>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</si>
  <si>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</si>
  <si>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</si>
  <si>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</si>
  <si>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</si>
  <si>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</si>
  <si>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</si>
  <si>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</si>
  <si>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</si>
  <si>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</si>
  <si>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</si>
  <si>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</si>
  <si>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</si>
  <si>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</si>
  <si>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</si>
  <si>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</si>
  <si>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</si>
  <si>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</si>
  <si>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</si>
  <si>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</si>
  <si>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</si>
  <si>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</si>
  <si>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</si>
  <si>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</si>
  <si>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</si>
  <si>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</si>
  <si>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</si>
  <si>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</si>
  <si>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</si>
  <si>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</si>
  <si>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</si>
  <si>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</si>
  <si>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</si>
  <si>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</si>
  <si>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</si>
  <si>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</si>
  <si>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</si>
  <si>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</si>
  <si>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</si>
  <si>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</si>
  <si>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</si>
  <si>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</si>
  <si>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</si>
  <si>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</si>
  <si>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</si>
  <si>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</si>
  <si>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</si>
  <si>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</si>
  <si>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</si>
  <si>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</si>
  <si>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</si>
  <si>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</si>
  <si>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</si>
  <si>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</si>
  <si>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</si>
  <si>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</si>
  <si>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</si>
  <si>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</si>
  <si>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</si>
  <si>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</si>
  <si>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</si>
  <si>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</si>
  <si>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</si>
  <si>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</si>
  <si>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</si>
  <si>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</si>
  <si>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</si>
  <si>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</si>
  <si>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</si>
  <si>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</si>
  <si>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</si>
  <si>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</si>
  <si>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</si>
  <si>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</si>
  <si>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</si>
  <si>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</si>
  <si>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</si>
  <si>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</si>
  <si>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</si>
  <si>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</si>
  <si>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</si>
  <si>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</si>
  <si>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</si>
  <si>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</si>
  <si>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</si>
  <si>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</si>
  <si>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</si>
  <si>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</si>
  <si>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</si>
  <si>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</si>
  <si>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</si>
  <si>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</si>
  <si>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</si>
  <si>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</si>
  <si>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</si>
  <si>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</si>
  <si>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</si>
  <si>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</si>
  <si>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</si>
  <si>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</si>
  <si>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</si>
  <si>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</si>
  <si>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</si>
  <si>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</si>
  <si>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</si>
  <si>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</si>
  <si>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</si>
  <si>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</si>
  <si>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</si>
  <si>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</si>
  <si>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</si>
  <si>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</si>
  <si>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</si>
  <si>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</si>
  <si>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</si>
  <si>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</si>
  <si>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</si>
  <si>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</si>
  <si>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</si>
  <si>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</si>
  <si>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</si>
  <si>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</si>
  <si>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</si>
  <si>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</si>
  <si>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</si>
  <si>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</si>
  <si>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</si>
  <si>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</si>
  <si>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</si>
  <si>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</si>
  <si>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</si>
  <si>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</si>
  <si>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</si>
  <si>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</si>
  <si>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</si>
  <si>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</si>
  <si>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</si>
  <si>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</si>
  <si>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</si>
  <si>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</si>
  <si>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</si>
  <si>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</si>
  <si>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</si>
  <si>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</si>
  <si>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</si>
  <si>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</si>
  <si>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</si>
  <si>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</si>
  <si>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</si>
  <si>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</si>
  <si>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</si>
  <si>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</si>
  <si>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</si>
  <si>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</si>
  <si>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</si>
  <si>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</si>
  <si>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</si>
  <si>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</si>
  <si>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</si>
  <si>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</si>
  <si>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</si>
  <si>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</si>
  <si>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</si>
  <si>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</si>
  <si>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</si>
  <si>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</si>
  <si>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</si>
  <si>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</si>
  <si>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</si>
  <si>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</si>
  <si>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</si>
  <si>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</si>
  <si>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</si>
  <si>
    <t>August 4-10, 2025</t>
  </si>
  <si>
    <t>b. Medical Treatment Case (MTC)</t>
  </si>
  <si>
    <t>Report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</si>
</sst>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6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0" fontId="23" fillId="0" borderId="6" xfId="3" applyNumberFormat="1" applyFont="1" applyFill="1" applyBorder="1" applyAlignment="1">
      <alignment horizont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65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F11E9F5-AE18-4F5E-8DEE-D0347EE6D3A2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10C4C017-63C5-A06A-3594-FA2EB50829EB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C9501D8-6CB7-2C2A-C742-6429041904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0.13882548516293314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0.32471394191350644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0.93761808067491326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0.90974288936609859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0.60335276932817106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7.3175122246286417E-2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0.50747554527928562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0.17682792868364028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0.58681482820391617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0.62866078545670656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0.7747021738398423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0.16704788301427609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0.22062512482786589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0.62142380827615629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0.92987019774972379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0.47896453534776562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8.2231386124213102E-2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0.63118091253601494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0.81062427642810453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0.82786068105873867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0.1048473565703445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0.79158128119272486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0.95122295646916677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0.9625847929620085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0.34192782630211571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0.747467626683607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0.13071351589205005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0.35800309466321401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0.41091028274660546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0.20996311495847786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0.95584702259501286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0.18105491989304456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0.28814444645310278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0.35204507057925316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0.78451129209959369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Bryan Aquino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0.97589327841995466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0.28478889358218507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0.41434891776736471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0.11619682443365364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0.56619187435749796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0.53413713781107031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0.29194551656087775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0.56480299400707779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0.98621135551088357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0.12761223235754682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0.37173961385864607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3.3436559961906198E-2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0.83973654077194892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0.74316144403857232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0.7198227580867449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0.61839168432127345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0.45067602173857213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0.18212394504021834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0.2625398929883711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0.10796426037573303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0.56564502301053177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0.17708646636874548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2.4509501389175847E-2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0.43084789284724345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0.69381434564392563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0.75334038218896204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0.14681212583766701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7.9975243923639527E-2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5.242325533665515E-2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0.89735585648577043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0.4244057413375325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0.64729216748001861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0.96489706272306974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0.84947303351270254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0.77017495152426918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0.98724041950683672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0.20540676643567346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0.97190381972074524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0.97247800316500044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0.37201184014147992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0.29049820640832602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0.79691795576058566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655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64" priority="11" stopIfTrue="1">
      <formula>OR($P$56="",NOT(ISNUMBER($P$56)),$P$56&lt;=0)</formula>
    </cfRule>
  </conditionalFormatting>
  <conditionalFormatting sqref="C209:G209">
    <cfRule type="expression" dxfId="363" priority="4" stopIfTrue="1">
      <formula>SUM($B$203:$B$208)&lt;=0</formula>
    </cfRule>
  </conditionalFormatting>
  <conditionalFormatting sqref="C221:G221">
    <cfRule type="expression" dxfId="362" priority="5" stopIfTrue="1">
      <formula>SUM($B$212:$B$220)&lt;=0</formula>
    </cfRule>
  </conditionalFormatting>
  <conditionalFormatting sqref="C260:I260">
    <cfRule type="expression" dxfId="361" priority="8" stopIfTrue="1">
      <formula>SUM(G239:I239)&lt;=0</formula>
    </cfRule>
  </conditionalFormatting>
  <conditionalFormatting sqref="C72:K92 C95:K115 C120:K140 C143:K163">
    <cfRule type="expression" dxfId="360" priority="6" stopIfTrue="1">
      <formula>OR(C$71="",$C72="")</formula>
    </cfRule>
  </conditionalFormatting>
  <conditionalFormatting sqref="C203:K208 C212:K220">
    <cfRule type="expression" dxfId="359" priority="3" stopIfTrue="1">
      <formula>OR($C203="",$H203="")</formula>
    </cfRule>
  </conditionalFormatting>
  <conditionalFormatting sqref="C226:K234">
    <cfRule type="expression" dxfId="358" priority="2" stopIfTrue="1">
      <formula>$C226=""</formula>
    </cfRule>
  </conditionalFormatting>
  <conditionalFormatting sqref="C235:K235">
    <cfRule type="expression" dxfId="357" priority="7" stopIfTrue="1">
      <formula>SUM($F$224:$I$224)&lt;=0</formula>
    </cfRule>
  </conditionalFormatting>
  <conditionalFormatting sqref="C241:K259">
    <cfRule type="expression" dxfId="356" priority="1" stopIfTrue="1">
      <formula>$C241=""</formula>
    </cfRule>
  </conditionalFormatting>
  <conditionalFormatting sqref="J260">
    <cfRule type="expression" dxfId="355" priority="10" stopIfTrue="1">
      <formula>SUM(N239:Q239)&lt;=0</formula>
    </cfRule>
  </conditionalFormatting>
  <conditionalFormatting sqref="K260">
    <cfRule type="expression" dxfId="354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649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408</v>
      </c>
      <c r="F165" s="563"/>
      <c r="G165" s="235"/>
      <c r="H165" s="564" t="s">
        <v>646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3" priority="11" stopIfTrue="1">
      <formula>OR($P$56="",NOT(ISNUMBER($P$56)),$P$56&lt;=0)</formula>
    </cfRule>
  </conditionalFormatting>
  <conditionalFormatting sqref="C209:G209">
    <cfRule type="expression" dxfId="352" priority="4" stopIfTrue="1">
      <formula>SUM($B$203:$B$208)&lt;=0</formula>
    </cfRule>
  </conditionalFormatting>
  <conditionalFormatting sqref="C221:G221">
    <cfRule type="expression" dxfId="351" priority="5" stopIfTrue="1">
      <formula>SUM($B$212:$B$220)&lt;=0</formula>
    </cfRule>
  </conditionalFormatting>
  <conditionalFormatting sqref="C260:I260">
    <cfRule type="expression" dxfId="350" priority="8" stopIfTrue="1">
      <formula>SUM(G239:I239)&lt;=0</formula>
    </cfRule>
  </conditionalFormatting>
  <conditionalFormatting sqref="C72:K92 C95:K115 C120:K140 C143:K163">
    <cfRule type="expression" dxfId="349" priority="6" stopIfTrue="1">
      <formula>OR(C$71="",$C72="")</formula>
    </cfRule>
  </conditionalFormatting>
  <conditionalFormatting sqref="C203:K208 C212:K220">
    <cfRule type="expression" dxfId="348" priority="3" stopIfTrue="1">
      <formula>OR($C203="",$H203="")</formula>
    </cfRule>
  </conditionalFormatting>
  <conditionalFormatting sqref="C226:K234">
    <cfRule type="expression" dxfId="347" priority="2" stopIfTrue="1">
      <formula>$C226=""</formula>
    </cfRule>
  </conditionalFormatting>
  <conditionalFormatting sqref="C235:K235">
    <cfRule type="expression" dxfId="346" priority="7" stopIfTrue="1">
      <formula>SUM($F$224:$I$224)&lt;=0</formula>
    </cfRule>
  </conditionalFormatting>
  <conditionalFormatting sqref="C241:K259">
    <cfRule type="expression" dxfId="345" priority="1" stopIfTrue="1">
      <formula>$C241=""</formula>
    </cfRule>
  </conditionalFormatting>
  <conditionalFormatting sqref="J260">
    <cfRule type="expression" dxfId="344" priority="10" stopIfTrue="1">
      <formula>SUM(N239:Q239)&lt;=0</formula>
    </cfRule>
  </conditionalFormatting>
  <conditionalFormatting sqref="K260">
    <cfRule type="expression" dxfId="34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2</v>
      </c>
      <c r="Y1" s="159">
        <f t="shared" ref="Y1:Y7" ca="1" si="2">RAND()</f>
        <v>0.77543348118023625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ca="1" si="1"/>
        <v>7</v>
      </c>
      <c r="Y2" s="159">
        <f t="shared" ca="1" si="2"/>
        <v>4.9561290380362832E-2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1</v>
      </c>
      <c r="Y3" s="159">
        <f t="shared" ca="1" si="2"/>
        <v>0.88436179917248714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45658</v>
      </c>
      <c r="P4" s="659"/>
      <c r="X4" s="159">
        <f t="shared" ca="1" si="1"/>
        <v>5</v>
      </c>
      <c r="Y4" s="159">
        <f t="shared" ca="1" si="2"/>
        <v>9.0551522562401621E-2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0.60412504767715169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3</v>
      </c>
      <c r="Y6" s="159">
        <f t="shared" ca="1" si="2"/>
        <v>0.669165516125524</v>
      </c>
      <c r="Z6" s="159" t="s">
        <v>292</v>
      </c>
    </row>
    <row r="7" spans="1:27" s="160" customFormat="1" ht="23.25" customHeight="1" x14ac:dyDescent="0.25">
      <c r="A7" s="661" t="s">
        <v>560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6</v>
      </c>
      <c r="Y7" s="160">
        <f t="shared" ca="1" si="2"/>
        <v>5.9158703463084716E-2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 t="s">
        <v>564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0</v>
      </c>
      <c r="I138" s="633"/>
      <c r="J138" s="174">
        <f>MAX(F37:L37,F90:L90)</f>
        <v>18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744512</v>
      </c>
      <c r="I139" s="633"/>
      <c r="J139" s="213">
        <f>SUM(F120)</f>
        <v>408</v>
      </c>
      <c r="K139" s="636">
        <f>H139+J139</f>
        <v>744920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0.05%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42" priority="4" stopIfTrue="1">
      <formula>$C17=""</formula>
    </cfRule>
  </conditionalFormatting>
  <conditionalFormatting sqref="F15:L37 F40:L62 F68:L90 F93:L115">
    <cfRule type="expression" dxfId="341" priority="5" stopIfTrue="1">
      <formula>F$15=""</formula>
    </cfRule>
  </conditionalFormatting>
  <conditionalFormatting sqref="K140">
    <cfRule type="expression" dxfId="34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644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546" t="s">
        <v>577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576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569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578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579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11080</v>
      </c>
      <c r="F165" s="563"/>
      <c r="G165" s="235"/>
      <c r="H165" s="564" t="s">
        <v>646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1006</v>
      </c>
      <c r="F166" s="563"/>
      <c r="G166" s="235"/>
      <c r="H166" s="564" t="s">
        <v>647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590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607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608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591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592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39" priority="11" stopIfTrue="1">
      <formula>OR($P$56="",NOT(ISNUMBER($P$56)),$P$56&lt;=0)</formula>
    </cfRule>
  </conditionalFormatting>
  <conditionalFormatting sqref="C209:G209">
    <cfRule type="expression" dxfId="338" priority="4" stopIfTrue="1">
      <formula>SUM($B$203:$B$208)&lt;=0</formula>
    </cfRule>
  </conditionalFormatting>
  <conditionalFormatting sqref="C221:G221">
    <cfRule type="expression" dxfId="337" priority="5" stopIfTrue="1">
      <formula>SUM($B$212:$B$220)&lt;=0</formula>
    </cfRule>
  </conditionalFormatting>
  <conditionalFormatting sqref="C260:I260">
    <cfRule type="expression" dxfId="336" priority="8" stopIfTrue="1">
      <formula>SUM(G239:I239)&lt;=0</formula>
    </cfRule>
  </conditionalFormatting>
  <conditionalFormatting sqref="C72:K92 C95:K115 C120:K140 C143:K163">
    <cfRule type="expression" dxfId="335" priority="6" stopIfTrue="1">
      <formula>OR(C$71="",$C72="")</formula>
    </cfRule>
  </conditionalFormatting>
  <conditionalFormatting sqref="C203:K208 C212:K220">
    <cfRule type="expression" dxfId="334" priority="3" stopIfTrue="1">
      <formula>OR($C203="",$H203="")</formula>
    </cfRule>
  </conditionalFormatting>
  <conditionalFormatting sqref="C226:K234">
    <cfRule type="expression" dxfId="333" priority="2" stopIfTrue="1">
      <formula>$C226=""</formula>
    </cfRule>
  </conditionalFormatting>
  <conditionalFormatting sqref="C235:K235">
    <cfRule type="expression" dxfId="332" priority="7" stopIfTrue="1">
      <formula>SUM($F$224:$I$224)&lt;=0</formula>
    </cfRule>
  </conditionalFormatting>
  <conditionalFormatting sqref="C241:K259">
    <cfRule type="expression" dxfId="331" priority="1" stopIfTrue="1">
      <formula>$C241=""</formula>
    </cfRule>
  </conditionalFormatting>
  <conditionalFormatting sqref="J260">
    <cfRule type="expression" dxfId="330" priority="10" stopIfTrue="1">
      <formula>SUM(N239:Q239)&lt;=0</formula>
    </cfRule>
  </conditionalFormatting>
  <conditionalFormatting sqref="K260">
    <cfRule type="expression" dxfId="32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5</v>
      </c>
      <c r="Y1" s="159">
        <f ca="1">RAND()</f>
        <v>0.36777504400222649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4</v>
      </c>
      <c r="Y2" s="159">
        <f t="shared" ref="Y2:Y7" ca="1" si="2">RAND()</f>
        <v>0.42827806286474102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658" t="s">
        <v>559</v>
      </c>
      <c r="P3" s="658"/>
      <c r="X3" s="159">
        <f t="shared" ca="1" si="1"/>
        <v>3</v>
      </c>
      <c r="Y3" s="159">
        <f t="shared" ca="1" si="2"/>
        <v>0.48658865257783857</v>
      </c>
      <c r="Z3" s="159" t="s">
        <v>193</v>
      </c>
    </row>
    <row r="4" spans="1:27" s="159" customForma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45663</v>
      </c>
      <c r="P4" s="659"/>
      <c r="X4" s="159">
        <f t="shared" ca="1" si="1"/>
        <v>1</v>
      </c>
      <c r="Y4" s="159">
        <f t="shared" ca="1" si="2"/>
        <v>0.9789154743682299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0.30806886177919135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X6" s="159">
        <f t="shared" ca="1" si="1"/>
        <v>7</v>
      </c>
      <c r="Y6" s="159">
        <f t="shared" ca="1" si="2"/>
        <v>1.18791161167352E-2</v>
      </c>
      <c r="Z6" s="159" t="s">
        <v>292</v>
      </c>
    </row>
    <row r="7" spans="1:27" s="160" customFormat="1" ht="23.25" customHeight="1" x14ac:dyDescent="0.25">
      <c r="A7" s="661" t="s">
        <v>563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159"/>
      <c r="P7" s="159"/>
      <c r="X7" s="160">
        <f t="shared" ca="1" si="1"/>
        <v>2</v>
      </c>
      <c r="Y7" s="160">
        <f t="shared" ca="1" si="2"/>
        <v>0.50278219797386825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161" t="s">
        <v>540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541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542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566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565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612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562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546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30">
        <v>0</v>
      </c>
      <c r="I130" s="631"/>
      <c r="J130" s="212">
        <v>0</v>
      </c>
      <c r="K130" s="630">
        <f>J130+REF!D1</f>
        <v>0</v>
      </c>
      <c r="L130" s="631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30">
        <v>0</v>
      </c>
      <c r="I131" s="631"/>
      <c r="J131" s="212">
        <v>0</v>
      </c>
      <c r="K131" s="630">
        <f>J131+REF!D2</f>
        <v>0</v>
      </c>
      <c r="L131" s="631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30">
        <v>0</v>
      </c>
      <c r="I132" s="631"/>
      <c r="J132" s="212">
        <v>0</v>
      </c>
      <c r="K132" s="630">
        <f>J132+REF!D3</f>
        <v>0</v>
      </c>
      <c r="L132" s="631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31"/>
      <c r="J133" s="212">
        <v>0</v>
      </c>
      <c r="K133" s="630">
        <f>J133+REF!D4</f>
        <v>0</v>
      </c>
      <c r="L133" s="631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30">
        <v>0</v>
      </c>
      <c r="I134" s="631"/>
      <c r="J134" s="212">
        <v>0</v>
      </c>
      <c r="K134" s="630">
        <f>J134+REF!D5</f>
        <v>0</v>
      </c>
      <c r="L134" s="631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30">
        <v>0</v>
      </c>
      <c r="I135" s="631"/>
      <c r="J135" s="212">
        <v>0</v>
      </c>
      <c r="K135" s="630">
        <f>J135+REF!D6</f>
        <v>0</v>
      </c>
      <c r="L135" s="631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30">
        <v>0</v>
      </c>
      <c r="I136" s="631"/>
      <c r="J136" s="212">
        <v>0</v>
      </c>
      <c r="K136" s="630">
        <f>J136+REF!D7</f>
        <v>0</v>
      </c>
      <c r="L136" s="631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30">
        <v>0</v>
      </c>
      <c r="I137" s="631"/>
      <c r="J137" s="212">
        <v>0</v>
      </c>
      <c r="K137" s="630">
        <f>J137+REF!D8</f>
        <v>0</v>
      </c>
      <c r="L137" s="631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32">
        <v>18</v>
      </c>
      <c r="I138" s="633"/>
      <c r="J138" s="174">
        <f>MAX(F37:L37,F90:L90)</f>
        <v>236</v>
      </c>
      <c r="K138" s="634">
        <f>MAX(H138,J138,REF!E1)</f>
        <v>238</v>
      </c>
      <c r="L138" s="635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545</v>
      </c>
      <c r="F139" s="482"/>
      <c r="G139" s="483"/>
      <c r="H139" s="632">
        <f>F121</f>
        <v>744920</v>
      </c>
      <c r="I139" s="633"/>
      <c r="J139" s="213">
        <f>SUM(F120)</f>
        <v>12086</v>
      </c>
      <c r="K139" s="636">
        <f>H139+J139</f>
        <v>757006</v>
      </c>
      <c r="L139" s="636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23" t="str">
        <f>IF($K$139=$H$139,"",ROUND(($K$139/$H$139-1)*100,2)&amp;"% ↑")</f>
        <v>1.62% ↑</v>
      </c>
      <c r="L140" s="623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544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547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548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549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550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551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552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553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554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555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556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1" t="s">
        <v>91</v>
      </c>
      <c r="D168" s="621"/>
      <c r="E168" s="621"/>
      <c r="F168" s="621"/>
      <c r="G168" s="621"/>
      <c r="H168" s="621"/>
      <c r="I168" s="621"/>
      <c r="J168" s="621"/>
      <c r="K168" s="621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24" t="s">
        <v>91</v>
      </c>
      <c r="D174" s="625"/>
      <c r="E174" s="191"/>
      <c r="F174" s="626"/>
      <c r="G174" s="627"/>
      <c r="H174" s="626"/>
      <c r="I174" s="627"/>
      <c r="J174" s="626"/>
      <c r="K174" s="627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8" t="s">
        <v>62</v>
      </c>
      <c r="D178" s="628"/>
      <c r="E178" s="628"/>
      <c r="F178" s="628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9" t="s">
        <v>99</v>
      </c>
      <c r="D180" s="629"/>
      <c r="E180" s="629"/>
      <c r="F180" s="629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2" t="s">
        <v>100</v>
      </c>
      <c r="D181" s="622"/>
      <c r="E181" s="622"/>
      <c r="F181" s="622"/>
      <c r="G181" s="622"/>
      <c r="H181" s="622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28" priority="2" stopIfTrue="1">
      <formula>$C17=""</formula>
    </cfRule>
  </conditionalFormatting>
  <conditionalFormatting sqref="F15:L37 F40:L62 F68:L90 F93:L115">
    <cfRule type="expression" dxfId="327" priority="3" stopIfTrue="1">
      <formula>F$15=""</formula>
    </cfRule>
  </conditionalFormatting>
  <conditionalFormatting sqref="K140">
    <cfRule type="expression" dxfId="32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12064</v>
      </c>
      <c r="F165" s="563"/>
      <c r="G165" s="235"/>
      <c r="H165" s="564" t="s">
        <v>646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938</v>
      </c>
      <c r="F166" s="563"/>
      <c r="G166" s="235"/>
      <c r="H166" s="564" t="s">
        <v>647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5" priority="11" stopIfTrue="1">
      <formula>OR($P$56="",NOT(ISNUMBER($P$56)),$P$56&lt;=0)</formula>
    </cfRule>
  </conditionalFormatting>
  <conditionalFormatting sqref="C209:G209">
    <cfRule type="expression" dxfId="324" priority="4" stopIfTrue="1">
      <formula>SUM($B$203:$B$208)&lt;=0</formula>
    </cfRule>
  </conditionalFormatting>
  <conditionalFormatting sqref="C221:G221">
    <cfRule type="expression" dxfId="323" priority="5" stopIfTrue="1">
      <formula>SUM($B$212:$B$220)&lt;=0</formula>
    </cfRule>
  </conditionalFormatting>
  <conditionalFormatting sqref="C260:I260">
    <cfRule type="expression" dxfId="322" priority="8" stopIfTrue="1">
      <formula>SUM(G239:I239)&lt;=0</formula>
    </cfRule>
  </conditionalFormatting>
  <conditionalFormatting sqref="C72:K92 C95:K115 C120:K140 C143:K163">
    <cfRule type="expression" dxfId="321" priority="6" stopIfTrue="1">
      <formula>OR(C$71="",$C72="")</formula>
    </cfRule>
  </conditionalFormatting>
  <conditionalFormatting sqref="C203:K208 C212:K220">
    <cfRule type="expression" dxfId="320" priority="3" stopIfTrue="1">
      <formula>OR($C203="",$H203="")</formula>
    </cfRule>
  </conditionalFormatting>
  <conditionalFormatting sqref="C226:K234">
    <cfRule type="expression" dxfId="319" priority="2" stopIfTrue="1">
      <formula>$C226=""</formula>
    </cfRule>
  </conditionalFormatting>
  <conditionalFormatting sqref="C235:K235">
    <cfRule type="expression" dxfId="318" priority="7" stopIfTrue="1">
      <formula>SUM($F$224:$I$224)&lt;=0</formula>
    </cfRule>
  </conditionalFormatting>
  <conditionalFormatting sqref="C241:K259">
    <cfRule type="expression" dxfId="317" priority="1" stopIfTrue="1">
      <formula>$C241=""</formula>
    </cfRule>
  </conditionalFormatting>
  <conditionalFormatting sqref="J260">
    <cfRule type="expression" dxfId="316" priority="10" stopIfTrue="1">
      <formula>SUM(N239:Q239)&lt;=0</formula>
    </cfRule>
  </conditionalFormatting>
  <conditionalFormatting sqref="K260">
    <cfRule type="expression" dxfId="31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16176</v>
      </c>
      <c r="F165" s="563"/>
      <c r="G165" s="235"/>
      <c r="H165" s="564" t="s">
        <v>646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1046</v>
      </c>
      <c r="F166" s="563"/>
      <c r="G166" s="235"/>
      <c r="H166" s="564" t="s">
        <v>647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4" priority="11" stopIfTrue="1">
      <formula>OR($P$56="",NOT(ISNUMBER($P$56)),$P$56&lt;=0)</formula>
    </cfRule>
  </conditionalFormatting>
  <conditionalFormatting sqref="C209:G209">
    <cfRule type="expression" dxfId="313" priority="4" stopIfTrue="1">
      <formula>SUM($B$203:$B$208)&lt;=0</formula>
    </cfRule>
  </conditionalFormatting>
  <conditionalFormatting sqref="C221:G221">
    <cfRule type="expression" dxfId="312" priority="5" stopIfTrue="1">
      <formula>SUM($B$212:$B$220)&lt;=0</formula>
    </cfRule>
  </conditionalFormatting>
  <conditionalFormatting sqref="C260:I260">
    <cfRule type="expression" dxfId="311" priority="8" stopIfTrue="1">
      <formula>SUM(G239:I239)&lt;=0</formula>
    </cfRule>
  </conditionalFormatting>
  <conditionalFormatting sqref="C72:K92 C95:K115 C120:K140 C143:K163">
    <cfRule type="expression" dxfId="310" priority="6" stopIfTrue="1">
      <formula>OR(C$71="",$C72="")</formula>
    </cfRule>
  </conditionalFormatting>
  <conditionalFormatting sqref="C203:K208 C212:K220">
    <cfRule type="expression" dxfId="309" priority="3" stopIfTrue="1">
      <formula>OR($C203="",$H203="")</formula>
    </cfRule>
  </conditionalFormatting>
  <conditionalFormatting sqref="C226:K234">
    <cfRule type="expression" dxfId="308" priority="2" stopIfTrue="1">
      <formula>$C226=""</formula>
    </cfRule>
  </conditionalFormatting>
  <conditionalFormatting sqref="C235:K235">
    <cfRule type="expression" dxfId="307" priority="7" stopIfTrue="1">
      <formula>SUM($F$224:$I$224)&lt;=0</formula>
    </cfRule>
  </conditionalFormatting>
  <conditionalFormatting sqref="C241:K259">
    <cfRule type="expression" dxfId="306" priority="1" stopIfTrue="1">
      <formula>$C241=""</formula>
    </cfRule>
  </conditionalFormatting>
  <conditionalFormatting sqref="J260">
    <cfRule type="expression" dxfId="305" priority="10" stopIfTrue="1">
      <formula>SUM(N239:Q239)&lt;=0</formula>
    </cfRule>
  </conditionalFormatting>
  <conditionalFormatting sqref="K260">
    <cfRule type="expression" dxfId="30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15224</v>
      </c>
      <c r="F165" s="563"/>
      <c r="G165" s="235"/>
      <c r="H165" s="564" t="s">
        <v>646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1510</v>
      </c>
      <c r="F166" s="563"/>
      <c r="G166" s="235"/>
      <c r="H166" s="564" t="s">
        <v>647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3" priority="11" stopIfTrue="1">
      <formula>OR($P$56="",NOT(ISNUMBER($P$56)),$P$56&lt;=0)</formula>
    </cfRule>
  </conditionalFormatting>
  <conditionalFormatting sqref="C209:G209">
    <cfRule type="expression" dxfId="302" priority="4" stopIfTrue="1">
      <formula>SUM($B$203:$B$208)&lt;=0</formula>
    </cfRule>
  </conditionalFormatting>
  <conditionalFormatting sqref="C221:G221">
    <cfRule type="expression" dxfId="301" priority="5" stopIfTrue="1">
      <formula>SUM($B$212:$B$220)&lt;=0</formula>
    </cfRule>
  </conditionalFormatting>
  <conditionalFormatting sqref="C260:I260">
    <cfRule type="expression" dxfId="300" priority="8" stopIfTrue="1">
      <formula>SUM(G239:I239)&lt;=0</formula>
    </cfRule>
  </conditionalFormatting>
  <conditionalFormatting sqref="C72:K92 C95:K115 C120:K140 C143:K163">
    <cfRule type="expression" dxfId="299" priority="6" stopIfTrue="1">
      <formula>OR(C$71="",$C72="")</formula>
    </cfRule>
  </conditionalFormatting>
  <conditionalFormatting sqref="C203:K208 C212:K220">
    <cfRule type="expression" dxfId="298" priority="3" stopIfTrue="1">
      <formula>OR($C203="",$H203="")</formula>
    </cfRule>
  </conditionalFormatting>
  <conditionalFormatting sqref="C226:K234">
    <cfRule type="expression" dxfId="297" priority="2" stopIfTrue="1">
      <formula>$C226=""</formula>
    </cfRule>
  </conditionalFormatting>
  <conditionalFormatting sqref="C235:K235">
    <cfRule type="expression" dxfId="296" priority="7" stopIfTrue="1">
      <formula>SUM($F$224:$I$224)&lt;=0</formula>
    </cfRule>
  </conditionalFormatting>
  <conditionalFormatting sqref="C241:K259">
    <cfRule type="expression" dxfId="295" priority="1" stopIfTrue="1">
      <formula>$C241=""</formula>
    </cfRule>
  </conditionalFormatting>
  <conditionalFormatting sqref="J260">
    <cfRule type="expression" dxfId="294" priority="10" stopIfTrue="1">
      <formula>SUM(N239:Q239)&lt;=0</formula>
    </cfRule>
  </conditionalFormatting>
  <conditionalFormatting sqref="K260">
    <cfRule type="expression" dxfId="29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17144</v>
      </c>
      <c r="F165" s="563"/>
      <c r="G165" s="235"/>
      <c r="H165" s="564" t="s">
        <v>646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1928</v>
      </c>
      <c r="F166" s="563"/>
      <c r="G166" s="235"/>
      <c r="H166" s="564" t="s">
        <v>647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2" priority="11" stopIfTrue="1">
      <formula>OR($P$56="",NOT(ISNUMBER($P$56)),$P$56&lt;=0)</formula>
    </cfRule>
  </conditionalFormatting>
  <conditionalFormatting sqref="C209:G209">
    <cfRule type="expression" dxfId="291" priority="4" stopIfTrue="1">
      <formula>SUM($B$203:$B$208)&lt;=0</formula>
    </cfRule>
  </conditionalFormatting>
  <conditionalFormatting sqref="C221:G221">
    <cfRule type="expression" dxfId="290" priority="5" stopIfTrue="1">
      <formula>SUM($B$212:$B$220)&lt;=0</formula>
    </cfRule>
  </conditionalFormatting>
  <conditionalFormatting sqref="C260:I260">
    <cfRule type="expression" dxfId="289" priority="8" stopIfTrue="1">
      <formula>SUM(G239:I239)&lt;=0</formula>
    </cfRule>
  </conditionalFormatting>
  <conditionalFormatting sqref="C72:K92 C95:K115 C120:K140 C143:K163">
    <cfRule type="expression" dxfId="288" priority="6" stopIfTrue="1">
      <formula>OR(C$71="",$C72="")</formula>
    </cfRule>
  </conditionalFormatting>
  <conditionalFormatting sqref="C203:K208 C212:K220">
    <cfRule type="expression" dxfId="287" priority="3" stopIfTrue="1">
      <formula>OR($C203="",$H203="")</formula>
    </cfRule>
  </conditionalFormatting>
  <conditionalFormatting sqref="C226:K234">
    <cfRule type="expression" dxfId="286" priority="2" stopIfTrue="1">
      <formula>$C226=""</formula>
    </cfRule>
  </conditionalFormatting>
  <conditionalFormatting sqref="C235:K235">
    <cfRule type="expression" dxfId="285" priority="7" stopIfTrue="1">
      <formula>SUM($F$224:$I$224)&lt;=0</formula>
    </cfRule>
  </conditionalFormatting>
  <conditionalFormatting sqref="C241:K259">
    <cfRule type="expression" dxfId="284" priority="1" stopIfTrue="1">
      <formula>$C241=""</formula>
    </cfRule>
  </conditionalFormatting>
  <conditionalFormatting sqref="J260">
    <cfRule type="expression" dxfId="283" priority="10" stopIfTrue="1">
      <formula>SUM(N239:Q239)&lt;=0</formula>
    </cfRule>
  </conditionalFormatting>
  <conditionalFormatting sqref="K260">
    <cfRule type="expression" dxfId="28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612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665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666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667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17168</v>
      </c>
      <c r="F165" s="563"/>
      <c r="G165" s="235"/>
      <c r="H165" s="564" t="s">
        <v>646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682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669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670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671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672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81" priority="11" stopIfTrue="1">
      <formula>OR($P$56="",NOT(ISNUMBER($P$56)),$P$56&lt;=0)</formula>
    </cfRule>
  </conditionalFormatting>
  <conditionalFormatting sqref="C209:G209">
    <cfRule type="expression" dxfId="280" priority="4" stopIfTrue="1">
      <formula>SUM($B$203:$B$208)&lt;=0</formula>
    </cfRule>
  </conditionalFormatting>
  <conditionalFormatting sqref="C223:G223">
    <cfRule type="expression" dxfId="279" priority="5" stopIfTrue="1">
      <formula>SUM($B$212:$B$222)&lt;=0</formula>
    </cfRule>
  </conditionalFormatting>
  <conditionalFormatting sqref="C262:I262">
    <cfRule type="expression" dxfId="278" priority="8" stopIfTrue="1">
      <formula>SUM(G241:I241)&lt;=0</formula>
    </cfRule>
  </conditionalFormatting>
  <conditionalFormatting sqref="C72:K92 C95:K115 C120:K140 C143:K163">
    <cfRule type="expression" dxfId="277" priority="6" stopIfTrue="1">
      <formula>OR(C$71="",$C72="")</formula>
    </cfRule>
  </conditionalFormatting>
  <conditionalFormatting sqref="C203:K208 C212:K222">
    <cfRule type="expression" dxfId="276" priority="3" stopIfTrue="1">
      <formula>OR($C203="",$H203="")</formula>
    </cfRule>
  </conditionalFormatting>
  <conditionalFormatting sqref="C228:K236">
    <cfRule type="expression" dxfId="275" priority="2" stopIfTrue="1">
      <formula>$C228=""</formula>
    </cfRule>
  </conditionalFormatting>
  <conditionalFormatting sqref="C237:K237">
    <cfRule type="expression" dxfId="274" priority="7" stopIfTrue="1">
      <formula>SUM($F$226:$I$226)&lt;=0</formula>
    </cfRule>
  </conditionalFormatting>
  <conditionalFormatting sqref="C243:K261">
    <cfRule type="expression" dxfId="273" priority="1" stopIfTrue="1">
      <formula>$C243=""</formula>
    </cfRule>
  </conditionalFormatting>
  <conditionalFormatting sqref="J262">
    <cfRule type="expression" dxfId="272" priority="10" stopIfTrue="1">
      <formula>SUM(N241:Q241)&lt;=0</formula>
    </cfRule>
  </conditionalFormatting>
  <conditionalFormatting sqref="K262">
    <cfRule type="expression" dxfId="27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17888</v>
      </c>
      <c r="F165" s="563"/>
      <c r="G165" s="235"/>
      <c r="H165" s="564" t="s">
        <v>646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1780</v>
      </c>
      <c r="F166" s="563"/>
      <c r="G166" s="235"/>
      <c r="H166" s="564" t="s">
        <v>647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679</v>
      </c>
      <c r="D204" s="591"/>
      <c r="E204" s="591"/>
      <c r="F204" s="591"/>
      <c r="G204" s="592"/>
      <c r="H204" s="593" t="s">
        <v>617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616</v>
      </c>
      <c r="D205" s="591"/>
      <c r="E205" s="591"/>
      <c r="F205" s="591"/>
      <c r="G205" s="592"/>
      <c r="H205" s="593" t="s">
        <v>618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675</v>
      </c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676</v>
      </c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677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678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591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633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629</v>
      </c>
      <c r="D227" s="600"/>
      <c r="E227" s="601"/>
      <c r="F227" s="599" t="s">
        <v>627</v>
      </c>
      <c r="G227" s="600"/>
      <c r="H227" s="601"/>
      <c r="I227" s="599" t="s">
        <v>628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592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626</v>
      </c>
      <c r="D241" s="271" t="s">
        <v>630</v>
      </c>
      <c r="E241" s="271" t="s">
        <v>631</v>
      </c>
      <c r="F241" s="277" t="s">
        <v>632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575</v>
      </c>
      <c r="E242" s="607"/>
      <c r="F242" s="607"/>
      <c r="G242" s="608"/>
      <c r="H242" s="609" t="s">
        <v>613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631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650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606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70" priority="11" stopIfTrue="1">
      <formula>OR($P$56="",NOT(ISNUMBER($P$56)),$P$56&lt;=0)</formula>
    </cfRule>
  </conditionalFormatting>
  <conditionalFormatting sqref="C209:G209">
    <cfRule type="expression" dxfId="269" priority="4" stopIfTrue="1">
      <formula>SUM($B$203:$B$208)&lt;=0</formula>
    </cfRule>
  </conditionalFormatting>
  <conditionalFormatting sqref="C223:G223">
    <cfRule type="expression" dxfId="268" priority="5" stopIfTrue="1">
      <formula>SUM($B$212:$B$222)&lt;=0</formula>
    </cfRule>
  </conditionalFormatting>
  <conditionalFormatting sqref="C262:I262">
    <cfRule type="expression" dxfId="267" priority="8" stopIfTrue="1">
      <formula>SUM(G241:I241)&lt;=0</formula>
    </cfRule>
  </conditionalFormatting>
  <conditionalFormatting sqref="C72:K92 C95:K115 C120:K140 C143:K163">
    <cfRule type="expression" dxfId="266" priority="6" stopIfTrue="1">
      <formula>OR(C$71="",$C72="")</formula>
    </cfRule>
  </conditionalFormatting>
  <conditionalFormatting sqref="C203:K208 C212:K222">
    <cfRule type="expression" dxfId="265" priority="3" stopIfTrue="1">
      <formula>OR($C203="",$H203="")</formula>
    </cfRule>
  </conditionalFormatting>
  <conditionalFormatting sqref="C228:K236">
    <cfRule type="expression" dxfId="264" priority="2" stopIfTrue="1">
      <formula>$C228=""</formula>
    </cfRule>
  </conditionalFormatting>
  <conditionalFormatting sqref="C237:K237">
    <cfRule type="expression" dxfId="263" priority="7" stopIfTrue="1">
      <formula>SUM($F$226:$I$226)&lt;=0</formula>
    </cfRule>
  </conditionalFormatting>
  <conditionalFormatting sqref="C243:K261">
    <cfRule type="expression" dxfId="262" priority="1" stopIfTrue="1">
      <formula>$C243=""</formula>
    </cfRule>
  </conditionalFormatting>
  <conditionalFormatting sqref="J262">
    <cfRule type="expression" dxfId="261" priority="10" stopIfTrue="1">
      <formula>SUM(N241:Q241)&lt;=0</formula>
    </cfRule>
  </conditionalFormatting>
  <conditionalFormatting sqref="K262">
    <cfRule type="expression" dxfId="26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17816</v>
      </c>
      <c r="F176" s="563"/>
      <c r="G176" s="235"/>
      <c r="H176" s="564" t="s">
        <v>646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610</v>
      </c>
      <c r="D177" s="561"/>
      <c r="E177" s="562">
        <f>SUM(E174:K174)</f>
        <v>1742</v>
      </c>
      <c r="F177" s="563"/>
      <c r="G177" s="235"/>
      <c r="H177" s="564" t="s">
        <v>647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59" priority="11" stopIfTrue="1">
      <formula>OR($P$56="",NOT(ISNUMBER($P$56)),$P$56&lt;=0)</formula>
    </cfRule>
  </conditionalFormatting>
  <conditionalFormatting sqref="C218:G218">
    <cfRule type="expression" dxfId="258" priority="4" stopIfTrue="1">
      <formula>SUM($B$212:$B$217)&lt;=0</formula>
    </cfRule>
  </conditionalFormatting>
  <conditionalFormatting sqref="C232:G232">
    <cfRule type="expression" dxfId="257" priority="5" stopIfTrue="1">
      <formula>SUM($B$221:$B$231)&lt;=0</formula>
    </cfRule>
  </conditionalFormatting>
  <conditionalFormatting sqref="C271:I271">
    <cfRule type="expression" dxfId="256" priority="8" stopIfTrue="1">
      <formula>SUM(G250:I250)&lt;=0</formula>
    </cfRule>
  </conditionalFormatting>
  <conditionalFormatting sqref="C72:K95 C98:K121 C125:K148 C151:K174">
    <cfRule type="expression" dxfId="255" priority="6" stopIfTrue="1">
      <formula>OR(C$71="",$C72="")</formula>
    </cfRule>
  </conditionalFormatting>
  <conditionalFormatting sqref="C212:K217 C221:K231">
    <cfRule type="expression" dxfId="254" priority="3" stopIfTrue="1">
      <formula>OR($C212="",$H212="")</formula>
    </cfRule>
  </conditionalFormatting>
  <conditionalFormatting sqref="C237:K245">
    <cfRule type="expression" dxfId="253" priority="2" stopIfTrue="1">
      <formula>$C237=""</formula>
    </cfRule>
  </conditionalFormatting>
  <conditionalFormatting sqref="C246:K246">
    <cfRule type="expression" dxfId="252" priority="7" stopIfTrue="1">
      <formula>SUM($F$235:$I$235)&lt;=0</formula>
    </cfRule>
  </conditionalFormatting>
  <conditionalFormatting sqref="C252:K270">
    <cfRule type="expression" dxfId="251" priority="1" stopIfTrue="1">
      <formula>$C252=""</formula>
    </cfRule>
  </conditionalFormatting>
  <conditionalFormatting sqref="J271">
    <cfRule type="expression" dxfId="250" priority="10" stopIfTrue="1">
      <formula>SUM(N250:Q250)&lt;=0</formula>
    </cfRule>
  </conditionalFormatting>
  <conditionalFormatting sqref="K271">
    <cfRule type="expression" dxfId="24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18088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1722</v>
      </c>
      <c r="F177" s="563"/>
      <c r="G177" s="235"/>
      <c r="H177" s="564" t="s">
        <v>647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48" priority="11" stopIfTrue="1">
      <formula>OR($P$56="",NOT(ISNUMBER($P$56)),$P$56&lt;=0)</formula>
    </cfRule>
  </conditionalFormatting>
  <conditionalFormatting sqref="C218:G218">
    <cfRule type="expression" dxfId="247" priority="4" stopIfTrue="1">
      <formula>SUM($B$212:$B$217)&lt;=0</formula>
    </cfRule>
  </conditionalFormatting>
  <conditionalFormatting sqref="C232:G232">
    <cfRule type="expression" dxfId="246" priority="5" stopIfTrue="1">
      <formula>SUM($B$221:$B$231)&lt;=0</formula>
    </cfRule>
  </conditionalFormatting>
  <conditionalFormatting sqref="C271:I271">
    <cfRule type="expression" dxfId="245" priority="8" stopIfTrue="1">
      <formula>SUM(G250:I250)&lt;=0</formula>
    </cfRule>
  </conditionalFormatting>
  <conditionalFormatting sqref="C72:K95 C98:K121 C125:K148 C151:K174">
    <cfRule type="expression" dxfId="244" priority="6" stopIfTrue="1">
      <formula>OR(C$71="",$C72="")</formula>
    </cfRule>
  </conditionalFormatting>
  <conditionalFormatting sqref="C212:K217 C221:K231">
    <cfRule type="expression" dxfId="243" priority="3" stopIfTrue="1">
      <formula>OR($C212="",$H212="")</formula>
    </cfRule>
  </conditionalFormatting>
  <conditionalFormatting sqref="C237:K245">
    <cfRule type="expression" dxfId="242" priority="2" stopIfTrue="1">
      <formula>$C237=""</formula>
    </cfRule>
  </conditionalFormatting>
  <conditionalFormatting sqref="C246:K246">
    <cfRule type="expression" dxfId="241" priority="7" stopIfTrue="1">
      <formula>SUM($F$235:$I$235)&lt;=0</formula>
    </cfRule>
  </conditionalFormatting>
  <conditionalFormatting sqref="C252:K270">
    <cfRule type="expression" dxfId="240" priority="1" stopIfTrue="1">
      <formula>$C252=""</formula>
    </cfRule>
  </conditionalFormatting>
  <conditionalFormatting sqref="J271">
    <cfRule type="expression" dxfId="239" priority="10" stopIfTrue="1">
      <formula>SUM(N250:Q250)&lt;=0</formula>
    </cfRule>
  </conditionalFormatting>
  <conditionalFormatting sqref="K271">
    <cfRule type="expression" dxfId="23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18464</v>
      </c>
      <c r="F176" s="563"/>
      <c r="G176" s="235"/>
      <c r="H176" s="564" t="s">
        <v>646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2438</v>
      </c>
      <c r="F177" s="563"/>
      <c r="G177" s="235"/>
      <c r="H177" s="564" t="s">
        <v>647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37" priority="11" stopIfTrue="1">
      <formula>OR($P$56="",NOT(ISNUMBER($P$56)),$P$56&lt;=0)</formula>
    </cfRule>
  </conditionalFormatting>
  <conditionalFormatting sqref="C218:G218">
    <cfRule type="expression" dxfId="236" priority="4" stopIfTrue="1">
      <formula>SUM($B$212:$B$217)&lt;=0</formula>
    </cfRule>
  </conditionalFormatting>
  <conditionalFormatting sqref="C232:G232">
    <cfRule type="expression" dxfId="235" priority="5" stopIfTrue="1">
      <formula>SUM($B$221:$B$231)&lt;=0</formula>
    </cfRule>
  </conditionalFormatting>
  <conditionalFormatting sqref="C271:I271">
    <cfRule type="expression" dxfId="234" priority="8" stopIfTrue="1">
      <formula>SUM(G250:I250)&lt;=0</formula>
    </cfRule>
  </conditionalFormatting>
  <conditionalFormatting sqref="C72:K95 C98:K121 C125:K148 C151:K174">
    <cfRule type="expression" dxfId="233" priority="6" stopIfTrue="1">
      <formula>OR(C$71="",$C72="")</formula>
    </cfRule>
  </conditionalFormatting>
  <conditionalFormatting sqref="C212:K217 C221:K231">
    <cfRule type="expression" dxfId="232" priority="3" stopIfTrue="1">
      <formula>OR($C212="",$H212="")</formula>
    </cfRule>
  </conditionalFormatting>
  <conditionalFormatting sqref="C237:K245">
    <cfRule type="expression" dxfId="231" priority="2" stopIfTrue="1">
      <formula>$C237=""</formula>
    </cfRule>
  </conditionalFormatting>
  <conditionalFormatting sqref="C246:K246">
    <cfRule type="expression" dxfId="230" priority="7" stopIfTrue="1">
      <formula>SUM($F$235:$I$235)&lt;=0</formula>
    </cfRule>
  </conditionalFormatting>
  <conditionalFormatting sqref="C252:K270">
    <cfRule type="expression" dxfId="229" priority="1" stopIfTrue="1">
      <formula>$C252=""</formula>
    </cfRule>
  </conditionalFormatting>
  <conditionalFormatting sqref="J271">
    <cfRule type="expression" dxfId="228" priority="10" stopIfTrue="1">
      <formula>SUM(N250:Q250)&lt;=0</formula>
    </cfRule>
  </conditionalFormatting>
  <conditionalFormatting sqref="K271">
    <cfRule type="expression" dxfId="22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18080</v>
      </c>
      <c r="F176" s="563"/>
      <c r="G176" s="235"/>
      <c r="H176" s="564" t="s">
        <v>646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2436</v>
      </c>
      <c r="F177" s="563"/>
      <c r="G177" s="235"/>
      <c r="H177" s="564" t="s">
        <v>647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26" priority="11" stopIfTrue="1">
      <formula>OR($P$56="",NOT(ISNUMBER($P$56)),$P$56&lt;=0)</formula>
    </cfRule>
  </conditionalFormatting>
  <conditionalFormatting sqref="C218:G218">
    <cfRule type="expression" dxfId="225" priority="4" stopIfTrue="1">
      <formula>SUM($B$212:$B$217)&lt;=0</formula>
    </cfRule>
  </conditionalFormatting>
  <conditionalFormatting sqref="C232:G232">
    <cfRule type="expression" dxfId="224" priority="5" stopIfTrue="1">
      <formula>SUM($B$221:$B$231)&lt;=0</formula>
    </cfRule>
  </conditionalFormatting>
  <conditionalFormatting sqref="C271:I271">
    <cfRule type="expression" dxfId="223" priority="8" stopIfTrue="1">
      <formula>SUM(G250:I250)&lt;=0</formula>
    </cfRule>
  </conditionalFormatting>
  <conditionalFormatting sqref="C72:K95 C98:K121 C125:K148 C151:K174">
    <cfRule type="expression" dxfId="222" priority="6" stopIfTrue="1">
      <formula>OR(C$71="",$C72="")</formula>
    </cfRule>
  </conditionalFormatting>
  <conditionalFormatting sqref="C212:K217 C221:K231">
    <cfRule type="expression" dxfId="221" priority="3" stopIfTrue="1">
      <formula>OR($C212="",$H212="")</formula>
    </cfRule>
  </conditionalFormatting>
  <conditionalFormatting sqref="C237:K245">
    <cfRule type="expression" dxfId="220" priority="2" stopIfTrue="1">
      <formula>$C237=""</formula>
    </cfRule>
  </conditionalFormatting>
  <conditionalFormatting sqref="C246:K246">
    <cfRule type="expression" dxfId="219" priority="7" stopIfTrue="1">
      <formula>SUM($F$235:$I$235)&lt;=0</formula>
    </cfRule>
  </conditionalFormatting>
  <conditionalFormatting sqref="C252:K270">
    <cfRule type="expression" dxfId="218" priority="1" stopIfTrue="1">
      <formula>$C252=""</formula>
    </cfRule>
  </conditionalFormatting>
  <conditionalFormatting sqref="J271">
    <cfRule type="expression" dxfId="217" priority="10" stopIfTrue="1">
      <formula>SUM(N250:Q250)&lt;=0</formula>
    </cfRule>
  </conditionalFormatting>
  <conditionalFormatting sqref="K271">
    <cfRule type="expression" dxfId="21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17672</v>
      </c>
      <c r="F176" s="563"/>
      <c r="G176" s="235"/>
      <c r="H176" s="564" t="s">
        <v>646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2304</v>
      </c>
      <c r="F177" s="563"/>
      <c r="G177" s="235"/>
      <c r="H177" s="564" t="s">
        <v>647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15" priority="11" stopIfTrue="1">
      <formula>OR($P$56="",NOT(ISNUMBER($P$56)),$P$56&lt;=0)</formula>
    </cfRule>
  </conditionalFormatting>
  <conditionalFormatting sqref="C218:G218">
    <cfRule type="expression" dxfId="214" priority="4" stopIfTrue="1">
      <formula>SUM($B$212:$B$217)&lt;=0</formula>
    </cfRule>
  </conditionalFormatting>
  <conditionalFormatting sqref="C232:G232">
    <cfRule type="expression" dxfId="213" priority="5" stopIfTrue="1">
      <formula>SUM($B$221:$B$231)&lt;=0</formula>
    </cfRule>
  </conditionalFormatting>
  <conditionalFormatting sqref="C271:I271">
    <cfRule type="expression" dxfId="212" priority="8" stopIfTrue="1">
      <formula>SUM(G250:I250)&lt;=0</formula>
    </cfRule>
  </conditionalFormatting>
  <conditionalFormatting sqref="C72:K95 C98:K121 C125:K148 C151:K174">
    <cfRule type="expression" dxfId="211" priority="6" stopIfTrue="1">
      <formula>OR(C$71="",$C72="")</formula>
    </cfRule>
  </conditionalFormatting>
  <conditionalFormatting sqref="C212:K217 C221:K231">
    <cfRule type="expression" dxfId="210" priority="3" stopIfTrue="1">
      <formula>OR($C212="",$H212="")</formula>
    </cfRule>
  </conditionalFormatting>
  <conditionalFormatting sqref="C237:K245">
    <cfRule type="expression" dxfId="209" priority="2" stopIfTrue="1">
      <formula>$C237=""</formula>
    </cfRule>
  </conditionalFormatting>
  <conditionalFormatting sqref="C246:K246">
    <cfRule type="expression" dxfId="208" priority="7" stopIfTrue="1">
      <formula>SUM($F$235:$I$235)&lt;=0</formula>
    </cfRule>
  </conditionalFormatting>
  <conditionalFormatting sqref="C252:K270">
    <cfRule type="expression" dxfId="207" priority="1" stopIfTrue="1">
      <formula>$C252=""</formula>
    </cfRule>
  </conditionalFormatting>
  <conditionalFormatting sqref="J271">
    <cfRule type="expression" dxfId="206" priority="10" stopIfTrue="1">
      <formula>SUM(N250:Q250)&lt;=0</formula>
    </cfRule>
  </conditionalFormatting>
  <conditionalFormatting sqref="K271">
    <cfRule type="expression" dxfId="20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689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579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605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589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604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589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609</v>
      </c>
      <c r="D176" s="561"/>
      <c r="E176" s="562">
        <f>SUM(E148:K148)</f>
        <v>16400</v>
      </c>
      <c r="F176" s="563"/>
      <c r="G176" s="235"/>
      <c r="H176" s="564" t="s">
        <v>646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610</v>
      </c>
      <c r="D177" s="561"/>
      <c r="E177" s="562">
        <f>SUM(E174:K174)</f>
        <v>1720</v>
      </c>
      <c r="F177" s="563"/>
      <c r="G177" s="235"/>
      <c r="H177" s="564" t="s">
        <v>647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648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590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575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580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581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582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611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583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584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585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586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587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588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607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595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596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597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598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599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600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601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602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603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608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615</v>
      </c>
      <c r="D212" s="591"/>
      <c r="E212" s="591"/>
      <c r="F212" s="591"/>
      <c r="G212" s="592"/>
      <c r="H212" s="593" t="s">
        <v>617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679</v>
      </c>
      <c r="D213" s="591"/>
      <c r="E213" s="591"/>
      <c r="F213" s="591"/>
      <c r="G213" s="592"/>
      <c r="H213" s="593" t="s">
        <v>617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616</v>
      </c>
      <c r="D214" s="591"/>
      <c r="E214" s="591"/>
      <c r="F214" s="591"/>
      <c r="G214" s="592"/>
      <c r="H214" s="593" t="s">
        <v>618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620</v>
      </c>
      <c r="D221" s="591"/>
      <c r="E221" s="591"/>
      <c r="F221" s="591"/>
      <c r="G221" s="592"/>
      <c r="H221" s="594" t="s">
        <v>619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621</v>
      </c>
      <c r="D222" s="591"/>
      <c r="E222" s="591"/>
      <c r="F222" s="591"/>
      <c r="G222" s="592"/>
      <c r="H222" s="594" t="s">
        <v>619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622</v>
      </c>
      <c r="D223" s="591"/>
      <c r="E223" s="591"/>
      <c r="F223" s="591"/>
      <c r="G223" s="592"/>
      <c r="H223" s="594" t="s">
        <v>619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623</v>
      </c>
      <c r="D224" s="591"/>
      <c r="E224" s="591"/>
      <c r="F224" s="591"/>
      <c r="G224" s="592"/>
      <c r="H224" s="594" t="s">
        <v>619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624</v>
      </c>
      <c r="D225" s="591"/>
      <c r="E225" s="591"/>
      <c r="F225" s="591"/>
      <c r="G225" s="592"/>
      <c r="H225" s="594" t="s">
        <v>619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625</v>
      </c>
      <c r="D226" s="591"/>
      <c r="E226" s="591"/>
      <c r="F226" s="591"/>
      <c r="G226" s="592"/>
      <c r="H226" s="594" t="s">
        <v>619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661</v>
      </c>
      <c r="D227" s="591"/>
      <c r="E227" s="591"/>
      <c r="F227" s="591"/>
      <c r="G227" s="592"/>
      <c r="H227" s="594" t="s">
        <v>619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675</v>
      </c>
      <c r="D228" s="591"/>
      <c r="E228" s="591"/>
      <c r="F228" s="591"/>
      <c r="G228" s="592"/>
      <c r="H228" s="594" t="s">
        <v>619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676</v>
      </c>
      <c r="D229" s="591"/>
      <c r="E229" s="591"/>
      <c r="F229" s="591"/>
      <c r="G229" s="592"/>
      <c r="H229" s="594" t="s">
        <v>619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677</v>
      </c>
      <c r="D230" s="591"/>
      <c r="E230" s="591"/>
      <c r="F230" s="591"/>
      <c r="G230" s="592"/>
      <c r="H230" s="594" t="s">
        <v>619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678</v>
      </c>
      <c r="D231" s="591"/>
      <c r="E231" s="591"/>
      <c r="F231" s="591"/>
      <c r="G231" s="592"/>
      <c r="H231" s="594" t="s">
        <v>619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591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633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629</v>
      </c>
      <c r="D236" s="600"/>
      <c r="E236" s="601"/>
      <c r="F236" s="599" t="s">
        <v>627</v>
      </c>
      <c r="G236" s="600"/>
      <c r="H236" s="601"/>
      <c r="I236" s="599" t="s">
        <v>628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592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626</v>
      </c>
      <c r="D250" s="271" t="s">
        <v>630</v>
      </c>
      <c r="E250" s="271" t="s">
        <v>631</v>
      </c>
      <c r="F250" s="277" t="s">
        <v>632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575</v>
      </c>
      <c r="E251" s="607"/>
      <c r="F251" s="607"/>
      <c r="G251" s="608"/>
      <c r="H251" s="609" t="s">
        <v>613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631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650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606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4" priority="11" stopIfTrue="1">
      <formula>OR($P$56="",NOT(ISNUMBER($P$56)),$P$56&lt;=0)</formula>
    </cfRule>
  </conditionalFormatting>
  <conditionalFormatting sqref="C218:G218">
    <cfRule type="expression" dxfId="203" priority="4" stopIfTrue="1">
      <formula>SUM($B$212:$B$217)&lt;=0</formula>
    </cfRule>
  </conditionalFormatting>
  <conditionalFormatting sqref="C232:G232">
    <cfRule type="expression" dxfId="202" priority="5" stopIfTrue="1">
      <formula>SUM($B$221:$B$231)&lt;=0</formula>
    </cfRule>
  </conditionalFormatting>
  <conditionalFormatting sqref="C271:I271">
    <cfRule type="expression" dxfId="201" priority="8" stopIfTrue="1">
      <formula>SUM(G250:I250)&lt;=0</formula>
    </cfRule>
  </conditionalFormatting>
  <conditionalFormatting sqref="C72:K95 C98:K121 C125:K148 C151:K174">
    <cfRule type="expression" dxfId="200" priority="6" stopIfTrue="1">
      <formula>OR(C$71="",$C72="")</formula>
    </cfRule>
  </conditionalFormatting>
  <conditionalFormatting sqref="C212:K217 C221:K231">
    <cfRule type="expression" dxfId="199" priority="3" stopIfTrue="1">
      <formula>OR($C212="",$H212="")</formula>
    </cfRule>
  </conditionalFormatting>
  <conditionalFormatting sqref="C237:K245">
    <cfRule type="expression" dxfId="198" priority="2" stopIfTrue="1">
      <formula>$C237=""</formula>
    </cfRule>
  </conditionalFormatting>
  <conditionalFormatting sqref="C246:K246">
    <cfRule type="expression" dxfId="197" priority="7" stopIfTrue="1">
      <formula>SUM($F$235:$I$235)&lt;=0</formula>
    </cfRule>
  </conditionalFormatting>
  <conditionalFormatting sqref="C252:K270">
    <cfRule type="expression" dxfId="196" priority="1" stopIfTrue="1">
      <formula>$C252=""</formula>
    </cfRule>
  </conditionalFormatting>
  <conditionalFormatting sqref="J271">
    <cfRule type="expression" dxfId="195" priority="10" stopIfTrue="1">
      <formula>SUM(N250:Q250)&lt;=0</formula>
    </cfRule>
  </conditionalFormatting>
  <conditionalFormatting sqref="K271">
    <cfRule type="expression" dxfId="19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15968</v>
      </c>
      <c r="F178" s="563"/>
      <c r="G178" s="235"/>
      <c r="H178" s="564" t="s">
        <v>646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2438</v>
      </c>
      <c r="F179" s="563"/>
      <c r="G179" s="235"/>
      <c r="H179" s="564" t="s">
        <v>647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93" priority="14" stopIfTrue="1">
      <formula>OR(#REF!="",NOT(ISNUMBER(#REF!)),#REF!&lt;=0)</formula>
    </cfRule>
  </conditionalFormatting>
  <conditionalFormatting sqref="C225">
    <cfRule type="expression" dxfId="192" priority="6" stopIfTrue="1">
      <formula>COUNT(C216:C224)&lt;=0</formula>
    </cfRule>
  </conditionalFormatting>
  <conditionalFormatting sqref="C240">
    <cfRule type="expression" dxfId="191" priority="1" stopIfTrue="1">
      <formula>COUNT(C228:C239)&lt;=0</formula>
    </cfRule>
  </conditionalFormatting>
  <conditionalFormatting sqref="C280:I280">
    <cfRule type="expression" dxfId="190" priority="10" stopIfTrue="1">
      <formula>SUM(G259:I259)&lt;=0</formula>
    </cfRule>
  </conditionalFormatting>
  <conditionalFormatting sqref="C72:K95 C98:K121 C127:K150 C153:K176">
    <cfRule type="expression" dxfId="189" priority="8" stopIfTrue="1">
      <formula>OR(C$71="",$C72="")</formula>
    </cfRule>
  </conditionalFormatting>
  <conditionalFormatting sqref="C246:K254">
    <cfRule type="expression" dxfId="188" priority="4" stopIfTrue="1">
      <formula>$C246=""</formula>
    </cfRule>
  </conditionalFormatting>
  <conditionalFormatting sqref="C255:K255">
    <cfRule type="expression" dxfId="187" priority="9" stopIfTrue="1">
      <formula>SUM($F$244:$I$244)&lt;=0</formula>
    </cfRule>
  </conditionalFormatting>
  <conditionalFormatting sqref="C261:K279">
    <cfRule type="expression" dxfId="186" priority="3" stopIfTrue="1">
      <formula>$C261=""</formula>
    </cfRule>
  </conditionalFormatting>
  <conditionalFormatting sqref="D216:I224 D228:I239">
    <cfRule type="expression" dxfId="185" priority="5" stopIfTrue="1">
      <formula>OR($D216="",$I216="")</formula>
    </cfRule>
  </conditionalFormatting>
  <conditionalFormatting sqref="Q56:S56">
    <cfRule type="expression" dxfId="18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4720</v>
      </c>
      <c r="F178" s="563"/>
      <c r="G178" s="235"/>
      <c r="H178" s="564" t="s">
        <v>646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0</v>
      </c>
      <c r="F179" s="563"/>
      <c r="G179" s="235"/>
      <c r="H179" s="564" t="s">
        <v>647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83" priority="10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9" stopIfTrue="1">
      <formula>SUM(G259:I259)&lt;=0</formula>
    </cfRule>
  </conditionalFormatting>
  <conditionalFormatting sqref="C72:K95 C98:K121 C127:K150 C153:K176">
    <cfRule type="expression" dxfId="179" priority="7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8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16600</v>
      </c>
      <c r="F178" s="563"/>
      <c r="G178" s="235"/>
      <c r="H178" s="564" t="s">
        <v>646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1868</v>
      </c>
      <c r="F179" s="563"/>
      <c r="G179" s="235"/>
      <c r="H179" s="564" t="s">
        <v>647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604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589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579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605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589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604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589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609</v>
      </c>
      <c r="D178" s="561"/>
      <c r="E178" s="562">
        <f>SUM(E150:K150)</f>
        <v>15888</v>
      </c>
      <c r="F178" s="563"/>
      <c r="G178" s="235"/>
      <c r="H178" s="564" t="s">
        <v>646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610</v>
      </c>
      <c r="D179" s="561"/>
      <c r="E179" s="562">
        <f>SUM(E176:K176)</f>
        <v>1334</v>
      </c>
      <c r="F179" s="563"/>
      <c r="G179" s="235"/>
      <c r="H179" s="564" t="s">
        <v>647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648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590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575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580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581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582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611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583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584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585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586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587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588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607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593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594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595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596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597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598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599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600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601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602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603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608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615</v>
      </c>
      <c r="E216" s="591"/>
      <c r="F216" s="591"/>
      <c r="G216" s="591"/>
      <c r="H216" s="592"/>
      <c r="I216" s="678" t="s">
        <v>617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679</v>
      </c>
      <c r="E217" s="591"/>
      <c r="F217" s="591"/>
      <c r="G217" s="591"/>
      <c r="H217" s="592"/>
      <c r="I217" s="678" t="s">
        <v>617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616</v>
      </c>
      <c r="E218" s="591"/>
      <c r="F218" s="591"/>
      <c r="G218" s="591"/>
      <c r="H218" s="592"/>
      <c r="I218" s="678" t="s">
        <v>618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620</v>
      </c>
      <c r="E228" s="591"/>
      <c r="F228" s="591"/>
      <c r="G228" s="591"/>
      <c r="H228" s="592"/>
      <c r="I228" s="672" t="s">
        <v>619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621</v>
      </c>
      <c r="E229" s="591"/>
      <c r="F229" s="591"/>
      <c r="G229" s="591"/>
      <c r="H229" s="592"/>
      <c r="I229" s="672" t="s">
        <v>619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622</v>
      </c>
      <c r="E230" s="591"/>
      <c r="F230" s="591"/>
      <c r="G230" s="591"/>
      <c r="H230" s="592"/>
      <c r="I230" s="672" t="s">
        <v>619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623</v>
      </c>
      <c r="E231" s="591"/>
      <c r="F231" s="591"/>
      <c r="G231" s="591"/>
      <c r="H231" s="592"/>
      <c r="I231" s="672" t="s">
        <v>619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624</v>
      </c>
      <c r="E232" s="591"/>
      <c r="F232" s="591"/>
      <c r="G232" s="591"/>
      <c r="H232" s="592"/>
      <c r="I232" s="672" t="s">
        <v>619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625</v>
      </c>
      <c r="E233" s="591"/>
      <c r="F233" s="591"/>
      <c r="G233" s="591"/>
      <c r="H233" s="592"/>
      <c r="I233" s="672" t="s">
        <v>619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661</v>
      </c>
      <c r="E234" s="591"/>
      <c r="F234" s="591"/>
      <c r="G234" s="591"/>
      <c r="H234" s="592"/>
      <c r="I234" s="672" t="s">
        <v>619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675</v>
      </c>
      <c r="E235" s="591"/>
      <c r="F235" s="591"/>
      <c r="G235" s="591"/>
      <c r="H235" s="592"/>
      <c r="I235" s="672" t="s">
        <v>619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676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677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678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591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633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629</v>
      </c>
      <c r="D245" s="600"/>
      <c r="E245" s="601"/>
      <c r="F245" s="599" t="s">
        <v>627</v>
      </c>
      <c r="G245" s="600"/>
      <c r="H245" s="601"/>
      <c r="I245" s="599" t="s">
        <v>628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592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626</v>
      </c>
      <c r="D259" s="324" t="s">
        <v>630</v>
      </c>
      <c r="E259" s="324" t="s">
        <v>631</v>
      </c>
      <c r="F259" s="325" t="s">
        <v>632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575</v>
      </c>
      <c r="E260" s="607"/>
      <c r="F260" s="607"/>
      <c r="G260" s="608"/>
      <c r="H260" s="609" t="s">
        <v>613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631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650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606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15568</v>
      </c>
      <c r="F186" s="563"/>
      <c r="G186" s="235"/>
      <c r="H186" s="564" t="s">
        <v>646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1868</v>
      </c>
      <c r="F187" s="563"/>
      <c r="G187" s="235"/>
      <c r="H187" s="564" t="s">
        <v>647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33">
    <cfRule type="expression" dxfId="152" priority="6" stopIfTrue="1">
      <formula>COUNT(C224:C232)&lt;=0</formula>
    </cfRule>
  </conditionalFormatting>
  <conditionalFormatting sqref="C248">
    <cfRule type="expression" dxfId="151" priority="1" stopIfTrue="1">
      <formula>COUNT(C236:C247)&lt;=0</formula>
    </cfRule>
  </conditionalFormatting>
  <conditionalFormatting sqref="C288:I288">
    <cfRule type="expression" dxfId="150" priority="9" stopIfTrue="1">
      <formula>SUM(G267:I267)&lt;=0</formula>
    </cfRule>
  </conditionalFormatting>
  <conditionalFormatting sqref="C72:K97 C100:K125 C131:K156 C159:K184">
    <cfRule type="expression" dxfId="149" priority="7" stopIfTrue="1">
      <formula>OR(C$71="",$C72="")</formula>
    </cfRule>
  </conditionalFormatting>
  <conditionalFormatting sqref="C254:K262">
    <cfRule type="expression" dxfId="148" priority="4" stopIfTrue="1">
      <formula>$C254=""</formula>
    </cfRule>
  </conditionalFormatting>
  <conditionalFormatting sqref="C263:K263">
    <cfRule type="expression" dxfId="147" priority="8" stopIfTrue="1">
      <formula>SUM($F$252:$I$252)&lt;=0</formula>
    </cfRule>
  </conditionalFormatting>
  <conditionalFormatting sqref="C269:K287">
    <cfRule type="expression" dxfId="146" priority="3" stopIfTrue="1">
      <formula>$C269=""</formula>
    </cfRule>
  </conditionalFormatting>
  <conditionalFormatting sqref="D224:I232 D236:I247">
    <cfRule type="expression" dxfId="145" priority="5" stopIfTrue="1">
      <formula>OR($D224="",$I224="")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13016</v>
      </c>
      <c r="F186" s="563"/>
      <c r="G186" s="235"/>
      <c r="H186" s="564" t="s">
        <v>646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1322</v>
      </c>
      <c r="F187" s="563"/>
      <c r="G187" s="235"/>
      <c r="H187" s="564" t="s">
        <v>647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17592</v>
      </c>
      <c r="F186" s="563"/>
      <c r="G186" s="235"/>
      <c r="H186" s="564" t="s">
        <v>646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1844</v>
      </c>
      <c r="F187" s="563"/>
      <c r="G187" s="235"/>
      <c r="H187" s="564" t="s">
        <v>647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17400</v>
      </c>
      <c r="F186" s="563"/>
      <c r="G186" s="235"/>
      <c r="H186" s="564" t="s">
        <v>646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13432</v>
      </c>
      <c r="F186" s="563"/>
      <c r="G186" s="235"/>
      <c r="H186" s="564" t="s">
        <v>646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1884</v>
      </c>
      <c r="F187" s="563"/>
      <c r="G187" s="235"/>
      <c r="H187" s="564" t="s">
        <v>647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15368</v>
      </c>
      <c r="F186" s="563"/>
      <c r="G186" s="235"/>
      <c r="H186" s="564" t="s">
        <v>646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1496</v>
      </c>
      <c r="F187" s="563"/>
      <c r="G187" s="235"/>
      <c r="H187" s="564" t="s">
        <v>647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16744</v>
      </c>
      <c r="F186" s="563"/>
      <c r="G186" s="235"/>
      <c r="H186" s="564" t="s">
        <v>646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2020</v>
      </c>
      <c r="F187" s="563"/>
      <c r="G187" s="235"/>
      <c r="H187" s="564" t="s">
        <v>647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17744</v>
      </c>
      <c r="F186" s="563"/>
      <c r="G186" s="235"/>
      <c r="H186" s="564" t="s">
        <v>646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1930</v>
      </c>
      <c r="F187" s="563"/>
      <c r="G187" s="235"/>
      <c r="H187" s="564" t="s">
        <v>647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705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17880</v>
      </c>
      <c r="F186" s="563"/>
      <c r="G186" s="235"/>
      <c r="H186" s="564" t="s">
        <v>646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1958</v>
      </c>
      <c r="F187" s="563"/>
      <c r="G187" s="235"/>
      <c r="H187" s="564" t="s">
        <v>647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18928</v>
      </c>
      <c r="F186" s="563"/>
      <c r="G186" s="235"/>
      <c r="H186" s="564" t="s">
        <v>646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2238</v>
      </c>
      <c r="F187" s="563"/>
      <c r="G187" s="235"/>
      <c r="H187" s="564" t="s">
        <v>647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654</v>
      </c>
      <c r="I2" s="226" t="s">
        <v>657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655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656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45877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534" t="s">
        <v>635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668" t="s">
        <v>577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614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576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569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704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665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688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666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667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566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683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684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694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696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604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589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579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605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589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604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589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609</v>
      </c>
      <c r="D186" s="561"/>
      <c r="E186" s="562">
        <f>SUM(E156:K156)</f>
        <v>18600</v>
      </c>
      <c r="F186" s="563"/>
      <c r="G186" s="235"/>
      <c r="H186" s="564" t="s">
        <v>646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610</v>
      </c>
      <c r="D187" s="561"/>
      <c r="E187" s="562">
        <f>SUM(E184:K184)</f>
        <v>2094</v>
      </c>
      <c r="F187" s="563"/>
      <c r="G187" s="235"/>
      <c r="H187" s="564" t="s">
        <v>647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648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590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575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580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581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582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611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583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584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585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586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587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588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607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593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594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595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596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597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598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599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600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601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602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603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608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615</v>
      </c>
      <c r="E224" s="591"/>
      <c r="F224" s="591"/>
      <c r="G224" s="591"/>
      <c r="H224" s="592"/>
      <c r="I224" s="678" t="s">
        <v>617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679</v>
      </c>
      <c r="E225" s="591"/>
      <c r="F225" s="591"/>
      <c r="G225" s="591"/>
      <c r="H225" s="592"/>
      <c r="I225" s="678" t="s">
        <v>617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616</v>
      </c>
      <c r="E226" s="591"/>
      <c r="F226" s="591"/>
      <c r="G226" s="591"/>
      <c r="H226" s="592"/>
      <c r="I226" s="678" t="s">
        <v>618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620</v>
      </c>
      <c r="E236" s="591"/>
      <c r="F236" s="591"/>
      <c r="G236" s="591"/>
      <c r="H236" s="592"/>
      <c r="I236" s="672" t="s">
        <v>619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621</v>
      </c>
      <c r="E237" s="591"/>
      <c r="F237" s="591"/>
      <c r="G237" s="591"/>
      <c r="H237" s="592"/>
      <c r="I237" s="672" t="s">
        <v>619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622</v>
      </c>
      <c r="E238" s="591"/>
      <c r="F238" s="591"/>
      <c r="G238" s="591"/>
      <c r="H238" s="592"/>
      <c r="I238" s="672" t="s">
        <v>619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623</v>
      </c>
      <c r="E239" s="591"/>
      <c r="F239" s="591"/>
      <c r="G239" s="591"/>
      <c r="H239" s="592"/>
      <c r="I239" s="672" t="s">
        <v>619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624</v>
      </c>
      <c r="E240" s="591"/>
      <c r="F240" s="591"/>
      <c r="G240" s="591"/>
      <c r="H240" s="592"/>
      <c r="I240" s="672" t="s">
        <v>619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625</v>
      </c>
      <c r="E241" s="591"/>
      <c r="F241" s="591"/>
      <c r="G241" s="591"/>
      <c r="H241" s="592"/>
      <c r="I241" s="672" t="s">
        <v>619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661</v>
      </c>
      <c r="E242" s="591"/>
      <c r="F242" s="591"/>
      <c r="G242" s="591"/>
      <c r="H242" s="592"/>
      <c r="I242" s="672" t="s">
        <v>619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675</v>
      </c>
      <c r="E243" s="591"/>
      <c r="F243" s="591"/>
      <c r="G243" s="591"/>
      <c r="H243" s="592"/>
      <c r="I243" s="672" t="s">
        <v>619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676</v>
      </c>
      <c r="E244" s="591"/>
      <c r="F244" s="591"/>
      <c r="G244" s="591"/>
      <c r="H244" s="592"/>
      <c r="I244" s="672" t="s">
        <v>619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677</v>
      </c>
      <c r="E245" s="591"/>
      <c r="F245" s="591"/>
      <c r="G245" s="591"/>
      <c r="H245" s="592"/>
      <c r="I245" s="672" t="s">
        <v>619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678</v>
      </c>
      <c r="E246" s="591"/>
      <c r="F246" s="591"/>
      <c r="G246" s="591"/>
      <c r="H246" s="592"/>
      <c r="I246" s="672" t="s">
        <v>619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619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591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633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629</v>
      </c>
      <c r="D253" s="600"/>
      <c r="E253" s="601"/>
      <c r="F253" s="599" t="s">
        <v>627</v>
      </c>
      <c r="G253" s="600"/>
      <c r="H253" s="601"/>
      <c r="I253" s="599" t="s">
        <v>628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592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626</v>
      </c>
      <c r="D267" s="324" t="s">
        <v>630</v>
      </c>
      <c r="E267" s="324" t="s">
        <v>631</v>
      </c>
      <c r="F267" s="325" t="s">
        <v>632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575</v>
      </c>
      <c r="E268" s="607"/>
      <c r="F268" s="607"/>
      <c r="G268" s="608"/>
      <c r="H268" s="609" t="s">
        <v>613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631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650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606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708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642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643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635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13800</v>
      </c>
      <c r="F202" s="700"/>
      <c r="G202" s="354"/>
      <c r="H202" s="706" t="s">
        <v>646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536</v>
      </c>
      <c r="F203" s="700"/>
      <c r="G203" s="354"/>
      <c r="H203" s="706" t="s">
        <v>647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583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54">
    <cfRule type="expression" dxfId="42" priority="6" stopIfTrue="1">
      <formula>COUNT(C240:C253)&lt;=0</formula>
    </cfRule>
  </conditionalFormatting>
  <conditionalFormatting sqref="C277">
    <cfRule type="expression" dxfId="41" priority="1" stopIfTrue="1">
      <formula>COUNT(C257:C276)&lt;=0</formula>
    </cfRule>
  </conditionalFormatting>
  <conditionalFormatting sqref="C240:I253 C257:I276">
    <cfRule type="expression" dxfId="40" priority="5" stopIfTrue="1">
      <formula>OR($D240="",$I240="")</formula>
    </cfRule>
  </conditionalFormatting>
  <conditionalFormatting sqref="C317:I317">
    <cfRule type="expression" dxfId="39" priority="9" stopIfTrue="1">
      <formula>SUM(G296:I296)&lt;=0</formula>
    </cfRule>
  </conditionalFormatting>
  <conditionalFormatting sqref="C72:K101 C104:K133 C139:K168 C171:K200">
    <cfRule type="expression" dxfId="38" priority="7" stopIfTrue="1">
      <formula>OR(C$71="",$C72="")</formula>
    </cfRule>
  </conditionalFormatting>
  <conditionalFormatting sqref="C283:K291">
    <cfRule type="expression" dxfId="37" priority="4" stopIfTrue="1">
      <formula>$C283=""</formula>
    </cfRule>
  </conditionalFormatting>
  <conditionalFormatting sqref="C292:K292">
    <cfRule type="expression" dxfId="36" priority="8" stopIfTrue="1">
      <formula>SUM($F$281:$I$281)&lt;=0</formula>
    </cfRule>
  </conditionalFormatting>
  <conditionalFormatting sqref="C298:K316">
    <cfRule type="expression" dxfId="35" priority="3" stopIfTrue="1">
      <formula>$C298=""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60" zoomScale="85" zoomScaleNormal="100" zoomScaleSheetLayoutView="85" zoomScalePageLayoutView="55" workbookViewId="0">
      <selection activeCell="B64" sqref="B6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712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394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18760</v>
      </c>
      <c r="F202" s="700"/>
      <c r="G202" s="354"/>
      <c r="H202" s="706" t="s">
        <v>646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2002</v>
      </c>
      <c r="F203" s="700"/>
      <c r="G203" s="354"/>
      <c r="H203" s="706" t="s">
        <v>647</v>
      </c>
      <c r="I203" s="706"/>
      <c r="J203" s="700">
        <f>SUM(E204:F204,J202)</f>
        <v>1257448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20762</v>
      </c>
      <c r="F204" s="700"/>
      <c r="G204" s="354"/>
      <c r="H204" s="354"/>
      <c r="I204" s="345"/>
      <c r="J204" s="707" t="str">
        <f>IF(J219=F219,"",ROUND((J219/F219-1)*100,2)&amp;"% ↑")</f>
        <v>1.68%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394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1236686</v>
      </c>
      <c r="G219" s="700"/>
      <c r="H219" s="700">
        <f>E204</f>
        <v>20762</v>
      </c>
      <c r="I219" s="700"/>
      <c r="J219" s="701">
        <f>SUM(F219:I219)</f>
        <v>1257448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616</v>
      </c>
      <c r="E242" s="691"/>
      <c r="F242" s="691"/>
      <c r="G242" s="691"/>
      <c r="H242" s="691"/>
      <c r="I242" s="698" t="s">
        <v>618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BBA9C-0BA3-49EA-A7ED-7738E033773D}">
  <sheetPr>
    <tabColor rgb="FFCEE7FF"/>
  </sheetPr>
  <dimension ref="A1:AD340"/>
  <sheetViews>
    <sheetView tabSelected="1" view="pageBreakPreview" topLeftCell="A213" zoomScale="85" zoomScaleNormal="100" zoomScaleSheetLayoutView="85" zoomScalePageLayoutView="55" workbookViewId="0">
      <selection activeCell="Q239" sqref="Q239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45873</v>
      </c>
      <c r="F1" s="333">
        <f>IF(WEEKDAY(WEEK_START,11)=COLUMN()-COLUMN(WEEK_START),WEEK_START,WEEK_START-(WEEKDAY(WEEK_START,11)-(COLUMN()-COLUMN(WEEK_START))))</f>
        <v>45873</v>
      </c>
      <c r="G1" s="333">
        <f>IF(WEEKDAY(WEEK_START,11)=COLUMN()-COLUMN(WEEK_START),WEEK_START,WEEK_START-(WEEKDAY(WEEK_START,11)-(COLUMN()-COLUMN(WEEK_START))))</f>
        <v>45874</v>
      </c>
      <c r="H1" s="333">
        <f t="shared" ref="H1:K1" si="0">IF(WEEKDAY(WEEK_START,11)=COLUMN()-COLUMN(WEEK_START),WEEK_START,WEEK_START-(WEEKDAY(WEEK_START,11)-(COLUMN()-COLUMN(WEEK_START))))</f>
        <v>45875</v>
      </c>
      <c r="I1" s="333">
        <f t="shared" si="0"/>
        <v>45876</v>
      </c>
      <c r="J1" s="333">
        <f t="shared" si="0"/>
        <v>45877</v>
      </c>
      <c r="K1" s="333">
        <f t="shared" si="0"/>
        <v>45878</v>
      </c>
      <c r="L1" s="334">
        <f>IF(WEEKDAY(WEEK_START,11)=COLUMN()-COLUMN(WEEK_START),WEEK_START,WEEK_START-(WEEKDAY(WEEK_START,11)-(COLUMN()-COLUMN(WEEK_START))))</f>
        <v>45879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45879</v>
      </c>
      <c r="F2" s="339"/>
      <c r="G2" s="339">
        <v>7</v>
      </c>
      <c r="H2" s="338" t="s">
        <v>654</v>
      </c>
      <c r="I2" s="338" t="s">
        <v>657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659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655</v>
      </c>
      <c r="I4" s="728" t="str">
        <f>REF_PRETEXT&amp;REF_TICKER_INC&amp;"-"&amp;TEXT($I$5,"000#")</f>
        <v>Reference No.: SSR/EHS/F/25-00-0129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656</v>
      </c>
      <c r="I5" s="343">
        <f>IFERROR(MATCH(DATE_RANGE,$B$1:$B$53,0),1)+INDEX($Q$1:$Q$20,MATCH(CUR_YEAR,$P$1:$P$20,0))</f>
        <v>129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45877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August 4-10,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637</v>
      </c>
      <c r="Q55" s="720" t="s">
        <v>635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638</v>
      </c>
      <c r="T58" s="357" t="s">
        <v>639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640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641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SSR/EHS/F/25-00-0129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23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25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715</v>
      </c>
      <c r="C63" s="360"/>
      <c r="D63" s="718" t="str">
        <f>$E$17 &amp; "  (" &amp; TEXT(WEEK_START,WEEK_FULL_FMT) &amp; "-" &amp; TEXT(WEEK_END,WEEK_FULL_FMT) &amp; ")"</f>
        <v>August 4-10,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709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645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634</v>
      </c>
      <c r="C65" s="360"/>
      <c r="D65" s="719" t="s">
        <v>577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614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576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569</v>
      </c>
      <c r="Q66" s="713"/>
      <c r="R66" s="408">
        <v>378</v>
      </c>
      <c r="S66" s="409">
        <f>H218</f>
        <v>349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545</v>
      </c>
      <c r="Q67" s="713"/>
      <c r="R67" s="408">
        <v>1257448</v>
      </c>
      <c r="S67" s="409">
        <f>H219</f>
        <v>12096</v>
      </c>
      <c r="T67" s="409">
        <f>J219</f>
        <v>1269544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578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710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704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589</v>
      </c>
      <c r="D72" s="709"/>
      <c r="E72" s="413">
        <f t="shared" ref="E72:K72" si="11">IFERROR(IF(YEAR(F1)=CUR_YEAR,IF(F1&lt;WEEK_START,"",F1),""),"")</f>
        <v>45873</v>
      </c>
      <c r="F72" s="413">
        <f t="shared" si="11"/>
        <v>45874</v>
      </c>
      <c r="G72" s="413">
        <f t="shared" si="11"/>
        <v>45875</v>
      </c>
      <c r="H72" s="413">
        <f t="shared" si="11"/>
        <v>45876</v>
      </c>
      <c r="I72" s="413">
        <f t="shared" si="11"/>
        <v>45877</v>
      </c>
      <c r="J72" s="414">
        <f t="shared" si="11"/>
        <v>45878</v>
      </c>
      <c r="K72" s="414">
        <f t="shared" si="11"/>
        <v>45879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53</v>
      </c>
      <c r="F73" s="376">
        <v>63</v>
      </c>
      <c r="G73" s="376">
        <v>63</v>
      </c>
      <c r="H73" s="376">
        <v>64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115</v>
      </c>
      <c r="F76" s="376">
        <v>119</v>
      </c>
      <c r="G76" s="376">
        <v>117</v>
      </c>
      <c r="H76" s="376">
        <v>109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665</v>
      </c>
      <c r="D77" s="712"/>
      <c r="E77" s="376">
        <v>0</v>
      </c>
      <c r="F77" s="376">
        <v>9</v>
      </c>
      <c r="G77" s="376">
        <v>9</v>
      </c>
      <c r="H77" s="376">
        <v>9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612</v>
      </c>
      <c r="D78" s="712"/>
      <c r="E78" s="376">
        <v>0</v>
      </c>
      <c r="F78" s="376">
        <v>6</v>
      </c>
      <c r="G78" s="376">
        <v>6</v>
      </c>
      <c r="H78" s="376">
        <v>6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688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26</v>
      </c>
      <c r="F82" s="376">
        <v>31</v>
      </c>
      <c r="G82" s="376">
        <v>34</v>
      </c>
      <c r="H82" s="376">
        <v>30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674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13</v>
      </c>
      <c r="F86" s="376">
        <v>15</v>
      </c>
      <c r="G86" s="376">
        <v>14</v>
      </c>
      <c r="H86" s="376">
        <v>13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666</v>
      </c>
      <c r="D87" s="712"/>
      <c r="E87" s="376">
        <v>43</v>
      </c>
      <c r="F87" s="376">
        <v>44</v>
      </c>
      <c r="G87" s="376">
        <v>40</v>
      </c>
      <c r="H87" s="376">
        <v>39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7</v>
      </c>
      <c r="F88" s="376">
        <v>7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667</v>
      </c>
      <c r="D89" s="712"/>
      <c r="E89" s="376">
        <v>10</v>
      </c>
      <c r="F89" s="376">
        <v>10</v>
      </c>
      <c r="G89" s="376">
        <v>11</v>
      </c>
      <c r="H89" s="376">
        <v>10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11</v>
      </c>
      <c r="F90" s="376">
        <v>11</v>
      </c>
      <c r="G90" s="376">
        <v>11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566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683</v>
      </c>
      <c r="D92" s="712"/>
      <c r="E92" s="376">
        <v>16</v>
      </c>
      <c r="F92" s="376">
        <v>15</v>
      </c>
      <c r="G92" s="376">
        <v>13</v>
      </c>
      <c r="H92" s="376">
        <v>15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684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694</v>
      </c>
      <c r="D94" s="712"/>
      <c r="E94" s="376">
        <v>12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696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318</v>
      </c>
      <c r="F101" s="415">
        <f t="shared" si="12"/>
        <v>349</v>
      </c>
      <c r="G101" s="415">
        <f t="shared" si="12"/>
        <v>337</v>
      </c>
      <c r="H101" s="415">
        <f t="shared" si="12"/>
        <v>323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711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589</v>
      </c>
      <c r="D104" s="709"/>
      <c r="E104" s="413">
        <f t="shared" si="13"/>
        <v>45873</v>
      </c>
      <c r="F104" s="413">
        <f t="shared" si="13"/>
        <v>45874</v>
      </c>
      <c r="G104" s="413">
        <f t="shared" si="13"/>
        <v>45875</v>
      </c>
      <c r="H104" s="413">
        <f t="shared" si="13"/>
        <v>45876</v>
      </c>
      <c r="I104" s="413">
        <f t="shared" si="13"/>
        <v>45877</v>
      </c>
      <c r="J104" s="414">
        <f t="shared" si="13"/>
        <v>45878</v>
      </c>
      <c r="K104" s="414">
        <f t="shared" si="13"/>
        <v>45879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37</v>
      </c>
      <c r="F105" s="376">
        <v>39</v>
      </c>
      <c r="G105" s="376">
        <v>37</v>
      </c>
      <c r="H105" s="376">
        <v>43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76</v>
      </c>
      <c r="F108" s="376">
        <v>84</v>
      </c>
      <c r="G108" s="376">
        <v>69</v>
      </c>
      <c r="H108" s="376">
        <v>73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9</v>
      </c>
      <c r="G109" s="376">
        <v>9</v>
      </c>
      <c r="H109" s="376">
        <v>9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21</v>
      </c>
      <c r="F114" s="376">
        <v>27</v>
      </c>
      <c r="G114" s="376">
        <v>27</v>
      </c>
      <c r="H114" s="376">
        <v>23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37</v>
      </c>
      <c r="F119" s="376">
        <v>39</v>
      </c>
      <c r="G119" s="376">
        <v>36</v>
      </c>
      <c r="H119" s="376">
        <v>33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174</v>
      </c>
      <c r="F133" s="415">
        <f t="shared" si="15"/>
        <v>201</v>
      </c>
      <c r="G133" s="415">
        <f t="shared" si="15"/>
        <v>181</v>
      </c>
      <c r="H133" s="415">
        <f t="shared" si="15"/>
        <v>184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579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710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589</v>
      </c>
      <c r="D139" s="709"/>
      <c r="E139" s="413">
        <f t="shared" si="16"/>
        <v>45873</v>
      </c>
      <c r="F139" s="413">
        <f t="shared" si="16"/>
        <v>45874</v>
      </c>
      <c r="G139" s="413">
        <f t="shared" si="16"/>
        <v>45875</v>
      </c>
      <c r="H139" s="413">
        <f t="shared" si="16"/>
        <v>45876</v>
      </c>
      <c r="I139" s="413">
        <f t="shared" si="16"/>
        <v>45877</v>
      </c>
      <c r="J139" s="414">
        <f t="shared" si="16"/>
        <v>45878</v>
      </c>
      <c r="K139" s="414">
        <f t="shared" si="16"/>
        <v>45879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424</v>
      </c>
      <c r="F140" s="380">
        <f t="shared" si="17"/>
        <v>504</v>
      </c>
      <c r="G140" s="380">
        <f t="shared" si="17"/>
        <v>504</v>
      </c>
      <c r="H140" s="380">
        <f t="shared" si="17"/>
        <v>512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920</v>
      </c>
      <c r="F143" s="380">
        <f t="shared" si="17"/>
        <v>952</v>
      </c>
      <c r="G143" s="380">
        <f t="shared" si="17"/>
        <v>936</v>
      </c>
      <c r="H143" s="380">
        <f t="shared" si="17"/>
        <v>872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0</v>
      </c>
      <c r="F144" s="380">
        <f t="shared" si="17"/>
        <v>72</v>
      </c>
      <c r="G144" s="380">
        <f t="shared" si="17"/>
        <v>72</v>
      </c>
      <c r="H144" s="380">
        <f t="shared" si="17"/>
        <v>72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48</v>
      </c>
      <c r="G145" s="380">
        <f t="shared" si="17"/>
        <v>48</v>
      </c>
      <c r="H145" s="380">
        <f t="shared" si="17"/>
        <v>48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0</v>
      </c>
      <c r="G147" s="380">
        <f t="shared" si="17"/>
        <v>0</v>
      </c>
      <c r="H147" s="380">
        <f t="shared" si="17"/>
        <v>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0</v>
      </c>
      <c r="F148" s="380">
        <f t="shared" si="17"/>
        <v>0</v>
      </c>
      <c r="G148" s="380">
        <f t="shared" si="17"/>
        <v>0</v>
      </c>
      <c r="H148" s="380">
        <f t="shared" si="17"/>
        <v>0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208</v>
      </c>
      <c r="F149" s="380">
        <f t="shared" si="17"/>
        <v>248</v>
      </c>
      <c r="G149" s="380">
        <f t="shared" si="17"/>
        <v>272</v>
      </c>
      <c r="H149" s="380">
        <f t="shared" si="17"/>
        <v>240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104</v>
      </c>
      <c r="F153" s="380">
        <f t="shared" si="17"/>
        <v>120</v>
      </c>
      <c r="G153" s="380">
        <f t="shared" si="17"/>
        <v>112</v>
      </c>
      <c r="H153" s="380">
        <f t="shared" si="17"/>
        <v>104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344</v>
      </c>
      <c r="F154" s="380">
        <f t="shared" si="17"/>
        <v>352</v>
      </c>
      <c r="G154" s="380">
        <f t="shared" si="17"/>
        <v>320</v>
      </c>
      <c r="H154" s="380">
        <f t="shared" si="17"/>
        <v>312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56</v>
      </c>
      <c r="F155" s="380">
        <f t="shared" si="17"/>
        <v>56</v>
      </c>
      <c r="G155" s="380">
        <f t="shared" si="17"/>
        <v>0</v>
      </c>
      <c r="H155" s="380">
        <f t="shared" si="17"/>
        <v>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80</v>
      </c>
      <c r="F156" s="380">
        <f t="shared" si="19"/>
        <v>80</v>
      </c>
      <c r="G156" s="380">
        <f t="shared" si="19"/>
        <v>88</v>
      </c>
      <c r="H156" s="380">
        <f t="shared" si="19"/>
        <v>80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88</v>
      </c>
      <c r="F157" s="380">
        <f t="shared" si="19"/>
        <v>88</v>
      </c>
      <c r="G157" s="380">
        <f t="shared" si="19"/>
        <v>88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128</v>
      </c>
      <c r="F159" s="380">
        <f t="shared" si="19"/>
        <v>120</v>
      </c>
      <c r="G159" s="380">
        <f t="shared" si="19"/>
        <v>104</v>
      </c>
      <c r="H159" s="380">
        <f t="shared" si="19"/>
        <v>120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96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2544</v>
      </c>
      <c r="F168" s="415">
        <f t="shared" si="21"/>
        <v>2792</v>
      </c>
      <c r="G168" s="415">
        <f t="shared" si="21"/>
        <v>2696</v>
      </c>
      <c r="H168" s="415">
        <f t="shared" si="21"/>
        <v>2584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711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589</v>
      </c>
      <c r="D171" s="709"/>
      <c r="E171" s="413">
        <f t="shared" si="22"/>
        <v>45873</v>
      </c>
      <c r="F171" s="413">
        <f t="shared" si="22"/>
        <v>45874</v>
      </c>
      <c r="G171" s="413">
        <f t="shared" si="22"/>
        <v>45875</v>
      </c>
      <c r="H171" s="413">
        <f t="shared" si="22"/>
        <v>45876</v>
      </c>
      <c r="I171" s="413">
        <f t="shared" si="22"/>
        <v>45877</v>
      </c>
      <c r="J171" s="414">
        <f t="shared" si="22"/>
        <v>45878</v>
      </c>
      <c r="K171" s="414">
        <f t="shared" si="22"/>
        <v>45879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74</v>
      </c>
      <c r="F172" s="380">
        <f t="shared" si="23"/>
        <v>78</v>
      </c>
      <c r="G172" s="380">
        <f t="shared" si="23"/>
        <v>74</v>
      </c>
      <c r="H172" s="380">
        <f t="shared" si="23"/>
        <v>86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152</v>
      </c>
      <c r="F175" s="380">
        <f t="shared" si="23"/>
        <v>168</v>
      </c>
      <c r="G175" s="380">
        <f t="shared" si="23"/>
        <v>138</v>
      </c>
      <c r="H175" s="380">
        <f t="shared" si="23"/>
        <v>146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0</v>
      </c>
      <c r="F176" s="380">
        <f t="shared" si="23"/>
        <v>18</v>
      </c>
      <c r="G176" s="380">
        <f t="shared" si="23"/>
        <v>18</v>
      </c>
      <c r="H176" s="380">
        <f t="shared" si="23"/>
        <v>18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42</v>
      </c>
      <c r="F181" s="380">
        <f t="shared" si="23"/>
        <v>54</v>
      </c>
      <c r="G181" s="380">
        <f t="shared" si="23"/>
        <v>54</v>
      </c>
      <c r="H181" s="380">
        <f t="shared" si="23"/>
        <v>46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74</v>
      </c>
      <c r="F186" s="380">
        <f t="shared" si="23"/>
        <v>78</v>
      </c>
      <c r="G186" s="380">
        <f t="shared" si="23"/>
        <v>72</v>
      </c>
      <c r="H186" s="380">
        <f t="shared" si="23"/>
        <v>66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0</v>
      </c>
      <c r="F187" s="380">
        <f t="shared" si="23"/>
        <v>0</v>
      </c>
      <c r="G187" s="380">
        <f t="shared" si="23"/>
        <v>0</v>
      </c>
      <c r="H187" s="380">
        <f t="shared" si="23"/>
        <v>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348</v>
      </c>
      <c r="F200" s="415">
        <f t="shared" ref="F200:K200" si="26">IF(AND(COUNT(F172:F199)&gt;0,F$71&lt;&gt;""),SUM(F172:F199),"")</f>
        <v>402</v>
      </c>
      <c r="G200" s="415">
        <f t="shared" si="26"/>
        <v>362</v>
      </c>
      <c r="H200" s="415">
        <f t="shared" si="26"/>
        <v>368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609</v>
      </c>
      <c r="D202" s="706"/>
      <c r="E202" s="700">
        <f>SUM(E168:K168)</f>
        <v>10616</v>
      </c>
      <c r="F202" s="700"/>
      <c r="G202" s="354"/>
      <c r="H202" s="706" t="s">
        <v>646</v>
      </c>
      <c r="I202" s="706"/>
      <c r="J202" s="700">
        <f>R67</f>
        <v>1257448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610</v>
      </c>
      <c r="D203" s="706"/>
      <c r="E203" s="700">
        <f>SUM(E200:K200)</f>
        <v>1480</v>
      </c>
      <c r="F203" s="700"/>
      <c r="G203" s="354"/>
      <c r="H203" s="706" t="s">
        <v>647</v>
      </c>
      <c r="I203" s="706"/>
      <c r="J203" s="700">
        <f>SUM(E204:F204,J202)</f>
        <v>1269544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648</v>
      </c>
      <c r="D204" s="706"/>
      <c r="E204" s="700">
        <f>SUM(E202:F203)</f>
        <v>12096</v>
      </c>
      <c r="F204" s="700"/>
      <c r="G204" s="354"/>
      <c r="H204" s="354"/>
      <c r="I204" s="345"/>
      <c r="J204" s="707" t="str">
        <f>IF(J219=F219,"",ROUND((J219/F219-1)*100,2)&amp;"% ↑")</f>
        <v>0.96%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590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575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580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581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582</v>
      </c>
      <c r="D212" s="699"/>
      <c r="E212" s="699"/>
      <c r="F212" s="731"/>
      <c r="G212" s="731"/>
      <c r="H212" s="731"/>
      <c r="I212" s="731"/>
      <c r="J212" s="731"/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611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714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584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585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586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587</v>
      </c>
      <c r="D218" s="699"/>
      <c r="E218" s="699"/>
      <c r="F218" s="700">
        <f>R66</f>
        <v>378</v>
      </c>
      <c r="G218" s="700"/>
      <c r="H218" s="700">
        <f>MAX(E101:K101,E133:K133)</f>
        <v>349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588</v>
      </c>
      <c r="D219" s="699"/>
      <c r="E219" s="699"/>
      <c r="F219" s="700">
        <f>J202</f>
        <v>1257448</v>
      </c>
      <c r="G219" s="700"/>
      <c r="H219" s="700">
        <f>E204</f>
        <v>12096</v>
      </c>
      <c r="I219" s="700"/>
      <c r="J219" s="701">
        <f>SUM(F219:I219)</f>
        <v>1269544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607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593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594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595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596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597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598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599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600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601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602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603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608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615</v>
      </c>
      <c r="E240" s="691"/>
      <c r="F240" s="691"/>
      <c r="G240" s="691"/>
      <c r="H240" s="691"/>
      <c r="I240" s="698" t="s">
        <v>617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679</v>
      </c>
      <c r="E241" s="691"/>
      <c r="F241" s="691"/>
      <c r="G241" s="691"/>
      <c r="H241" s="691"/>
      <c r="I241" s="698" t="s">
        <v>617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 t="str">
        <f t="shared" si="27"/>
        <v/>
      </c>
      <c r="D242" s="691"/>
      <c r="E242" s="691"/>
      <c r="F242" s="691"/>
      <c r="G242" s="691"/>
      <c r="H242" s="691"/>
      <c r="I242" s="698"/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2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620</v>
      </c>
      <c r="E257" s="691"/>
      <c r="F257" s="691"/>
      <c r="G257" s="691"/>
      <c r="H257" s="691"/>
      <c r="I257" s="697" t="s">
        <v>619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621</v>
      </c>
      <c r="E258" s="691"/>
      <c r="F258" s="691"/>
      <c r="G258" s="691"/>
      <c r="H258" s="691"/>
      <c r="I258" s="697" t="s">
        <v>619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622</v>
      </c>
      <c r="E259" s="691"/>
      <c r="F259" s="691"/>
      <c r="G259" s="691"/>
      <c r="H259" s="691"/>
      <c r="I259" s="697" t="s">
        <v>619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623</v>
      </c>
      <c r="E260" s="691"/>
      <c r="F260" s="691"/>
      <c r="G260" s="691"/>
      <c r="H260" s="691"/>
      <c r="I260" s="697" t="s">
        <v>619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624</v>
      </c>
      <c r="E261" s="691"/>
      <c r="F261" s="691"/>
      <c r="G261" s="691"/>
      <c r="H261" s="691"/>
      <c r="I261" s="697" t="s">
        <v>619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625</v>
      </c>
      <c r="E262" s="691"/>
      <c r="F262" s="691"/>
      <c r="G262" s="691"/>
      <c r="H262" s="691"/>
      <c r="I262" s="697" t="s">
        <v>619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661</v>
      </c>
      <c r="E263" s="691"/>
      <c r="F263" s="691"/>
      <c r="G263" s="691"/>
      <c r="H263" s="691"/>
      <c r="I263" s="697" t="s">
        <v>619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675</v>
      </c>
      <c r="E264" s="691"/>
      <c r="F264" s="691"/>
      <c r="G264" s="691"/>
      <c r="H264" s="691"/>
      <c r="I264" s="697" t="s">
        <v>619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676</v>
      </c>
      <c r="E265" s="691"/>
      <c r="F265" s="691"/>
      <c r="G265" s="691"/>
      <c r="H265" s="691"/>
      <c r="I265" s="697" t="s">
        <v>619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677</v>
      </c>
      <c r="E266" s="691"/>
      <c r="F266" s="691"/>
      <c r="G266" s="691"/>
      <c r="H266" s="691"/>
      <c r="I266" s="697" t="s">
        <v>619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678</v>
      </c>
      <c r="E267" s="691"/>
      <c r="F267" s="691"/>
      <c r="G267" s="691"/>
      <c r="H267" s="691"/>
      <c r="I267" s="697" t="s">
        <v>619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678</v>
      </c>
      <c r="E268" s="691"/>
      <c r="F268" s="691"/>
      <c r="G268" s="691"/>
      <c r="H268" s="691"/>
      <c r="I268" s="697" t="s">
        <v>619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591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633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629</v>
      </c>
      <c r="D282" s="696"/>
      <c r="E282" s="696"/>
      <c r="F282" s="696" t="s">
        <v>627</v>
      </c>
      <c r="G282" s="696"/>
      <c r="H282" s="696"/>
      <c r="I282" s="696" t="s">
        <v>628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592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626</v>
      </c>
      <c r="D296" s="328" t="s">
        <v>630</v>
      </c>
      <c r="E296" s="328" t="s">
        <v>631</v>
      </c>
      <c r="F296" s="329" t="s">
        <v>632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575</v>
      </c>
      <c r="E297" s="693"/>
      <c r="F297" s="693"/>
      <c r="G297" s="693"/>
      <c r="H297" s="694" t="s">
        <v>613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631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650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606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A16D05C0-3914-4787-8673-F03F12FC18A4}">
      <formula1>OFFSET($P$1,0,0,SUMPRODUCT(--(LEN(P1:P53)&gt;0)),1)</formula1>
    </dataValidation>
    <dataValidation type="list" allowBlank="1" showInputMessage="1" showErrorMessage="1" sqref="Q56:S56" xr:uid="{0ADF8F9E-D14C-4E54-BEEF-5E270DCE6F63}">
      <formula1>OFFSET($B$1,0,0,SUMPRODUCT(--(LEN(B1:B53)&gt;0)),1)</formula1>
    </dataValidation>
    <dataValidation type="list" allowBlank="1" showInputMessage="1" showErrorMessage="1" sqref="J298:K316" xr:uid="{C35FC42B-14E1-49C6-A613-DD8503E7A3B5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654</v>
      </c>
      <c r="I2" s="226" t="s">
        <v>657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659</v>
      </c>
      <c r="I3" s="226" t="s">
        <v>658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655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656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636</v>
      </c>
      <c r="Q55" s="234" t="s">
        <v>637</v>
      </c>
      <c r="R55" s="534" t="s">
        <v>635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638</v>
      </c>
      <c r="T58" s="241" t="s">
        <v>639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640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641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642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643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635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644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645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634</v>
      </c>
      <c r="C65" s="244"/>
      <c r="D65" s="735" t="s">
        <v>577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614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576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569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545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578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605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589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566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612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604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589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579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605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589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604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589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609</v>
      </c>
      <c r="D165" s="561"/>
      <c r="E165" s="562">
        <f>SUM(E140:K140)</f>
        <v>0</v>
      </c>
      <c r="F165" s="563"/>
      <c r="G165" s="235"/>
      <c r="H165" s="564" t="s">
        <v>646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610</v>
      </c>
      <c r="D166" s="561"/>
      <c r="E166" s="562">
        <f>SUM(E163:K163)</f>
        <v>0</v>
      </c>
      <c r="F166" s="563"/>
      <c r="G166" s="235"/>
      <c r="H166" s="564" t="s">
        <v>647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648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590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575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580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581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582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611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583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584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585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586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587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588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607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593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594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595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596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597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598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599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600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601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602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603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608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615</v>
      </c>
      <c r="D203" s="591"/>
      <c r="E203" s="591"/>
      <c r="F203" s="591"/>
      <c r="G203" s="592"/>
      <c r="H203" s="593" t="s">
        <v>617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616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620</v>
      </c>
      <c r="D212" s="591"/>
      <c r="E212" s="591"/>
      <c r="F212" s="591"/>
      <c r="G212" s="592"/>
      <c r="H212" s="594" t="s">
        <v>619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621</v>
      </c>
      <c r="D213" s="591"/>
      <c r="E213" s="591"/>
      <c r="F213" s="591"/>
      <c r="G213" s="592"/>
      <c r="H213" s="594" t="s">
        <v>619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622</v>
      </c>
      <c r="D214" s="591"/>
      <c r="E214" s="591"/>
      <c r="F214" s="591"/>
      <c r="G214" s="592"/>
      <c r="H214" s="594" t="s">
        <v>619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623</v>
      </c>
      <c r="D215" s="591"/>
      <c r="E215" s="591"/>
      <c r="F215" s="591"/>
      <c r="G215" s="592"/>
      <c r="H215" s="594" t="s">
        <v>619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624</v>
      </c>
      <c r="D216" s="591"/>
      <c r="E216" s="591"/>
      <c r="F216" s="591"/>
      <c r="G216" s="592"/>
      <c r="H216" s="594" t="s">
        <v>619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625</v>
      </c>
      <c r="D217" s="591"/>
      <c r="E217" s="591"/>
      <c r="F217" s="591"/>
      <c r="G217" s="592"/>
      <c r="H217" s="594" t="s">
        <v>619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661</v>
      </c>
      <c r="D218" s="591"/>
      <c r="E218" s="591"/>
      <c r="F218" s="591"/>
      <c r="G218" s="592"/>
      <c r="H218" s="594" t="s">
        <v>619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619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619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591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633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629</v>
      </c>
      <c r="D225" s="600"/>
      <c r="E225" s="601"/>
      <c r="F225" s="599" t="s">
        <v>627</v>
      </c>
      <c r="G225" s="600"/>
      <c r="H225" s="601"/>
      <c r="I225" s="599" t="s">
        <v>628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592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626</v>
      </c>
      <c r="D239" s="271" t="s">
        <v>630</v>
      </c>
      <c r="E239" s="271" t="s">
        <v>631</v>
      </c>
      <c r="F239" s="277" t="s">
        <v>632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575</v>
      </c>
      <c r="E240" s="607"/>
      <c r="F240" s="607"/>
      <c r="G240" s="608"/>
      <c r="H240" s="609" t="s">
        <v>613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631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650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606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6</v>
      </c>
      <c r="Y1" s="159">
        <f ca="1">RAND()</f>
        <v>9.9424995739503919E-2</v>
      </c>
      <c r="Z1" s="159" t="s">
        <v>141</v>
      </c>
      <c r="AA1" s="50">
        <v>228</v>
      </c>
    </row>
    <row r="2" spans="1:27" s="159" customForma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O2" s="201"/>
      <c r="P2" s="200"/>
      <c r="X2" s="159">
        <f t="shared" ref="X2:X7" ca="1" si="1">RANK($Y2, $Y$1:$Y$7)</f>
        <v>3</v>
      </c>
      <c r="Y2" s="159">
        <f t="shared" ref="Y2:Y7" ca="1" si="2">RAND()</f>
        <v>0.37958722706901837</v>
      </c>
      <c r="Z2" s="159" t="s">
        <v>408</v>
      </c>
    </row>
    <row r="3" spans="1:27" s="159" customFormat="1" x14ac:dyDescent="0.25">
      <c r="A3" s="663"/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O3" s="736" t="s">
        <v>568</v>
      </c>
      <c r="P3" s="736"/>
      <c r="X3" s="159">
        <f t="shared" ca="1" si="1"/>
        <v>5</v>
      </c>
      <c r="Y3" s="159">
        <f t="shared" ca="1" si="2"/>
        <v>0.20062207053364423</v>
      </c>
      <c r="Z3" s="159" t="s">
        <v>193</v>
      </c>
    </row>
    <row r="4" spans="1:27" s="159" customFormat="1" ht="23.25" customHeight="1" x14ac:dyDescent="0.25">
      <c r="A4" s="663"/>
      <c r="B4" s="663"/>
      <c r="C4" s="663"/>
      <c r="D4" s="663"/>
      <c r="E4" s="663"/>
      <c r="F4" s="663"/>
      <c r="G4" s="663"/>
      <c r="H4" s="663"/>
      <c r="I4" s="663"/>
      <c r="J4" s="663"/>
      <c r="K4" s="663"/>
      <c r="L4" s="663"/>
      <c r="M4" s="663"/>
      <c r="O4" s="659">
        <v>45670</v>
      </c>
      <c r="P4" s="659"/>
      <c r="X4" s="159">
        <f t="shared" ca="1" si="1"/>
        <v>7</v>
      </c>
      <c r="Y4" s="159">
        <f t="shared" ca="1" si="2"/>
        <v>4.1398439586245228E-2</v>
      </c>
      <c r="Z4" s="159" t="s">
        <v>405</v>
      </c>
    </row>
    <row r="5" spans="1:27" s="159" customFormat="1" ht="20.25" customHeight="1" x14ac:dyDescent="0.25">
      <c r="A5" s="660" t="s">
        <v>44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205"/>
      <c r="N5" s="200"/>
      <c r="O5" s="738" t="s">
        <v>546</v>
      </c>
      <c r="P5" s="738"/>
      <c r="Q5" s="200"/>
      <c r="R5" s="200"/>
      <c r="S5" s="200"/>
      <c r="T5" s="200"/>
      <c r="X5" s="159">
        <f t="shared" ca="1" si="1"/>
        <v>1</v>
      </c>
      <c r="Y5" s="159">
        <f t="shared" ca="1" si="2"/>
        <v>0.61263187078207537</v>
      </c>
      <c r="Z5" s="159" t="s">
        <v>214</v>
      </c>
    </row>
    <row r="6" spans="1:27" s="159" customFormat="1" ht="9.75" customHeight="1" x14ac:dyDescent="0.25">
      <c r="A6" s="660"/>
      <c r="B6" s="660"/>
      <c r="C6" s="660"/>
      <c r="D6" s="660"/>
      <c r="E6" s="660"/>
      <c r="F6" s="660"/>
      <c r="G6" s="660"/>
      <c r="H6" s="660"/>
      <c r="I6" s="660"/>
      <c r="J6" s="660"/>
      <c r="K6" s="660"/>
      <c r="L6" s="660"/>
      <c r="M6" s="205"/>
      <c r="O6" s="739"/>
      <c r="P6" s="739"/>
      <c r="X6" s="159">
        <f t="shared" ca="1" si="1"/>
        <v>4</v>
      </c>
      <c r="Y6" s="159">
        <f t="shared" ca="1" si="2"/>
        <v>0.21020118788801012</v>
      </c>
      <c r="Z6" s="159" t="s">
        <v>292</v>
      </c>
    </row>
    <row r="7" spans="1:27" s="160" customFormat="1" ht="23.25" customHeight="1" x14ac:dyDescent="0.25">
      <c r="A7" s="661" t="s">
        <v>567</v>
      </c>
      <c r="B7" s="661"/>
      <c r="C7" s="661"/>
      <c r="D7" s="661"/>
      <c r="E7" s="661"/>
      <c r="F7" s="661"/>
      <c r="G7" s="661"/>
      <c r="H7" s="661"/>
      <c r="I7" s="661"/>
      <c r="J7" s="661"/>
      <c r="K7" s="661"/>
      <c r="L7" s="661"/>
      <c r="M7" s="206"/>
      <c r="O7" s="737">
        <v>757006</v>
      </c>
      <c r="P7" s="737"/>
      <c r="X7" s="160">
        <f t="shared" ca="1" si="1"/>
        <v>2</v>
      </c>
      <c r="Y7" s="160">
        <f t="shared" ca="1" si="2"/>
        <v>0.61021591809048525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2" t="s">
        <v>45</v>
      </c>
      <c r="B9" s="662"/>
      <c r="C9" s="662"/>
      <c r="D9" s="221" t="s">
        <v>540</v>
      </c>
      <c r="E9" s="161"/>
      <c r="F9" s="162"/>
      <c r="G9" s="162"/>
      <c r="I9" s="163"/>
      <c r="J9" s="163"/>
      <c r="K9" s="163"/>
      <c r="L9" s="163"/>
      <c r="O9" s="741" t="s">
        <v>569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541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542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557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543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565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566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8"/>
      <c r="E38" s="628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561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8"/>
      <c r="E64" s="628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558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574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571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572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570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30">
        <v>0</v>
      </c>
      <c r="I128" s="631"/>
      <c r="J128" s="212">
        <v>0</v>
      </c>
      <c r="K128" s="630">
        <f>J128+REF!D1</f>
        <v>0</v>
      </c>
      <c r="L128" s="631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30">
        <v>0</v>
      </c>
      <c r="I129" s="631"/>
      <c r="J129" s="212">
        <v>0</v>
      </c>
      <c r="K129" s="630">
        <f>J129+REF!D2</f>
        <v>0</v>
      </c>
      <c r="L129" s="631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30">
        <v>0</v>
      </c>
      <c r="I130" s="631"/>
      <c r="J130" s="212">
        <v>0</v>
      </c>
      <c r="K130" s="630">
        <f>J130+REF!D3</f>
        <v>0</v>
      </c>
      <c r="L130" s="631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31"/>
      <c r="J131" s="212">
        <v>0</v>
      </c>
      <c r="K131" s="630">
        <f>J131+REF!D4</f>
        <v>0</v>
      </c>
      <c r="L131" s="631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30">
        <v>0</v>
      </c>
      <c r="I132" s="631"/>
      <c r="J132" s="212">
        <v>0</v>
      </c>
      <c r="K132" s="630">
        <f>J132+REF!D5</f>
        <v>0</v>
      </c>
      <c r="L132" s="631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30">
        <v>0</v>
      </c>
      <c r="I133" s="631"/>
      <c r="J133" s="212">
        <v>0</v>
      </c>
      <c r="K133" s="630">
        <f>J133+REF!D6</f>
        <v>0</v>
      </c>
      <c r="L133" s="631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30">
        <v>0</v>
      </c>
      <c r="I134" s="631"/>
      <c r="J134" s="212">
        <v>0</v>
      </c>
      <c r="K134" s="630">
        <f>J134+REF!D7</f>
        <v>0</v>
      </c>
      <c r="L134" s="631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30">
        <v>0</v>
      </c>
      <c r="I135" s="631"/>
      <c r="J135" s="212">
        <v>0</v>
      </c>
      <c r="K135" s="630">
        <f>J135+REF!D8</f>
        <v>0</v>
      </c>
      <c r="L135" s="631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32">
        <v>236</v>
      </c>
      <c r="I136" s="633"/>
      <c r="J136" s="174">
        <f>MAX(F37:L37,F90:L90)</f>
        <v>237</v>
      </c>
      <c r="K136" s="634">
        <f>MAX(H136,J136,$O$10)</f>
        <v>238</v>
      </c>
      <c r="L136" s="635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545</v>
      </c>
      <c r="F137" s="482"/>
      <c r="G137" s="483"/>
      <c r="H137" s="632">
        <f>O7</f>
        <v>757006</v>
      </c>
      <c r="I137" s="633"/>
      <c r="J137" s="213">
        <f>SUM(F120)</f>
        <v>3942</v>
      </c>
      <c r="K137" s="636">
        <f>H137+J137</f>
        <v>760948</v>
      </c>
      <c r="L137" s="636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23" t="str">
        <f>IF($K$137=$H$137,"",ROUND(($K$137/$H$137-1)*100,2)&amp;"% ↑")</f>
        <v>0.52% ↑</v>
      </c>
      <c r="L138" s="623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544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547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548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549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550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551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552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553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554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555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556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1" t="s">
        <v>91</v>
      </c>
      <c r="D166" s="621"/>
      <c r="E166" s="621"/>
      <c r="F166" s="621"/>
      <c r="G166" s="621"/>
      <c r="H166" s="621"/>
      <c r="I166" s="621"/>
      <c r="J166" s="621"/>
      <c r="K166" s="621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24" t="s">
        <v>91</v>
      </c>
      <c r="D172" s="625"/>
      <c r="E172" s="191"/>
      <c r="F172" s="626"/>
      <c r="G172" s="627"/>
      <c r="H172" s="626"/>
      <c r="I172" s="627"/>
      <c r="J172" s="626"/>
      <c r="K172" s="627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8" t="s">
        <v>62</v>
      </c>
      <c r="D176" s="628"/>
      <c r="E176" s="628"/>
      <c r="F176" s="628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9" t="s">
        <v>99</v>
      </c>
      <c r="D178" s="629"/>
      <c r="E178" s="629"/>
      <c r="F178" s="629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2" t="s">
        <v>100</v>
      </c>
      <c r="D179" s="622"/>
      <c r="E179" s="622"/>
      <c r="F179" s="622"/>
      <c r="G179" s="622"/>
      <c r="H179" s="622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7</v>
      </c>
      <c r="B1">
        <f ca="1">RAND()</f>
        <v>1.5443418733476655E-2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5</v>
      </c>
      <c r="B2">
        <f t="shared" ref="B2:B7" ca="1" si="1">RAND()</f>
        <v>5.0252904904746099E-2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2</v>
      </c>
      <c r="B3">
        <f t="shared" ca="1" si="1"/>
        <v>0.46708836672372134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4</v>
      </c>
      <c r="B4">
        <f t="shared" ca="1" si="1"/>
        <v>0.24402648034072738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6</v>
      </c>
      <c r="B5">
        <f t="shared" ca="1" si="1"/>
        <v>4.616582552573012E-2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3</v>
      </c>
      <c r="B6">
        <f t="shared" ca="1" si="1"/>
        <v>0.27447887899170553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1</v>
      </c>
      <c r="B7">
        <f t="shared" ca="1" si="1"/>
        <v>0.47182580916818218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1373</vt:i4>
      </vt:variant>
    </vt:vector>
  </HeadingPairs>
  <TitlesOfParts>
    <vt:vector size="1509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Aug 4-Aug 10,2025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'Aug 4-Aug 10,2025 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'Aug 4-Aug 10,2025 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'Aug 4-Aug 10,2025 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'Aug 4-Aug 10,2025 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'Aug 4-Aug 10,2025 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'Aug 4-Aug 10,2025 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'Aug 4-Aug 10,2025 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'Aug 4-Aug 10,2025 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'Aug 4-Aug 10,2025 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'Aug 4-Aug 10,2025 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'Aug 4-Aug 10,2025 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'Aug 4-Aug 10,2025 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'Aug 4-Aug 10,2025 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'Aug 4-Aug 10,2025 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'Aug 4-Aug 10,2025 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4-Aug 10,2025 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'Aug 4-Aug 10,2025 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'Aug 4-Aug 10,2025 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'Aug 4-Aug 10,2025 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'Aug 4-Aug 10,2025 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'Aug 4-Aug 10,2025 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'Aug 4-Aug 10,2025 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'Aug 4-Aug 10,2025 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'Aug 4-Aug 10,2025 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'Aug 4-Aug 10,2025 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'Aug 4-Aug 10,2025 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'Aug 4-Aug 10,2025 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'Aug 4-Aug 10,2025 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'Aug 4-Aug 10,2025 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'Aug 4-Aug 10,2025 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'Aug 4-Aug 10,2025 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'Aug 4-Aug 10,2025 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'Aug 4-Aug 10,2025 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'Aug 4-Aug 10,2025 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'Aug 4-Aug 10,2025 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'Aug 4-Aug 10,2025 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2025-08-08T00:40:20Z</dcterms:modified>
</cp:coreProperties>
</file>