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CF906759-D90E-45E6-9494-55377E30C431}" xr6:coauthVersionLast="47" xr6:coauthVersionMax="47" xr10:uidLastSave="{00000000-0000-0000-0000-000000000000}"/>
  <bookViews>
    <workbookView xWindow="-120" yWindow="-120" windowWidth="20730" windowHeight="11160" tabRatio="911" firstSheet="132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<sst xmlns="http://schemas.openxmlformats.org/spreadsheetml/2006/main" count="28956" uniqueCount="716">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</sst>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0.4404323188344772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0.42719316451851375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0.25951112340107807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0.35039165892712631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0.40854187219805782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5.4742266995247424E-2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9.2934122524882756E-2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0.49238799911253328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0.96741385526257839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0.96622894575317508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0.36951814620313783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0.75886178528564863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0.31985922778530551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0.16235859094024352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0.46968085251974134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0.3646239573452511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1.1318592908364455E-2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0.14106977324453784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8.6841238133239407E-2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0.84848011871638818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0.66107448660152435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7.5483334291088222E-2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0.1334257219365661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0.69003958613557137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0.87540744603817711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0.15514179729044331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0.40914099648433222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0.2482101449961811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0.40484844850440171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0.43677569422324081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6.855097531063159E-2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0.8237591392895881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0.43729985651300152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0.10735196523740931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7.4677087296488809E-2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0.32968405929635969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0.25056220504692761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0.89118147252361191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0.50578802098714959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0.22857510300619288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0.82472725641875888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0.73795437475202486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0.70834474122087832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0.56172000772256647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1.8099295168705121E-2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0.80483075219271283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0.65380543055446882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0.257110055889475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0.81366684265675138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0.5229857132954806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0.50816645601728117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0.69370433821418065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0.91278084938574244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0.98747225020454943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0.80828658051750146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0.18025303795417991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0.68864497266509572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0.57393950227458324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9.4287112611569412E-2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0.18039189104654896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0.74465152132745338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4.0822898535750607E-2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0.94957160378494521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0.44122994977427299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0.21788324031494188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4.5289954989793269E-2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0.52238509145921708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0.8370578367021726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0.90180027446701838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0.6099790242522013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0.55837122589204025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0.42667092133830165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0.2121334582311204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2.1106786315194803E-3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0.30275779077309295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0.80195984891904193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0.25165725164011099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649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408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3</v>
      </c>
      <c r="Y1" s="159">
        <f t="shared" ref="Y1:Y7" ca="1" si="2">RAND()</f>
        <v>0.61204673455163283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ca="1" si="1"/>
        <v>6</v>
      </c>
      <c r="Y2" s="159">
        <f t="shared" ca="1" si="2"/>
        <v>0.49513076874175943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7</v>
      </c>
      <c r="Y3" s="159">
        <f t="shared" ca="1" si="2"/>
        <v>0.14043482360781989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45658</v>
      </c>
      <c r="P4" s="659"/>
      <c r="X4" s="159">
        <f t="shared" ca="1" si="1"/>
        <v>5</v>
      </c>
      <c r="Y4" s="159">
        <f t="shared" ca="1" si="2"/>
        <v>0.5486223338501196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0.89977720781248349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1</v>
      </c>
      <c r="Y6" s="159">
        <f t="shared" ca="1" si="2"/>
        <v>0.9660274236691847</v>
      </c>
      <c r="Z6" s="159" t="s">
        <v>292</v>
      </c>
    </row>
    <row r="7" spans="1:27" s="160" customFormat="1" ht="23.25" customHeight="1" x14ac:dyDescent="0.25">
      <c r="A7" s="661" t="s">
        <v>560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4</v>
      </c>
      <c r="Y7" s="160">
        <f t="shared" ca="1" si="2"/>
        <v>0.57540759888692339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 t="s">
        <v>564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0</v>
      </c>
      <c r="I138" s="633"/>
      <c r="J138" s="174">
        <f>MAX(F37:L37,F90:L90)</f>
        <v>18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744512</v>
      </c>
      <c r="I139" s="633"/>
      <c r="J139" s="213">
        <f>SUM(F120)</f>
        <v>408</v>
      </c>
      <c r="K139" s="636">
        <f>H139+J139</f>
        <v>744920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0.05%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11080</v>
      </c>
      <c r="F165" s="563"/>
      <c r="G165" s="235"/>
      <c r="H165" s="564" t="s">
        <v>646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1006</v>
      </c>
      <c r="F166" s="563"/>
      <c r="G166" s="235"/>
      <c r="H166" s="564" t="s">
        <v>647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0.54441391965838448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1</v>
      </c>
      <c r="Y2" s="159">
        <f t="shared" ref="Y2:Y7" ca="1" si="2">RAND()</f>
        <v>0.74190254125608945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4</v>
      </c>
      <c r="Y3" s="159">
        <f t="shared" ca="1" si="2"/>
        <v>0.54237965332212912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45663</v>
      </c>
      <c r="P4" s="659"/>
      <c r="X4" s="159">
        <f t="shared" ca="1" si="1"/>
        <v>5</v>
      </c>
      <c r="Y4" s="159">
        <f t="shared" ca="1" si="2"/>
        <v>0.21828887340322956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3.5249608937393484E-2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2</v>
      </c>
      <c r="Y6" s="159">
        <f t="shared" ca="1" si="2"/>
        <v>0.6426620503803977</v>
      </c>
      <c r="Z6" s="159" t="s">
        <v>292</v>
      </c>
    </row>
    <row r="7" spans="1:27" s="160" customFormat="1" ht="23.25" customHeight="1" x14ac:dyDescent="0.25">
      <c r="A7" s="661" t="s">
        <v>563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6</v>
      </c>
      <c r="Y7" s="160">
        <f t="shared" ca="1" si="2"/>
        <v>0.16438221202389369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566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565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612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>
        <f>J131+REF!D2</f>
        <v>0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18</v>
      </c>
      <c r="I138" s="633"/>
      <c r="J138" s="174">
        <f>MAX(F37:L37,F90:L90)</f>
        <v>236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744920</v>
      </c>
      <c r="I139" s="633"/>
      <c r="J139" s="213">
        <f>SUM(F120)</f>
        <v>12086</v>
      </c>
      <c r="K139" s="636">
        <f>H139+J139</f>
        <v>757006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1.62%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12064</v>
      </c>
      <c r="F165" s="563"/>
      <c r="G165" s="235"/>
      <c r="H165" s="564" t="s">
        <v>646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938</v>
      </c>
      <c r="F166" s="563"/>
      <c r="G166" s="235"/>
      <c r="H166" s="564" t="s">
        <v>647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16176</v>
      </c>
      <c r="F165" s="563"/>
      <c r="G165" s="235"/>
      <c r="H165" s="564" t="s">
        <v>646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1046</v>
      </c>
      <c r="F166" s="563"/>
      <c r="G166" s="235"/>
      <c r="H166" s="564" t="s">
        <v>647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15224</v>
      </c>
      <c r="F165" s="563"/>
      <c r="G165" s="235"/>
      <c r="H165" s="564" t="s">
        <v>646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1510</v>
      </c>
      <c r="F166" s="563"/>
      <c r="G166" s="235"/>
      <c r="H166" s="564" t="s">
        <v>647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17144</v>
      </c>
      <c r="F165" s="563"/>
      <c r="G165" s="235"/>
      <c r="H165" s="564" t="s">
        <v>646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1928</v>
      </c>
      <c r="F166" s="563"/>
      <c r="G166" s="235"/>
      <c r="H166" s="564" t="s">
        <v>647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17168</v>
      </c>
      <c r="F165" s="563"/>
      <c r="G165" s="235"/>
      <c r="H165" s="564" t="s">
        <v>646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682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669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670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671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672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17888</v>
      </c>
      <c r="F165" s="563"/>
      <c r="G165" s="235"/>
      <c r="H165" s="564" t="s">
        <v>646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679</v>
      </c>
      <c r="D204" s="591"/>
      <c r="E204" s="591"/>
      <c r="F204" s="591"/>
      <c r="G204" s="592"/>
      <c r="H204" s="593" t="s">
        <v>617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616</v>
      </c>
      <c r="D205" s="591"/>
      <c r="E205" s="591"/>
      <c r="F205" s="591"/>
      <c r="G205" s="592"/>
      <c r="H205" s="593" t="s">
        <v>618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675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676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677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678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17816</v>
      </c>
      <c r="F176" s="563"/>
      <c r="G176" s="235"/>
      <c r="H176" s="564" t="s">
        <v>646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610</v>
      </c>
      <c r="D177" s="561"/>
      <c r="E177" s="562">
        <f>SUM(E174:K174)</f>
        <v>1742</v>
      </c>
      <c r="F177" s="563"/>
      <c r="G177" s="235"/>
      <c r="H177" s="564" t="s">
        <v>647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18088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1722</v>
      </c>
      <c r="F177" s="563"/>
      <c r="G177" s="235"/>
      <c r="H177" s="564" t="s">
        <v>647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18464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2438</v>
      </c>
      <c r="F177" s="563"/>
      <c r="G177" s="235"/>
      <c r="H177" s="564" t="s">
        <v>647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18080</v>
      </c>
      <c r="F176" s="563"/>
      <c r="G176" s="235"/>
      <c r="H176" s="564" t="s">
        <v>646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2436</v>
      </c>
      <c r="F177" s="563"/>
      <c r="G177" s="235"/>
      <c r="H177" s="564" t="s">
        <v>647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17672</v>
      </c>
      <c r="F176" s="563"/>
      <c r="G176" s="235"/>
      <c r="H176" s="564" t="s">
        <v>646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2304</v>
      </c>
      <c r="F177" s="563"/>
      <c r="G177" s="235"/>
      <c r="H177" s="564" t="s">
        <v>647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689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16400</v>
      </c>
      <c r="F176" s="563"/>
      <c r="G176" s="235"/>
      <c r="H176" s="564" t="s">
        <v>646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1720</v>
      </c>
      <c r="F177" s="563"/>
      <c r="G177" s="235"/>
      <c r="H177" s="564" t="s">
        <v>647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15968</v>
      </c>
      <c r="F178" s="563"/>
      <c r="G178" s="235"/>
      <c r="H178" s="564" t="s">
        <v>646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2438</v>
      </c>
      <c r="F179" s="563"/>
      <c r="G179" s="235"/>
      <c r="H179" s="564" t="s">
        <v>647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4720</v>
      </c>
      <c r="F178" s="563"/>
      <c r="G178" s="235"/>
      <c r="H178" s="564" t="s">
        <v>646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0</v>
      </c>
      <c r="F179" s="563"/>
      <c r="G179" s="235"/>
      <c r="H179" s="564" t="s">
        <v>647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16600</v>
      </c>
      <c r="F178" s="563"/>
      <c r="G178" s="235"/>
      <c r="H178" s="564" t="s">
        <v>646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1868</v>
      </c>
      <c r="F179" s="563"/>
      <c r="G179" s="235"/>
      <c r="H179" s="564" t="s">
        <v>647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15888</v>
      </c>
      <c r="F178" s="563"/>
      <c r="G178" s="235"/>
      <c r="H178" s="564" t="s">
        <v>646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1334</v>
      </c>
      <c r="F179" s="563"/>
      <c r="G179" s="235"/>
      <c r="H179" s="564" t="s">
        <v>647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15568</v>
      </c>
      <c r="F186" s="563"/>
      <c r="G186" s="235"/>
      <c r="H186" s="564" t="s">
        <v>646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1868</v>
      </c>
      <c r="F187" s="563"/>
      <c r="G187" s="235"/>
      <c r="H187" s="564" t="s">
        <v>647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13016</v>
      </c>
      <c r="F186" s="563"/>
      <c r="G186" s="235"/>
      <c r="H186" s="564" t="s">
        <v>646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1322</v>
      </c>
      <c r="F187" s="563"/>
      <c r="G187" s="235"/>
      <c r="H187" s="564" t="s">
        <v>647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17592</v>
      </c>
      <c r="F186" s="563"/>
      <c r="G186" s="235"/>
      <c r="H186" s="564" t="s">
        <v>646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1844</v>
      </c>
      <c r="F187" s="563"/>
      <c r="G187" s="235"/>
      <c r="H187" s="564" t="s">
        <v>647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17400</v>
      </c>
      <c r="F186" s="563"/>
      <c r="G186" s="235"/>
      <c r="H186" s="564" t="s">
        <v>646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13432</v>
      </c>
      <c r="F186" s="563"/>
      <c r="G186" s="235"/>
      <c r="H186" s="564" t="s">
        <v>646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15368</v>
      </c>
      <c r="F186" s="563"/>
      <c r="G186" s="235"/>
      <c r="H186" s="564" t="s">
        <v>646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1496</v>
      </c>
      <c r="F187" s="563"/>
      <c r="G187" s="235"/>
      <c r="H187" s="564" t="s">
        <v>647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16744</v>
      </c>
      <c r="F186" s="563"/>
      <c r="G186" s="235"/>
      <c r="H186" s="564" t="s">
        <v>646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2020</v>
      </c>
      <c r="F187" s="563"/>
      <c r="G187" s="235"/>
      <c r="H187" s="564" t="s">
        <v>647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17744</v>
      </c>
      <c r="F186" s="563"/>
      <c r="G186" s="235"/>
      <c r="H186" s="564" t="s">
        <v>646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1930</v>
      </c>
      <c r="F187" s="563"/>
      <c r="G187" s="235"/>
      <c r="H187" s="564" t="s">
        <v>647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17880</v>
      </c>
      <c r="F186" s="563"/>
      <c r="G186" s="235"/>
      <c r="H186" s="564" t="s">
        <v>646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1958</v>
      </c>
      <c r="F187" s="563"/>
      <c r="G187" s="235"/>
      <c r="H187" s="564" t="s">
        <v>647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18928</v>
      </c>
      <c r="F186" s="563"/>
      <c r="G186" s="235"/>
      <c r="H186" s="564" t="s">
        <v>646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2238</v>
      </c>
      <c r="F187" s="563"/>
      <c r="G187" s="235"/>
      <c r="H187" s="564" t="s">
        <v>647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18600</v>
      </c>
      <c r="F186" s="563"/>
      <c r="G186" s="235"/>
      <c r="H186" s="564" t="s">
        <v>646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2094</v>
      </c>
      <c r="F187" s="563"/>
      <c r="G187" s="235"/>
      <c r="H187" s="564" t="s">
        <v>647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708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642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643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13800</v>
      </c>
      <c r="F202" s="700"/>
      <c r="G202" s="354"/>
      <c r="H202" s="706" t="s">
        <v>646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536</v>
      </c>
      <c r="F203" s="700"/>
      <c r="G203" s="354"/>
      <c r="H203" s="706" t="s">
        <v>647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583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712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18760</v>
      </c>
      <c r="F202" s="700"/>
      <c r="G202" s="354"/>
      <c r="H202" s="706" t="s">
        <v>646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2002</v>
      </c>
      <c r="F203" s="700"/>
      <c r="G203" s="354"/>
      <c r="H203" s="706" t="s">
        <v>647</v>
      </c>
      <c r="I203" s="706"/>
      <c r="J203" s="700">
        <f>SUM(E204:F204,J202)</f>
        <v>1257448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20762</v>
      </c>
      <c r="F204" s="700"/>
      <c r="G204" s="354"/>
      <c r="H204" s="354"/>
      <c r="I204" s="345"/>
      <c r="J204" s="707" t="str">
        <f>IF(J219=F219,"",ROUND((J219/F219-1)*100,2)&amp;"% ↑")</f>
        <v>1.68%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1236686</v>
      </c>
      <c r="G219" s="700"/>
      <c r="H219" s="700">
        <f>E204</f>
        <v>20762</v>
      </c>
      <c r="I219" s="700"/>
      <c r="J219" s="701">
        <f>SUM(F219:I219)</f>
        <v>1257448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13" zoomScale="85" zoomScaleNormal="100" zoomScaleSheetLayoutView="85" zoomScalePageLayoutView="55" workbookViewId="0">
      <selection activeCell="Q239" sqref="Q239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SSR/EHS/F/25-00-0129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SSR/EHS/F/25-00-0129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August 4-10,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10616</v>
      </c>
      <c r="F202" s="700"/>
      <c r="G202" s="354"/>
      <c r="H202" s="706" t="s">
        <v>646</v>
      </c>
      <c r="I202" s="706"/>
      <c r="J202" s="700">
        <f>R67</f>
        <v>1257448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1480</v>
      </c>
      <c r="F203" s="700"/>
      <c r="G203" s="354"/>
      <c r="H203" s="706" t="s">
        <v>647</v>
      </c>
      <c r="I203" s="706"/>
      <c r="J203" s="700">
        <f>SUM(E204:F204,J202)</f>
        <v>1269544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12096</v>
      </c>
      <c r="F204" s="700"/>
      <c r="G204" s="354"/>
      <c r="H204" s="354"/>
      <c r="I204" s="345"/>
      <c r="J204" s="707" t="str">
        <f>IF(J219=F219,"",ROUND((J219/F219-1)*100,2)&amp;"% ↑")</f>
        <v>0.96%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/>
      <c r="G212" s="731"/>
      <c r="H212" s="731"/>
      <c r="I212" s="731"/>
      <c r="J212" s="731"/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378</v>
      </c>
      <c r="G218" s="700"/>
      <c r="H218" s="700">
        <f>MAX(E101:K101,E133:K133)</f>
        <v>349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1257448</v>
      </c>
      <c r="G219" s="700"/>
      <c r="H219" s="700">
        <f>E204</f>
        <v>12096</v>
      </c>
      <c r="I219" s="700"/>
      <c r="J219" s="701">
        <f>SUM(F219:I219)</f>
        <v>1269544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 t="str">
        <f t="shared" si="27"/>
        <v/>
      </c>
      <c r="D242" s="691"/>
      <c r="E242" s="691"/>
      <c r="F242" s="691"/>
      <c r="G242" s="691"/>
      <c r="H242" s="691"/>
      <c r="I242" s="698"/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2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5" t="s">
        <v>577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576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4</v>
      </c>
      <c r="Y1" s="159">
        <f ca="1">RAND()</f>
        <v>0.69225109079517788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3</v>
      </c>
      <c r="Y2" s="159">
        <f t="shared" ref="Y2:Y7" ca="1" si="2">RAND()</f>
        <v>0.80518602401361294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736" t="s">
        <v>568</v>
      </c>
      <c r="P3" s="736"/>
      <c r="X3" s="159">
        <f t="shared" ca="1" si="1"/>
        <v>2</v>
      </c>
      <c r="Y3" s="159">
        <f t="shared" ca="1" si="2"/>
        <v>0.8186986213950368</v>
      </c>
      <c r="Z3" s="159" t="s">
        <v>193</v>
      </c>
    </row>
    <row r="4" spans="1:27" s="159" customFormat="1" ht="23.25" customHeigh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45670</v>
      </c>
      <c r="P4" s="659"/>
      <c r="X4" s="159">
        <f t="shared" ca="1" si="1"/>
        <v>5</v>
      </c>
      <c r="Y4" s="159">
        <f t="shared" ca="1" si="2"/>
        <v>0.64172193835825231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6</v>
      </c>
      <c r="Y5" s="159">
        <f t="shared" ca="1" si="2"/>
        <v>0.24985327196971152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O6" s="739"/>
      <c r="P6" s="739"/>
      <c r="X6" s="159">
        <f t="shared" ca="1" si="1"/>
        <v>1</v>
      </c>
      <c r="Y6" s="159">
        <f t="shared" ca="1" si="2"/>
        <v>0.96216004218210582</v>
      </c>
      <c r="Z6" s="159" t="s">
        <v>292</v>
      </c>
    </row>
    <row r="7" spans="1:27" s="160" customFormat="1" ht="23.25" customHeight="1" x14ac:dyDescent="0.25">
      <c r="A7" s="661" t="s">
        <v>567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737">
        <v>757006</v>
      </c>
      <c r="P7" s="737"/>
      <c r="X7" s="160">
        <f t="shared" ca="1" si="1"/>
        <v>7</v>
      </c>
      <c r="Y7" s="160">
        <f t="shared" ca="1" si="2"/>
        <v>8.6192046778653775E-2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565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566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574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571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572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570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30">
        <v>0</v>
      </c>
      <c r="I128" s="631"/>
      <c r="J128" s="212">
        <v>0</v>
      </c>
      <c r="K128" s="630">
        <f>J128+REF!D1</f>
        <v>0</v>
      </c>
      <c r="L128" s="631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30">
        <v>0</v>
      </c>
      <c r="I129" s="631"/>
      <c r="J129" s="212">
        <v>0</v>
      </c>
      <c r="K129" s="630">
        <f>J129+REF!D2</f>
        <v>0</v>
      </c>
      <c r="L129" s="631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30">
        <v>0</v>
      </c>
      <c r="I130" s="631"/>
      <c r="J130" s="212">
        <v>0</v>
      </c>
      <c r="K130" s="630">
        <f>J130+REF!D3</f>
        <v>0</v>
      </c>
      <c r="L130" s="631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31"/>
      <c r="J131" s="212">
        <v>0</v>
      </c>
      <c r="K131" s="630">
        <f>J131+REF!D4</f>
        <v>0</v>
      </c>
      <c r="L131" s="631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30">
        <v>0</v>
      </c>
      <c r="I132" s="631"/>
      <c r="J132" s="212">
        <v>0</v>
      </c>
      <c r="K132" s="630">
        <f>J132+REF!D5</f>
        <v>0</v>
      </c>
      <c r="L132" s="631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30">
        <v>0</v>
      </c>
      <c r="I133" s="631"/>
      <c r="J133" s="212">
        <v>0</v>
      </c>
      <c r="K133" s="630">
        <f>J133+REF!D6</f>
        <v>0</v>
      </c>
      <c r="L133" s="631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30">
        <v>0</v>
      </c>
      <c r="I134" s="631"/>
      <c r="J134" s="212">
        <v>0</v>
      </c>
      <c r="K134" s="630">
        <f>J134+REF!D7</f>
        <v>0</v>
      </c>
      <c r="L134" s="631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30">
        <v>0</v>
      </c>
      <c r="I135" s="631"/>
      <c r="J135" s="212">
        <v>0</v>
      </c>
      <c r="K135" s="630">
        <f>J135+REF!D8</f>
        <v>0</v>
      </c>
      <c r="L135" s="631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32">
        <v>236</v>
      </c>
      <c r="I136" s="633"/>
      <c r="J136" s="174">
        <f>MAX(F37:L37,F90:L90)</f>
        <v>237</v>
      </c>
      <c r="K136" s="634">
        <f>MAX(H136,J136,$O$10)</f>
        <v>238</v>
      </c>
      <c r="L136" s="635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545</v>
      </c>
      <c r="F137" s="482"/>
      <c r="G137" s="483"/>
      <c r="H137" s="632">
        <f>O7</f>
        <v>757006</v>
      </c>
      <c r="I137" s="633"/>
      <c r="J137" s="213">
        <f>SUM(F120)</f>
        <v>3942</v>
      </c>
      <c r="K137" s="636">
        <f>H137+J137</f>
        <v>760948</v>
      </c>
      <c r="L137" s="636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23" t="str">
        <f>IF($K$137=$H$137,"",ROUND(($K$137/$H$137-1)*100,2)&amp;"% ↑")</f>
        <v>0.52% ↑</v>
      </c>
      <c r="L138" s="623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1" t="s">
        <v>91</v>
      </c>
      <c r="D166" s="621"/>
      <c r="E166" s="621"/>
      <c r="F166" s="621"/>
      <c r="G166" s="621"/>
      <c r="H166" s="621"/>
      <c r="I166" s="621"/>
      <c r="J166" s="621"/>
      <c r="K166" s="621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24" t="s">
        <v>91</v>
      </c>
      <c r="D172" s="625"/>
      <c r="E172" s="191"/>
      <c r="F172" s="626"/>
      <c r="G172" s="627"/>
      <c r="H172" s="626"/>
      <c r="I172" s="627"/>
      <c r="J172" s="626"/>
      <c r="K172" s="627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8" t="s">
        <v>62</v>
      </c>
      <c r="D176" s="628"/>
      <c r="E176" s="628"/>
      <c r="F176" s="628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9" t="s">
        <v>99</v>
      </c>
      <c r="D178" s="629"/>
      <c r="E178" s="629"/>
      <c r="F178" s="629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2" t="s">
        <v>100</v>
      </c>
      <c r="D179" s="622"/>
      <c r="E179" s="622"/>
      <c r="F179" s="622"/>
      <c r="G179" s="622"/>
      <c r="H179" s="622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0.99994326326167493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6</v>
      </c>
      <c r="B2">
        <f t="shared" ref="B2:B7" ca="1" si="1">RAND()</f>
        <v>8.9971816832928986E-2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3</v>
      </c>
      <c r="B3">
        <f t="shared" ca="1" si="1"/>
        <v>0.71177501078976491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7</v>
      </c>
      <c r="B4">
        <f t="shared" ca="1" si="1"/>
        <v>2.1292101267613717E-2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2</v>
      </c>
      <c r="B5">
        <f t="shared" ca="1" si="1"/>
        <v>0.79391393746987304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0.13496258303117914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0.45269589851589587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2025-08-08T05:16:48Z</dcterms:modified>
</cp:coreProperties>
</file>