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11" i="1" l="1"/>
  <c r="B29" i="1"/>
  <c r="B25" i="1"/>
  <c r="B4" i="1"/>
  <c r="B6" i="1"/>
  <c r="B19" i="1"/>
  <c r="B20" i="1" s="1"/>
  <c r="B7" i="1" l="1"/>
  <c r="C33" i="1"/>
</calcChain>
</file>

<file path=xl/sharedStrings.xml><?xml version="1.0" encoding="utf-8"?>
<sst xmlns="http://schemas.openxmlformats.org/spreadsheetml/2006/main" count="59" uniqueCount="44">
  <si>
    <t>Sachmittelaufwand</t>
  </si>
  <si>
    <t>Posten</t>
  </si>
  <si>
    <t>Preis</t>
  </si>
  <si>
    <t>Beschreibung</t>
  </si>
  <si>
    <t>externe Leistungen</t>
  </si>
  <si>
    <t>interne Leistungen</t>
  </si>
  <si>
    <t>Reisekosten</t>
  </si>
  <si>
    <t>Schulungskosten</t>
  </si>
  <si>
    <t>sonstige Projektkosten</t>
  </si>
  <si>
    <t>Hotel</t>
  </si>
  <si>
    <t>Speßen</t>
  </si>
  <si>
    <t>Verwaltungskosten</t>
  </si>
  <si>
    <t>2 Tage à 20€</t>
  </si>
  <si>
    <t>1 Nacht</t>
  </si>
  <si>
    <t>Datenbank-Entwickler</t>
  </si>
  <si>
    <t>Projektleiter</t>
  </si>
  <si>
    <t>Web-Designer</t>
  </si>
  <si>
    <t>Berater</t>
  </si>
  <si>
    <t>30h, Design Entwurf, Umsetzung, Anpassung</t>
  </si>
  <si>
    <t xml:space="preserve">
2310,00 €</t>
  </si>
  <si>
    <t xml:space="preserve">
Web-Entwickler</t>
  </si>
  <si>
    <t>Personalplanung</t>
  </si>
  <si>
    <t>Testserver Bereitstellung</t>
  </si>
  <si>
    <t>Notebook Bereitstellung</t>
  </si>
  <si>
    <t>Gesamt Sachmittel</t>
  </si>
  <si>
    <t>5 Stk., Miete, Lenovo Thinkpad 440p, inkl. Software</t>
  </si>
  <si>
    <t>Fahrzeug</t>
  </si>
  <si>
    <t>Anreise Installation + Schulung</t>
  </si>
  <si>
    <t>Unterweisung PAMS</t>
  </si>
  <si>
    <t>4h durch Trainer, Verpflegung, Hardware</t>
  </si>
  <si>
    <t>1 Stk., Miete, HP ProLiant DL360 G9, inkl. Software</t>
  </si>
  <si>
    <t>Gesamt interne Leistungen</t>
  </si>
  <si>
    <t>Gesamt externe Leistungen</t>
  </si>
  <si>
    <t>Gesamt Reisekosten</t>
  </si>
  <si>
    <t>Gesamt Schulungskosten</t>
  </si>
  <si>
    <t>Gesamt sonstige Projektkosten</t>
  </si>
  <si>
    <t>Gesamtkosten Projekt</t>
  </si>
  <si>
    <t>Projektkosten PAMS (Verteilt)</t>
  </si>
  <si>
    <t>Installation Software</t>
  </si>
  <si>
    <t>4h, durch Techniker</t>
  </si>
  <si>
    <t>8h, DB-Design, Erstellung</t>
  </si>
  <si>
    <t>40h, Konzeption, Dokumenation, Aufgabenverteilung, Budgetverwaltung, Meilensteine festlegen</t>
  </si>
  <si>
    <t>32h, Machbarkeit, Umfeld, Risiko, Statusberichte, Kommunikationsrichtlinien, Dokumentationsrichtlinien</t>
  </si>
  <si>
    <t>25h, Logik, Ausgabe, Eingabe, Datenbankzugriff, Login(Verschlüsselung),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</si>
</sst>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1" applyNumberFormat="0" applyFill="0" applyAlignment="0" applyProtection="0"/>
  </cellStyleXfs>
  <cellXfs count="17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6" fontId="0" fillId="0" borderId="0" xfId="0" applyNumberFormat="1"/>
    <xf numFmtId="0" fontId="2" fillId="2" borderId="0" xfId="1" applyAlignment="1">
      <alignment horizontal="center"/>
    </xf>
    <xf numFmtId="0" fontId="1" fillId="3" borderId="0" xfId="2"/>
    <xf numFmtId="164" fontId="0" fillId="0" borderId="0" xfId="0" applyNumberFormat="1"/>
    <xf numFmtId="0" fontId="3" fillId="0" borderId="1" xfId="3"/>
    <xf numFmtId="164" fontId="3" fillId="0" borderId="1" xfId="3" applyNumberFormat="1"/>
    <xf numFmtId="0" fontId="2" fillId="2" borderId="2" xfId="1" applyBorder="1" applyAlignment="1">
      <alignment horizontal="center"/>
    </xf>
    <xf numFmtId="8" fontId="3" fillId="0" borderId="1" xfId="3" applyNumberFormat="1"/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0" fontId="2" fillId="2" borderId="2" xfId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4">
    <cellStyle name="40 % - Akzent2" xfId="2" builtinId="35"/>
    <cellStyle name="Akzent2" xfId="1" builtinId="33"/>
    <cellStyle name="Ergebnis" xfId="3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4"/>
  <sheetViews>
    <sheetView showGridLines="0" tabSelected="1" topLeftCell="A12" zoomScale="85" zoomScaleNormal="85" workbookViewId="0">
      <selection activeCell="C14" sqref="C14"/>
    </sheetView>
  </sheetViews>
  <sheetFormatPr baseColWidth="10" defaultColWidth="9.140625" defaultRowHeight="15" x14ac:dyDescent="0.25"/>
  <cols>
    <col min="1" max="1" width="29" bestFit="1" customWidth="1"/>
    <col min="2" max="2" width="20.7109375" bestFit="1" customWidth="1"/>
    <col min="3" max="3" width="65.140625" bestFit="1" customWidth="1"/>
  </cols>
  <sheetData>
    <row r="1" spans="1:3" x14ac:dyDescent="0.25">
      <c r="A1" s="15" t="s">
        <v>37</v>
      </c>
      <c r="B1" s="15"/>
      <c r="C1" s="15"/>
    </row>
    <row r="2" spans="1:3" x14ac:dyDescent="0.25">
      <c r="A2" s="16" t="s">
        <v>0</v>
      </c>
      <c r="B2" s="16"/>
      <c r="C2" s="16"/>
    </row>
    <row r="3" spans="1:3" x14ac:dyDescent="0.25">
      <c r="A3" s="5" t="s">
        <v>1</v>
      </c>
      <c r="B3" s="5" t="s">
        <v>2</v>
      </c>
      <c r="C3" s="5" t="s">
        <v>3</v>
      </c>
    </row>
    <row r="4" spans="1:3" x14ac:dyDescent="0.25">
      <c r="A4" t="s">
        <v>22</v>
      </c>
      <c r="B4" s="1">
        <f>30*55</f>
        <v>1650</v>
      </c>
      <c r="C4" t="s">
        <v>30</v>
      </c>
    </row>
    <row r="5" spans="1:3" x14ac:dyDescent="0.25">
      <c r="A5" t="s">
        <v>23</v>
      </c>
      <c r="B5" s="1">
        <v>8050</v>
      </c>
      <c r="C5" t="s">
        <v>25</v>
      </c>
    </row>
    <row r="6" spans="1:3" ht="15" customHeight="1" x14ac:dyDescent="0.25">
      <c r="A6" t="s">
        <v>26</v>
      </c>
      <c r="B6" s="6">
        <f>2*116.85</f>
        <v>233.7</v>
      </c>
      <c r="C6" t="s">
        <v>27</v>
      </c>
    </row>
    <row r="7" spans="1:3" ht="15.75" thickBot="1" x14ac:dyDescent="0.3">
      <c r="A7" s="7" t="s">
        <v>24</v>
      </c>
      <c r="B7" s="10">
        <f>SUM(B4:B6)</f>
        <v>9933.7000000000007</v>
      </c>
      <c r="C7" s="7"/>
    </row>
    <row r="8" spans="1:3" ht="15.75" thickTop="1" x14ac:dyDescent="0.25">
      <c r="A8" s="14" t="s">
        <v>4</v>
      </c>
      <c r="B8" s="14"/>
      <c r="C8" s="14"/>
    </row>
    <row r="9" spans="1:3" x14ac:dyDescent="0.25">
      <c r="A9" s="5" t="s">
        <v>1</v>
      </c>
      <c r="B9" s="5" t="s">
        <v>2</v>
      </c>
      <c r="C9" s="5" t="s">
        <v>3</v>
      </c>
    </row>
    <row r="10" spans="1:3" x14ac:dyDescent="0.25">
      <c r="A10" t="s">
        <v>38</v>
      </c>
      <c r="B10" s="6">
        <v>480</v>
      </c>
      <c r="C10" t="s">
        <v>39</v>
      </c>
    </row>
    <row r="11" spans="1:3" ht="15.75" thickBot="1" x14ac:dyDescent="0.3">
      <c r="A11" s="7" t="s">
        <v>32</v>
      </c>
      <c r="B11" s="8">
        <f>SUM(B10)</f>
        <v>480</v>
      </c>
      <c r="C11" s="7"/>
    </row>
    <row r="12" spans="1:3" ht="15.75" thickTop="1" x14ac:dyDescent="0.25">
      <c r="A12" s="9" t="s">
        <v>5</v>
      </c>
      <c r="B12" s="9"/>
      <c r="C12" s="9"/>
    </row>
    <row r="13" spans="1:3" x14ac:dyDescent="0.25">
      <c r="A13" s="5" t="s">
        <v>1</v>
      </c>
      <c r="B13" s="5" t="s">
        <v>2</v>
      </c>
      <c r="C13" s="5" t="s">
        <v>3</v>
      </c>
    </row>
    <row r="14" spans="1:3" ht="30" x14ac:dyDescent="0.25">
      <c r="A14" s="11" t="s">
        <v>20</v>
      </c>
      <c r="B14" s="12" t="s">
        <v>19</v>
      </c>
      <c r="C14" s="2" t="s">
        <v>43</v>
      </c>
    </row>
    <row r="15" spans="1:3" x14ac:dyDescent="0.25">
      <c r="A15" t="s">
        <v>14</v>
      </c>
      <c r="B15" s="6">
        <v>681.6</v>
      </c>
      <c r="C15" t="s">
        <v>40</v>
      </c>
    </row>
    <row r="16" spans="1:3" ht="30" x14ac:dyDescent="0.25">
      <c r="A16" s="11" t="s">
        <v>15</v>
      </c>
      <c r="B16" s="13">
        <v>4368</v>
      </c>
      <c r="C16" s="2" t="s">
        <v>41</v>
      </c>
    </row>
    <row r="17" spans="1:3" x14ac:dyDescent="0.25">
      <c r="A17" t="s">
        <v>16</v>
      </c>
      <c r="B17" s="6">
        <v>2238</v>
      </c>
      <c r="C17" t="s">
        <v>18</v>
      </c>
    </row>
    <row r="18" spans="1:3" ht="30" x14ac:dyDescent="0.25">
      <c r="A18" s="11" t="s">
        <v>17</v>
      </c>
      <c r="B18" s="13">
        <v>3417.6</v>
      </c>
      <c r="C18" s="2" t="s">
        <v>42</v>
      </c>
    </row>
    <row r="19" spans="1:3" x14ac:dyDescent="0.25">
      <c r="A19" t="s">
        <v>11</v>
      </c>
      <c r="B19" s="6">
        <f>(SUM(B14:B18))*0.05</f>
        <v>535.2600000000001</v>
      </c>
      <c r="C19" t="s">
        <v>21</v>
      </c>
    </row>
    <row r="20" spans="1:3" ht="15.75" thickBot="1" x14ac:dyDescent="0.3">
      <c r="A20" s="7" t="s">
        <v>31</v>
      </c>
      <c r="B20" s="8">
        <f>SUM(B14:B19)</f>
        <v>11240.460000000001</v>
      </c>
      <c r="C20" s="7"/>
    </row>
    <row r="21" spans="1:3" ht="15.75" thickTop="1" x14ac:dyDescent="0.25">
      <c r="A21" s="4" t="s">
        <v>6</v>
      </c>
      <c r="B21" s="4"/>
      <c r="C21" s="4"/>
    </row>
    <row r="22" spans="1:3" x14ac:dyDescent="0.25">
      <c r="A22" s="5" t="s">
        <v>1</v>
      </c>
      <c r="B22" s="5" t="s">
        <v>2</v>
      </c>
      <c r="C22" s="5" t="s">
        <v>3</v>
      </c>
    </row>
    <row r="23" spans="1:3" x14ac:dyDescent="0.25">
      <c r="A23" t="s">
        <v>9</v>
      </c>
      <c r="B23" s="1">
        <v>120</v>
      </c>
      <c r="C23" t="s">
        <v>13</v>
      </c>
    </row>
    <row r="24" spans="1:3" x14ac:dyDescent="0.25">
      <c r="A24" t="s">
        <v>10</v>
      </c>
      <c r="B24" s="1">
        <v>40</v>
      </c>
      <c r="C24" s="3" t="s">
        <v>12</v>
      </c>
    </row>
    <row r="25" spans="1:3" ht="15.75" thickBot="1" x14ac:dyDescent="0.3">
      <c r="A25" s="7" t="s">
        <v>33</v>
      </c>
      <c r="B25" s="10">
        <f>SUM(B23:B24)</f>
        <v>160</v>
      </c>
      <c r="C25" s="7"/>
    </row>
    <row r="26" spans="1:3" ht="15.75" thickTop="1" x14ac:dyDescent="0.25">
      <c r="A26" s="4" t="s">
        <v>7</v>
      </c>
      <c r="B26" s="4"/>
      <c r="C26" s="4"/>
    </row>
    <row r="27" spans="1:3" x14ac:dyDescent="0.25">
      <c r="A27" s="5" t="s">
        <v>1</v>
      </c>
      <c r="B27" s="5" t="s">
        <v>2</v>
      </c>
      <c r="C27" s="5" t="s">
        <v>3</v>
      </c>
    </row>
    <row r="28" spans="1:3" x14ac:dyDescent="0.25">
      <c r="A28" t="s">
        <v>28</v>
      </c>
      <c r="B28" s="1">
        <v>800</v>
      </c>
      <c r="C28" t="s">
        <v>29</v>
      </c>
    </row>
    <row r="29" spans="1:3" ht="15.75" thickBot="1" x14ac:dyDescent="0.3">
      <c r="A29" s="7" t="s">
        <v>34</v>
      </c>
      <c r="B29" s="10">
        <f>SUM(B28)</f>
        <v>800</v>
      </c>
      <c r="C29" s="7"/>
    </row>
    <row r="30" spans="1:3" ht="15.75" thickTop="1" x14ac:dyDescent="0.25">
      <c r="A30" s="4" t="s">
        <v>8</v>
      </c>
      <c r="B30" s="4"/>
      <c r="C30" s="4"/>
    </row>
    <row r="31" spans="1:3" ht="30" customHeight="1" x14ac:dyDescent="0.25">
      <c r="A31" s="5" t="s">
        <v>1</v>
      </c>
      <c r="B31" s="5" t="s">
        <v>2</v>
      </c>
      <c r="C31" s="5" t="s">
        <v>3</v>
      </c>
    </row>
    <row r="32" spans="1:3" ht="15.75" thickBot="1" x14ac:dyDescent="0.3">
      <c r="A32" s="7" t="s">
        <v>35</v>
      </c>
      <c r="B32" s="10">
        <v>0</v>
      </c>
      <c r="C32" s="7"/>
    </row>
    <row r="33" spans="1:3" ht="16.5" thickTop="1" thickBot="1" x14ac:dyDescent="0.3">
      <c r="A33" s="7" t="s">
        <v>36</v>
      </c>
      <c r="B33" s="7"/>
      <c r="C33" s="8">
        <f>B20+B25+B29+B32+B11+B7</f>
        <v>22614.160000000003</v>
      </c>
    </row>
    <row r="34" spans="1:3" ht="15.75" thickTop="1" x14ac:dyDescent="0.25"/>
  </sheetData>
  <mergeCells count="3">
    <mergeCell ref="A8:C8"/>
    <mergeCell ref="A1:C1"/>
    <mergeCell ref="A2:C2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2016-08-08T08:14:43Z</dcterms:modified>
</cp:coreProperties>
</file>