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ing On Uni\GitHub\Sudoku AI\Clean\Results\"/>
    </mc:Choice>
  </mc:AlternateContent>
  <xr:revisionPtr revIDLastSave="0" documentId="13_ncr:1_{833BDCEB-6CFA-4F2B-8F21-A84A3FB71A6C}" xr6:coauthVersionLast="47" xr6:coauthVersionMax="47" xr10:uidLastSave="{00000000-0000-0000-0000-000000000000}"/>
  <bookViews>
    <workbookView xWindow="-110" yWindow="-110" windowWidth="38620" windowHeight="21220" activeTab="2" xr2:uid="{AF225948-A0A6-4E9F-8148-32C0FC7C3A03}"/>
  </bookViews>
  <sheets>
    <sheet name="1000 (2)" sheetId="8" r:id="rId1"/>
    <sheet name="Sheet1" sheetId="1" r:id="rId2"/>
    <sheet name="1000" sheetId="2" r:id="rId3"/>
    <sheet name="2500" sheetId="3" r:id="rId4"/>
    <sheet name="5000" sheetId="4" r:id="rId5"/>
    <sheet name="10000" sheetId="5" r:id="rId6"/>
    <sheet name="25000" sheetId="6" r:id="rId7"/>
    <sheet name="50000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X33" i="2" l="1"/>
  <c r="AW33" i="2"/>
  <c r="AV33" i="2"/>
  <c r="AU33" i="2"/>
  <c r="AT33" i="2"/>
  <c r="AS33" i="2"/>
  <c r="AR33" i="2"/>
  <c r="AQ33" i="2"/>
  <c r="AP33" i="2"/>
  <c r="AO33" i="2"/>
  <c r="AX32" i="2"/>
  <c r="AW32" i="2"/>
  <c r="AV32" i="2"/>
  <c r="AU32" i="2"/>
  <c r="AT32" i="2"/>
  <c r="AS32" i="2"/>
  <c r="AR32" i="2"/>
  <c r="AQ32" i="2"/>
  <c r="AP32" i="2"/>
  <c r="AO32" i="2"/>
  <c r="AX31" i="2"/>
  <c r="AW31" i="2"/>
  <c r="AV31" i="2"/>
  <c r="AU31" i="2"/>
  <c r="AT31" i="2"/>
  <c r="AS31" i="2"/>
  <c r="AR31" i="2"/>
  <c r="AQ31" i="2"/>
  <c r="AP31" i="2"/>
  <c r="AO31" i="2"/>
  <c r="AX30" i="2"/>
  <c r="AW30" i="2"/>
  <c r="AV30" i="2"/>
  <c r="AU30" i="2"/>
  <c r="AT30" i="2"/>
  <c r="AS30" i="2"/>
  <c r="AR30" i="2"/>
  <c r="AQ30" i="2"/>
  <c r="AP30" i="2"/>
  <c r="AO30" i="2"/>
  <c r="AN30" i="2" a="1"/>
  <c r="AN30" i="2" s="1"/>
  <c r="AK33" i="2"/>
  <c r="AJ33" i="2"/>
  <c r="AI33" i="2"/>
  <c r="AH33" i="2"/>
  <c r="AG33" i="2"/>
  <c r="AF33" i="2"/>
  <c r="AE33" i="2"/>
  <c r="AD33" i="2"/>
  <c r="AC33" i="2"/>
  <c r="AB33" i="2"/>
  <c r="AK32" i="2"/>
  <c r="AJ32" i="2"/>
  <c r="AI32" i="2"/>
  <c r="AH32" i="2"/>
  <c r="AG32" i="2"/>
  <c r="AF32" i="2"/>
  <c r="AE32" i="2"/>
  <c r="AD32" i="2"/>
  <c r="AC32" i="2"/>
  <c r="AB32" i="2"/>
  <c r="AK31" i="2"/>
  <c r="AJ31" i="2"/>
  <c r="AI31" i="2"/>
  <c r="AH31" i="2"/>
  <c r="AG31" i="2"/>
  <c r="AF31" i="2"/>
  <c r="AE31" i="2"/>
  <c r="AD31" i="2"/>
  <c r="AC31" i="2"/>
  <c r="AB31" i="2"/>
  <c r="AK30" i="2"/>
  <c r="AJ30" i="2"/>
  <c r="AI30" i="2"/>
  <c r="AH30" i="2"/>
  <c r="AG30" i="2"/>
  <c r="AF30" i="2"/>
  <c r="AE30" i="2"/>
  <c r="AD30" i="2"/>
  <c r="AC30" i="2"/>
  <c r="AB30" i="2"/>
  <c r="AA30" i="2" a="1"/>
  <c r="AA30" i="2" s="1"/>
  <c r="X33" i="2"/>
  <c r="W33" i="2"/>
  <c r="V33" i="2"/>
  <c r="U33" i="2"/>
  <c r="T33" i="2"/>
  <c r="S33" i="2"/>
  <c r="R33" i="2"/>
  <c r="Q33" i="2"/>
  <c r="P33" i="2"/>
  <c r="O33" i="2"/>
  <c r="X32" i="2"/>
  <c r="W32" i="2"/>
  <c r="V32" i="2"/>
  <c r="U32" i="2"/>
  <c r="T32" i="2"/>
  <c r="S32" i="2"/>
  <c r="R32" i="2"/>
  <c r="Q32" i="2"/>
  <c r="P32" i="2"/>
  <c r="O32" i="2"/>
  <c r="X31" i="2"/>
  <c r="W31" i="2"/>
  <c r="V31" i="2"/>
  <c r="U31" i="2"/>
  <c r="T31" i="2"/>
  <c r="S31" i="2"/>
  <c r="R31" i="2"/>
  <c r="Q31" i="2"/>
  <c r="P31" i="2"/>
  <c r="O31" i="2"/>
  <c r="X30" i="2"/>
  <c r="W30" i="2"/>
  <c r="V30" i="2"/>
  <c r="U30" i="2"/>
  <c r="T30" i="2"/>
  <c r="S30" i="2"/>
  <c r="R30" i="2"/>
  <c r="Q30" i="2"/>
  <c r="P30" i="2"/>
  <c r="O30" i="2"/>
  <c r="N30" i="2" a="1"/>
  <c r="N30" i="2" s="1"/>
  <c r="K33" i="2" l="1"/>
  <c r="J33" i="2"/>
  <c r="I33" i="2"/>
  <c r="H33" i="2"/>
  <c r="G33" i="2"/>
  <c r="F33" i="2"/>
  <c r="E33" i="2"/>
  <c r="D33" i="2"/>
  <c r="C33" i="2"/>
  <c r="B33" i="2"/>
  <c r="K32" i="2"/>
  <c r="J32" i="2"/>
  <c r="I32" i="2"/>
  <c r="H32" i="2"/>
  <c r="G32" i="2"/>
  <c r="F32" i="2"/>
  <c r="E32" i="2"/>
  <c r="D32" i="2"/>
  <c r="C32" i="2"/>
  <c r="B32" i="2"/>
  <c r="K31" i="2"/>
  <c r="J31" i="2"/>
  <c r="I31" i="2"/>
  <c r="H31" i="2"/>
  <c r="G31" i="2"/>
  <c r="F31" i="2"/>
  <c r="E31" i="2"/>
  <c r="D31" i="2"/>
  <c r="C31" i="2"/>
  <c r="B31" i="2"/>
  <c r="K30" i="2"/>
  <c r="J30" i="2"/>
  <c r="I30" i="2"/>
  <c r="H30" i="2"/>
  <c r="G30" i="2"/>
  <c r="F30" i="2"/>
  <c r="E30" i="2"/>
  <c r="D30" i="2"/>
  <c r="C30" i="2"/>
  <c r="B30" i="2"/>
  <c r="A30" i="2" a="1"/>
  <c r="A30" i="2" s="1"/>
  <c r="K33" i="4"/>
  <c r="J33" i="4"/>
  <c r="I33" i="4"/>
  <c r="H33" i="4"/>
  <c r="G33" i="4"/>
  <c r="F33" i="4"/>
  <c r="E33" i="4"/>
  <c r="D33" i="4"/>
  <c r="C33" i="4"/>
  <c r="B33" i="4"/>
  <c r="K32" i="4"/>
  <c r="J32" i="4"/>
  <c r="I32" i="4"/>
  <c r="H32" i="4"/>
  <c r="G32" i="4"/>
  <c r="F32" i="4"/>
  <c r="E32" i="4"/>
  <c r="D32" i="4"/>
  <c r="C32" i="4"/>
  <c r="B32" i="4"/>
  <c r="K31" i="4"/>
  <c r="J31" i="4"/>
  <c r="I31" i="4"/>
  <c r="H31" i="4"/>
  <c r="G31" i="4"/>
  <c r="F31" i="4"/>
  <c r="E31" i="4"/>
  <c r="D31" i="4"/>
  <c r="C31" i="4"/>
  <c r="B31" i="4"/>
  <c r="K30" i="4"/>
  <c r="J30" i="4"/>
  <c r="I30" i="4"/>
  <c r="H30" i="4"/>
  <c r="G30" i="4"/>
  <c r="F30" i="4"/>
  <c r="E30" i="4"/>
  <c r="D30" i="4"/>
  <c r="C30" i="4"/>
  <c r="B30" i="4"/>
  <c r="A30" i="4" a="1"/>
  <c r="A30" i="4" s="1"/>
  <c r="C30" i="5"/>
  <c r="D30" i="5"/>
  <c r="E30" i="5"/>
  <c r="F30" i="5"/>
  <c r="G30" i="5"/>
  <c r="H30" i="5"/>
  <c r="I30" i="5"/>
  <c r="J30" i="5"/>
  <c r="K30" i="5"/>
  <c r="C31" i="5"/>
  <c r="D31" i="5"/>
  <c r="E31" i="5"/>
  <c r="F31" i="5"/>
  <c r="G31" i="5"/>
  <c r="H31" i="5"/>
  <c r="I31" i="5"/>
  <c r="J31" i="5"/>
  <c r="K31" i="5"/>
  <c r="C32" i="5"/>
  <c r="D32" i="5"/>
  <c r="E32" i="5"/>
  <c r="F32" i="5"/>
  <c r="G32" i="5"/>
  <c r="H32" i="5"/>
  <c r="I32" i="5"/>
  <c r="J32" i="5"/>
  <c r="K32" i="5"/>
  <c r="C33" i="5"/>
  <c r="D33" i="5"/>
  <c r="E33" i="5"/>
  <c r="F33" i="5"/>
  <c r="G33" i="5"/>
  <c r="H33" i="5"/>
  <c r="I33" i="5"/>
  <c r="J33" i="5"/>
  <c r="K33" i="5"/>
  <c r="B31" i="5"/>
  <c r="B32" i="5"/>
  <c r="B33" i="5"/>
  <c r="B30" i="5"/>
  <c r="A30" i="5" a="1"/>
  <c r="A30" i="5" s="1"/>
  <c r="J8" i="2"/>
  <c r="K8" i="2"/>
  <c r="I8" i="2"/>
  <c r="C8" i="2"/>
  <c r="C38" i="1"/>
  <c r="C32" i="1"/>
  <c r="F21" i="1"/>
  <c r="C40" i="1" l="1"/>
  <c r="G3" i="1"/>
  <c r="C21" i="1"/>
  <c r="D21" i="1"/>
  <c r="E21" i="1"/>
  <c r="B21" i="1"/>
  <c r="F8" i="1"/>
  <c r="B8" i="1"/>
  <c r="C8" i="1"/>
  <c r="D8" i="1"/>
  <c r="E8" i="1"/>
  <c r="G8" i="1" l="1"/>
  <c r="F9" i="1" s="1"/>
  <c r="G21" i="1"/>
  <c r="F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<sst xmlns="http://schemas.openxmlformats.org/spreadsheetml/2006/main" count="1061" uniqueCount="25">
  <si>
    <t>method</t>
  </si>
  <si>
    <t>averageTime</t>
  </si>
  <si>
    <t>timeSpent</t>
  </si>
  <si>
    <t>success</t>
  </si>
  <si>
    <t>fails</t>
  </si>
  <si>
    <t>cycles</t>
  </si>
  <si>
    <t>avgAttemptsTaken</t>
  </si>
  <si>
    <t>CPU_frequency</t>
  </si>
  <si>
    <t>CPU_percentage</t>
  </si>
  <si>
    <t>RAM_bytes</t>
  </si>
  <si>
    <t>RAM_percentage</t>
  </si>
  <si>
    <t>Backtracking</t>
  </si>
  <si>
    <t>CrossHatching-Random</t>
  </si>
  <si>
    <t>Machine Learning without Training</t>
  </si>
  <si>
    <t>Machine Learning with Training</t>
  </si>
  <si>
    <t>2500 cycles</t>
  </si>
  <si>
    <t>100 cycles</t>
  </si>
  <si>
    <t>1000 Cycles</t>
  </si>
  <si>
    <t>2500 Cycles</t>
  </si>
  <si>
    <t>5000 Cycles</t>
  </si>
  <si>
    <t>10000 Cycles</t>
  </si>
  <si>
    <t>Final Training test runs</t>
  </si>
  <si>
    <t>50000 cycles of ml trainer</t>
  </si>
  <si>
    <t>Average</t>
  </si>
  <si>
    <t>1000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</si>
</sst>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0" borderId="0" xfId="0" applyFont="1"/>
    <xf numFmtId="46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A9A4-7CF9-46B7-BE5E-1741E6324932}">
  <dimension ref="A1:AX23"/>
  <sheetViews>
    <sheetView workbookViewId="0">
      <selection sqref="A1:K1"/>
    </sheetView>
  </sheetViews>
  <sheetFormatPr defaultRowHeight="14.5" x14ac:dyDescent="0.35"/>
  <sheetData>
    <row r="1" spans="1:50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18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19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20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</sheetData>
  <mergeCells count="16">
    <mergeCell ref="A12:K12"/>
    <mergeCell ref="N12:X12"/>
    <mergeCell ref="AA12:AK12"/>
    <mergeCell ref="AN12:AX12"/>
    <mergeCell ref="A22:K22"/>
    <mergeCell ref="N22:X22"/>
    <mergeCell ref="AA22:AK22"/>
    <mergeCell ref="AN22:AX22"/>
    <mergeCell ref="A1:K1"/>
    <mergeCell ref="N1:X1"/>
    <mergeCell ref="AA1:AK1"/>
    <mergeCell ref="AN1:AX1"/>
    <mergeCell ref="A2:K2"/>
    <mergeCell ref="N2:X2"/>
    <mergeCell ref="AA2:AK2"/>
    <mergeCell ref="AN2:AX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FE23-6D08-4666-B34F-EFD8DADD5F5C}">
  <dimension ref="A2:L69"/>
  <sheetViews>
    <sheetView topLeftCell="A19" workbookViewId="0">
      <selection activeCell="A64" sqref="A64:K64"/>
    </sheetView>
  </sheetViews>
  <sheetFormatPr defaultRowHeight="14.5" x14ac:dyDescent="0.35"/>
  <cols>
    <col min="1" max="1" width="30.08984375" bestFit="1" customWidth="1"/>
    <col min="2" max="6" width="11.81640625" bestFit="1" customWidth="1"/>
    <col min="7" max="7" width="16.36328125" bestFit="1" customWidth="1"/>
    <col min="8" max="8" width="13.6328125" bestFit="1" customWidth="1"/>
    <col min="9" max="9" width="14.54296875" bestFit="1" customWidth="1"/>
    <col min="10" max="10" width="10.26953125" bestFit="1" customWidth="1"/>
    <col min="11" max="11" width="15.1796875" bestFit="1" customWidth="1"/>
  </cols>
  <sheetData>
    <row r="2" spans="1:7" x14ac:dyDescent="0.35">
      <c r="B2">
        <v>1</v>
      </c>
      <c r="C2">
        <v>2</v>
      </c>
      <c r="D2">
        <v>3</v>
      </c>
      <c r="E2">
        <v>4</v>
      </c>
      <c r="F2">
        <v>5</v>
      </c>
    </row>
    <row r="3" spans="1:7" x14ac:dyDescent="0.35">
      <c r="A3">
        <v>1</v>
      </c>
      <c r="B3">
        <v>22.171047210693299</v>
      </c>
      <c r="C3">
        <v>100.814110040664</v>
      </c>
      <c r="D3">
        <v>17.7727692127227</v>
      </c>
      <c r="E3">
        <v>31.667705535888601</v>
      </c>
      <c r="F3">
        <v>34.662278413772498</v>
      </c>
      <c r="G3">
        <f>SUM(B3:E3)</f>
        <v>172.42563199996863</v>
      </c>
    </row>
    <row r="4" spans="1:7" x14ac:dyDescent="0.35">
      <c r="A4">
        <v>2</v>
      </c>
      <c r="B4">
        <v>22.210080623626698</v>
      </c>
      <c r="C4">
        <v>113.242787599563</v>
      </c>
      <c r="D4">
        <v>16.916533946990899</v>
      </c>
      <c r="E4">
        <v>41.979648828506399</v>
      </c>
      <c r="F4">
        <v>30.116373538970901</v>
      </c>
    </row>
    <row r="5" spans="1:7" x14ac:dyDescent="0.35">
      <c r="A5">
        <v>3</v>
      </c>
      <c r="B5">
        <v>25.899751663208001</v>
      </c>
      <c r="C5">
        <v>80.916514158248901</v>
      </c>
      <c r="D5">
        <v>17.1242110729217</v>
      </c>
      <c r="E5">
        <v>36.169073104858398</v>
      </c>
      <c r="F5">
        <v>37.086861848831099</v>
      </c>
    </row>
    <row r="6" spans="1:7" x14ac:dyDescent="0.35">
      <c r="A6">
        <v>4</v>
      </c>
      <c r="B6">
        <v>20.759835004806501</v>
      </c>
      <c r="F6">
        <v>33.747992992401102</v>
      </c>
    </row>
    <row r="7" spans="1:7" x14ac:dyDescent="0.35">
      <c r="A7">
        <v>5</v>
      </c>
      <c r="B7">
        <v>26.373156785964898</v>
      </c>
      <c r="F7">
        <v>34.111306190490701</v>
      </c>
    </row>
    <row r="8" spans="1:7" x14ac:dyDescent="0.35">
      <c r="B8">
        <f t="shared" ref="B8:E8" si="0">AVERAGE(B3:B7)</f>
        <v>23.482774257659877</v>
      </c>
      <c r="C8">
        <f t="shared" si="0"/>
        <v>98.324470599491974</v>
      </c>
      <c r="D8">
        <f t="shared" si="0"/>
        <v>17.271171410878434</v>
      </c>
      <c r="E8">
        <f t="shared" si="0"/>
        <v>36.605475823084468</v>
      </c>
      <c r="F8">
        <f>AVERAGE(F3:F7)</f>
        <v>33.944962596893262</v>
      </c>
      <c r="G8">
        <f>SUM(B8:E8)</f>
        <v>175.68389209111476</v>
      </c>
    </row>
    <row r="9" spans="1:7" x14ac:dyDescent="0.35">
      <c r="F9" s="1">
        <f>F8/G8</f>
        <v>0.19321613491627576</v>
      </c>
    </row>
    <row r="17" spans="1:11" x14ac:dyDescent="0.35">
      <c r="B17">
        <v>1</v>
      </c>
      <c r="C17">
        <v>2</v>
      </c>
      <c r="D17">
        <v>3</v>
      </c>
      <c r="E17">
        <v>4</v>
      </c>
      <c r="F17">
        <v>5</v>
      </c>
    </row>
    <row r="18" spans="1:11" x14ac:dyDescent="0.35">
      <c r="A18">
        <v>1</v>
      </c>
      <c r="B18">
        <v>23.0187747478485</v>
      </c>
      <c r="C18">
        <v>91.9554989337921</v>
      </c>
      <c r="D18">
        <v>16.153077840805</v>
      </c>
      <c r="E18">
        <v>27.3750190734863</v>
      </c>
      <c r="F18">
        <v>120.269823551177</v>
      </c>
    </row>
    <row r="19" spans="1:11" x14ac:dyDescent="0.35">
      <c r="A19">
        <v>2</v>
      </c>
      <c r="B19">
        <v>32.859229087829497</v>
      </c>
      <c r="C19">
        <v>102.073189735412</v>
      </c>
      <c r="D19">
        <v>16.579743623733499</v>
      </c>
      <c r="E19">
        <v>29.293629407882602</v>
      </c>
      <c r="F19">
        <v>96.016230344772296</v>
      </c>
    </row>
    <row r="20" spans="1:11" x14ac:dyDescent="0.35">
      <c r="A20">
        <v>3</v>
      </c>
      <c r="F20">
        <v>134.39045500755299</v>
      </c>
    </row>
    <row r="21" spans="1:11" x14ac:dyDescent="0.35">
      <c r="B21">
        <f>AVERAGE(B18:B20)</f>
        <v>27.939001917839001</v>
      </c>
      <c r="C21">
        <f t="shared" ref="C21:E21" si="1">AVERAGE(C18:C20)</f>
        <v>97.014344334602043</v>
      </c>
      <c r="D21">
        <f t="shared" si="1"/>
        <v>16.366410732269252</v>
      </c>
      <c r="E21">
        <f t="shared" si="1"/>
        <v>28.334324240684452</v>
      </c>
      <c r="F21">
        <f>AVERAGE(F18:F20)</f>
        <v>116.89216963450076</v>
      </c>
      <c r="G21">
        <f>SUM(B21:E21)</f>
        <v>169.65408122539475</v>
      </c>
    </row>
    <row r="22" spans="1:11" x14ac:dyDescent="0.35">
      <c r="F22" s="1">
        <f>F21/G21</f>
        <v>0.68900299238426865</v>
      </c>
    </row>
    <row r="27" spans="1:11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</row>
    <row r="28" spans="1:11" x14ac:dyDescent="0.35">
      <c r="A28" t="s">
        <v>11</v>
      </c>
      <c r="B28">
        <v>0.118199461698532</v>
      </c>
      <c r="C28">
        <v>118.19946169853201</v>
      </c>
      <c r="D28">
        <v>1000</v>
      </c>
      <c r="E28">
        <v>0</v>
      </c>
      <c r="F28">
        <v>1000</v>
      </c>
      <c r="G28">
        <v>1</v>
      </c>
      <c r="H28">
        <v>3701</v>
      </c>
      <c r="I28">
        <v>5.9748999999999901</v>
      </c>
      <c r="J28">
        <v>160092160</v>
      </c>
      <c r="K28">
        <v>0.39999999999999802</v>
      </c>
    </row>
    <row r="29" spans="1:11" x14ac:dyDescent="0.35">
      <c r="A29" t="s">
        <v>12</v>
      </c>
      <c r="B29">
        <v>0.79108712530136105</v>
      </c>
      <c r="C29">
        <v>791.08712530136097</v>
      </c>
      <c r="D29">
        <v>911</v>
      </c>
      <c r="E29">
        <v>89</v>
      </c>
      <c r="F29">
        <v>1000</v>
      </c>
      <c r="G29">
        <v>40.063000000000002</v>
      </c>
      <c r="H29">
        <v>3701</v>
      </c>
      <c r="I29">
        <v>6.0192999999999701</v>
      </c>
      <c r="J29">
        <v>189775872</v>
      </c>
      <c r="K29">
        <v>0.5</v>
      </c>
    </row>
    <row r="30" spans="1:11" x14ac:dyDescent="0.35">
      <c r="A30" t="s">
        <v>13</v>
      </c>
      <c r="B30">
        <v>4.1646574735641401E-2</v>
      </c>
      <c r="C30">
        <v>41.646574735641401</v>
      </c>
      <c r="D30">
        <v>0</v>
      </c>
      <c r="E30">
        <v>1000</v>
      </c>
      <c r="F30">
        <v>1000</v>
      </c>
      <c r="G30">
        <v>1</v>
      </c>
      <c r="H30">
        <v>3701</v>
      </c>
      <c r="I30">
        <v>6.4601000000000202</v>
      </c>
      <c r="J30">
        <v>134742016</v>
      </c>
      <c r="K30">
        <v>0.39999999999999802</v>
      </c>
    </row>
    <row r="31" spans="1:11" x14ac:dyDescent="0.35">
      <c r="A31" t="s">
        <v>14</v>
      </c>
      <c r="B31">
        <v>0.18996561336517301</v>
      </c>
      <c r="C31">
        <v>189.965613365173</v>
      </c>
      <c r="D31">
        <v>0</v>
      </c>
      <c r="E31">
        <v>1000</v>
      </c>
      <c r="F31">
        <v>1000</v>
      </c>
      <c r="G31">
        <v>1</v>
      </c>
      <c r="H31">
        <v>3701</v>
      </c>
      <c r="I31">
        <v>6.3076999999999899</v>
      </c>
      <c r="J31">
        <v>142684160</v>
      </c>
      <c r="K31">
        <v>0.40000000000000502</v>
      </c>
    </row>
    <row r="32" spans="1:11" x14ac:dyDescent="0.35">
      <c r="C32">
        <f>SUM(C28:C31)</f>
        <v>1140.8987751007073</v>
      </c>
    </row>
    <row r="34" spans="1:11" x14ac:dyDescent="0.35">
      <c r="A34" t="s">
        <v>11</v>
      </c>
      <c r="B34">
        <v>0.13377538275718601</v>
      </c>
      <c r="C34">
        <v>133.77538275718601</v>
      </c>
      <c r="D34">
        <v>1000</v>
      </c>
      <c r="E34">
        <v>0</v>
      </c>
      <c r="F34">
        <v>1000</v>
      </c>
      <c r="G34">
        <v>1</v>
      </c>
      <c r="H34">
        <v>3701</v>
      </c>
      <c r="I34">
        <v>6.23639999999999</v>
      </c>
      <c r="J34">
        <v>430678016</v>
      </c>
      <c r="K34">
        <v>1.2</v>
      </c>
    </row>
    <row r="35" spans="1:11" x14ac:dyDescent="0.35">
      <c r="A35" t="s">
        <v>12</v>
      </c>
      <c r="B35">
        <v>0.796724959850311</v>
      </c>
      <c r="C35">
        <v>796.72495985031105</v>
      </c>
      <c r="D35">
        <v>909</v>
      </c>
      <c r="E35">
        <v>91</v>
      </c>
      <c r="F35">
        <v>1000</v>
      </c>
      <c r="G35">
        <v>40.737000000000002</v>
      </c>
      <c r="H35">
        <v>3701</v>
      </c>
      <c r="I35">
        <v>6.2222</v>
      </c>
      <c r="J35">
        <v>430678016</v>
      </c>
      <c r="K35">
        <v>1.2</v>
      </c>
    </row>
    <row r="36" spans="1:11" x14ac:dyDescent="0.35">
      <c r="A36" t="s">
        <v>13</v>
      </c>
      <c r="B36">
        <v>6.1664590597152701E-2</v>
      </c>
      <c r="C36">
        <v>61.664590597152703</v>
      </c>
      <c r="D36">
        <v>0</v>
      </c>
      <c r="E36">
        <v>1000</v>
      </c>
      <c r="F36">
        <v>1000</v>
      </c>
      <c r="G36">
        <v>1</v>
      </c>
      <c r="H36">
        <v>3701</v>
      </c>
      <c r="I36">
        <v>6.2088999999999999</v>
      </c>
      <c r="J36">
        <v>430678016</v>
      </c>
      <c r="K36">
        <v>1.2</v>
      </c>
    </row>
    <row r="37" spans="1:11" x14ac:dyDescent="0.35">
      <c r="A37" t="s">
        <v>14</v>
      </c>
      <c r="B37">
        <v>0.17486923813819799</v>
      </c>
      <c r="C37">
        <v>174.869238138198</v>
      </c>
      <c r="D37">
        <v>0</v>
      </c>
      <c r="E37">
        <v>1000</v>
      </c>
      <c r="F37">
        <v>1000</v>
      </c>
      <c r="G37">
        <v>1</v>
      </c>
      <c r="H37">
        <v>3701</v>
      </c>
      <c r="I37">
        <v>6.2016</v>
      </c>
      <c r="J37">
        <v>430678016</v>
      </c>
      <c r="K37">
        <v>1.2</v>
      </c>
    </row>
    <row r="38" spans="1:11" x14ac:dyDescent="0.35">
      <c r="C38">
        <f>SUM(C34:C37)</f>
        <v>1167.0341713428477</v>
      </c>
    </row>
    <row r="40" spans="1:11" x14ac:dyDescent="0.35">
      <c r="C40" s="1">
        <f>C38/C32-1</f>
        <v>2.2907725744410135E-2</v>
      </c>
    </row>
    <row r="43" spans="1:11" x14ac:dyDescent="0.35">
      <c r="A43" t="s">
        <v>15</v>
      </c>
    </row>
    <row r="44" spans="1:11" x14ac:dyDescent="0.35">
      <c r="A44" t="s">
        <v>11</v>
      </c>
      <c r="B44">
        <v>0.13436563310623101</v>
      </c>
      <c r="C44">
        <v>335.914082765579</v>
      </c>
      <c r="D44">
        <v>2500</v>
      </c>
      <c r="E44">
        <v>0</v>
      </c>
      <c r="F44">
        <v>2500</v>
      </c>
      <c r="G44">
        <v>1</v>
      </c>
      <c r="H44">
        <v>3701</v>
      </c>
      <c r="I44">
        <v>6.4887999999999799</v>
      </c>
      <c r="J44">
        <v>550768640</v>
      </c>
      <c r="K44">
        <v>1.6</v>
      </c>
    </row>
    <row r="45" spans="1:11" x14ac:dyDescent="0.35">
      <c r="A45" t="s">
        <v>12</v>
      </c>
      <c r="B45">
        <v>0.82023567390441898</v>
      </c>
      <c r="C45">
        <v>2050.5891847610401</v>
      </c>
      <c r="D45">
        <v>2284</v>
      </c>
      <c r="E45">
        <v>216</v>
      </c>
      <c r="F45">
        <v>2500</v>
      </c>
      <c r="G45">
        <v>41.896000000000001</v>
      </c>
      <c r="H45">
        <v>3701</v>
      </c>
      <c r="I45">
        <v>6.4521199999999901</v>
      </c>
      <c r="J45">
        <v>550768640</v>
      </c>
      <c r="K45">
        <v>1.6</v>
      </c>
    </row>
    <row r="46" spans="1:11" x14ac:dyDescent="0.35">
      <c r="A46" t="s">
        <v>13</v>
      </c>
      <c r="B46">
        <v>5.4125816631317103E-2</v>
      </c>
      <c r="C46">
        <v>135.31454157829199</v>
      </c>
      <c r="D46">
        <v>2</v>
      </c>
      <c r="E46">
        <v>2498</v>
      </c>
      <c r="F46">
        <v>2500</v>
      </c>
      <c r="G46">
        <v>1</v>
      </c>
      <c r="H46">
        <v>3701</v>
      </c>
      <c r="I46">
        <v>6.44939999999999</v>
      </c>
      <c r="J46">
        <v>550768640</v>
      </c>
      <c r="K46">
        <v>1.6</v>
      </c>
    </row>
    <row r="47" spans="1:11" x14ac:dyDescent="0.35">
      <c r="A47" t="s">
        <v>14</v>
      </c>
      <c r="B47">
        <v>0.169624926280975</v>
      </c>
      <c r="C47">
        <v>424.06231570243801</v>
      </c>
      <c r="D47">
        <v>2</v>
      </c>
      <c r="E47">
        <v>2498</v>
      </c>
      <c r="F47">
        <v>2500</v>
      </c>
      <c r="G47">
        <v>1</v>
      </c>
      <c r="H47">
        <v>3701</v>
      </c>
      <c r="I47">
        <v>6.4644799999999902</v>
      </c>
      <c r="J47">
        <v>550768640</v>
      </c>
      <c r="K47">
        <v>1.6</v>
      </c>
    </row>
    <row r="49" spans="1:12" x14ac:dyDescent="0.35">
      <c r="A49" t="s">
        <v>16</v>
      </c>
    </row>
    <row r="50" spans="1:12" x14ac:dyDescent="0.35">
      <c r="A50" t="s">
        <v>11</v>
      </c>
      <c r="B50">
        <v>7.5329701900482104E-2</v>
      </c>
      <c r="C50">
        <v>7.5329701900482098</v>
      </c>
      <c r="D50">
        <v>100</v>
      </c>
      <c r="E50">
        <v>0</v>
      </c>
      <c r="F50">
        <v>100</v>
      </c>
      <c r="G50">
        <v>1</v>
      </c>
      <c r="H50">
        <v>3701</v>
      </c>
      <c r="I50">
        <v>5.6859999999999902</v>
      </c>
      <c r="J50">
        <v>132665344</v>
      </c>
      <c r="K50">
        <v>0.39999999999999802</v>
      </c>
    </row>
    <row r="51" spans="1:12" x14ac:dyDescent="0.35">
      <c r="A51" t="s">
        <v>12</v>
      </c>
      <c r="B51">
        <v>0.65149466991424498</v>
      </c>
      <c r="C51">
        <v>65.149466991424504</v>
      </c>
      <c r="D51">
        <v>94</v>
      </c>
      <c r="E51">
        <v>6</v>
      </c>
      <c r="F51">
        <v>100</v>
      </c>
      <c r="G51">
        <v>33.96</v>
      </c>
      <c r="H51">
        <v>3701</v>
      </c>
      <c r="I51">
        <v>5.5829999999999904</v>
      </c>
      <c r="J51">
        <v>132665344</v>
      </c>
      <c r="K51">
        <v>0.39999999999999802</v>
      </c>
    </row>
    <row r="52" spans="1:12" x14ac:dyDescent="0.35">
      <c r="A52" t="s">
        <v>13</v>
      </c>
      <c r="B52">
        <v>5.4617276191711403E-2</v>
      </c>
      <c r="C52">
        <v>5.4617276191711399</v>
      </c>
      <c r="D52">
        <v>0</v>
      </c>
      <c r="E52">
        <v>100</v>
      </c>
      <c r="F52">
        <v>100</v>
      </c>
      <c r="G52">
        <v>1</v>
      </c>
      <c r="H52">
        <v>3701</v>
      </c>
      <c r="I52">
        <v>5.6609999999999898</v>
      </c>
      <c r="J52">
        <v>132665344</v>
      </c>
      <c r="K52">
        <v>0.39999999999999802</v>
      </c>
    </row>
    <row r="53" spans="1:12" x14ac:dyDescent="0.35">
      <c r="A53" t="s">
        <v>14</v>
      </c>
      <c r="B53">
        <v>0.111200387477874</v>
      </c>
      <c r="C53">
        <v>11.120038747787399</v>
      </c>
      <c r="D53">
        <v>0</v>
      </c>
      <c r="E53">
        <v>100</v>
      </c>
      <c r="F53">
        <v>100</v>
      </c>
      <c r="G53">
        <v>1</v>
      </c>
      <c r="H53">
        <v>3701</v>
      </c>
      <c r="I53">
        <v>5.66699999999999</v>
      </c>
      <c r="J53">
        <v>132665344</v>
      </c>
      <c r="K53">
        <v>0.39999999999999802</v>
      </c>
    </row>
    <row r="56" spans="1:12" x14ac:dyDescent="0.35">
      <c r="A56" s="6" t="s">
        <v>21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2" x14ac:dyDescent="0.35">
      <c r="A57" t="s">
        <v>14</v>
      </c>
      <c r="B57">
        <v>0.182766010920206</v>
      </c>
      <c r="C57">
        <v>548.29803276062</v>
      </c>
      <c r="D57">
        <v>2</v>
      </c>
      <c r="E57">
        <v>2998</v>
      </c>
      <c r="F57">
        <v>3000</v>
      </c>
      <c r="G57">
        <v>1</v>
      </c>
      <c r="H57">
        <v>3701</v>
      </c>
      <c r="I57">
        <v>6.5651666666666699</v>
      </c>
      <c r="J57">
        <v>556941312</v>
      </c>
      <c r="K57">
        <v>1.6</v>
      </c>
    </row>
    <row r="58" spans="1:12" x14ac:dyDescent="0.35">
      <c r="A58" t="s">
        <v>14</v>
      </c>
      <c r="B58">
        <v>0.193485836529731</v>
      </c>
      <c r="C58">
        <v>1934.85836529731</v>
      </c>
      <c r="D58">
        <v>4</v>
      </c>
      <c r="E58">
        <v>9996</v>
      </c>
      <c r="F58">
        <v>10000</v>
      </c>
      <c r="G58">
        <v>1</v>
      </c>
      <c r="H58">
        <v>3701</v>
      </c>
      <c r="I58">
        <v>6.4824899999999497</v>
      </c>
      <c r="J58">
        <v>244436992</v>
      </c>
      <c r="K58">
        <v>0.70000000000000195</v>
      </c>
    </row>
    <row r="59" spans="1:12" x14ac:dyDescent="0.35">
      <c r="A59" t="s">
        <v>14</v>
      </c>
      <c r="B59">
        <v>0.22868996513843501</v>
      </c>
      <c r="C59">
        <v>11434.498256921701</v>
      </c>
      <c r="D59">
        <v>23</v>
      </c>
      <c r="E59">
        <v>49977</v>
      </c>
      <c r="F59">
        <v>50000</v>
      </c>
      <c r="G59">
        <v>1</v>
      </c>
      <c r="H59">
        <v>3701</v>
      </c>
      <c r="I59">
        <v>5.7498160000001697</v>
      </c>
      <c r="J59">
        <v>1256505344</v>
      </c>
      <c r="K59">
        <v>3.6</v>
      </c>
      <c r="L59" s="2" t="s">
        <v>22</v>
      </c>
    </row>
    <row r="60" spans="1:12" x14ac:dyDescent="0.35">
      <c r="A60" t="s">
        <v>13</v>
      </c>
      <c r="B60">
        <v>8.5425710678100502E-4</v>
      </c>
      <c r="C60">
        <v>0.85425710678100497</v>
      </c>
      <c r="D60">
        <v>0</v>
      </c>
      <c r="E60">
        <v>1000</v>
      </c>
      <c r="F60">
        <v>1000</v>
      </c>
      <c r="G60">
        <v>1</v>
      </c>
      <c r="H60">
        <v>3701</v>
      </c>
      <c r="I60">
        <v>6.6237999999999797</v>
      </c>
      <c r="J60">
        <v>174026752</v>
      </c>
      <c r="K60">
        <v>0.5</v>
      </c>
    </row>
    <row r="61" spans="1:12" x14ac:dyDescent="0.35">
      <c r="A61" t="s">
        <v>13</v>
      </c>
      <c r="B61">
        <v>8.4574937820434504E-4</v>
      </c>
      <c r="C61">
        <v>8.4574937820434501E-2</v>
      </c>
      <c r="D61">
        <v>0</v>
      </c>
      <c r="E61">
        <v>100</v>
      </c>
      <c r="F61">
        <v>100</v>
      </c>
      <c r="G61">
        <v>1</v>
      </c>
      <c r="H61">
        <v>3701</v>
      </c>
      <c r="I61">
        <v>8.7360000000000007</v>
      </c>
      <c r="J61">
        <v>18923520</v>
      </c>
      <c r="K61">
        <v>0</v>
      </c>
    </row>
    <row r="62" spans="1:12" x14ac:dyDescent="0.35">
      <c r="A62" t="s">
        <v>13</v>
      </c>
      <c r="B62">
        <v>8.30662250518798E-4</v>
      </c>
      <c r="C62">
        <v>8.30662250518798E-2</v>
      </c>
      <c r="D62">
        <v>0</v>
      </c>
      <c r="E62">
        <v>100</v>
      </c>
      <c r="F62">
        <v>100</v>
      </c>
      <c r="G62">
        <v>1</v>
      </c>
      <c r="H62">
        <v>3701</v>
      </c>
      <c r="I62">
        <v>6.1269999999999998</v>
      </c>
      <c r="J62">
        <v>23154688</v>
      </c>
      <c r="K62">
        <v>0.100000000000001</v>
      </c>
    </row>
    <row r="63" spans="1:12" x14ac:dyDescent="0.35">
      <c r="A63" t="s">
        <v>14</v>
      </c>
      <c r="B63">
        <v>0.148138749599456</v>
      </c>
      <c r="C63">
        <v>148.13874959945599</v>
      </c>
      <c r="D63">
        <v>0</v>
      </c>
      <c r="E63">
        <v>1000</v>
      </c>
      <c r="F63">
        <v>1000</v>
      </c>
      <c r="G63">
        <v>1</v>
      </c>
      <c r="H63">
        <v>3701</v>
      </c>
      <c r="I63">
        <v>6.1852</v>
      </c>
      <c r="J63">
        <v>350183424</v>
      </c>
      <c r="K63">
        <v>1</v>
      </c>
    </row>
    <row r="64" spans="1:12" x14ac:dyDescent="0.35">
      <c r="A64" s="7">
        <v>44671</v>
      </c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5">
      <c r="A65" t="s">
        <v>14</v>
      </c>
      <c r="B65">
        <v>0.147045379</v>
      </c>
      <c r="C65">
        <v>147.04537869999999</v>
      </c>
      <c r="D65">
        <v>0</v>
      </c>
      <c r="E65">
        <v>1000</v>
      </c>
      <c r="F65">
        <v>1000</v>
      </c>
      <c r="G65">
        <v>1</v>
      </c>
      <c r="H65">
        <v>3701</v>
      </c>
      <c r="I65">
        <v>6.6590999999999996</v>
      </c>
      <c r="J65">
        <v>149987328</v>
      </c>
      <c r="K65">
        <v>0.5</v>
      </c>
    </row>
    <row r="66" spans="1:11" x14ac:dyDescent="0.35">
      <c r="A66" t="s">
        <v>14</v>
      </c>
      <c r="B66">
        <v>9.2310057000000001E-2</v>
      </c>
      <c r="C66">
        <v>9.231005669</v>
      </c>
      <c r="D66">
        <v>0</v>
      </c>
      <c r="E66">
        <v>100</v>
      </c>
      <c r="F66">
        <v>100</v>
      </c>
      <c r="G66">
        <v>1</v>
      </c>
      <c r="H66">
        <v>3701</v>
      </c>
      <c r="I66">
        <v>6.3730000000000002</v>
      </c>
      <c r="J66">
        <v>153542656</v>
      </c>
      <c r="K66">
        <v>0.4</v>
      </c>
    </row>
    <row r="67" spans="1:11" x14ac:dyDescent="0.35">
      <c r="A67" t="s">
        <v>14</v>
      </c>
      <c r="B67">
        <v>0.18691999400000001</v>
      </c>
      <c r="C67">
        <v>18.69199944</v>
      </c>
      <c r="D67">
        <v>0</v>
      </c>
      <c r="E67">
        <v>100</v>
      </c>
      <c r="F67">
        <v>100</v>
      </c>
      <c r="G67">
        <v>1</v>
      </c>
      <c r="H67">
        <v>3701</v>
      </c>
      <c r="I67">
        <v>7.1669999999999998</v>
      </c>
      <c r="J67">
        <v>0</v>
      </c>
      <c r="K67">
        <v>0</v>
      </c>
    </row>
    <row r="68" spans="1:11" x14ac:dyDescent="0.35">
      <c r="A68" t="s">
        <v>14</v>
      </c>
      <c r="B68">
        <v>0.105250037</v>
      </c>
      <c r="C68">
        <v>10.52500367</v>
      </c>
      <c r="D68">
        <v>0</v>
      </c>
      <c r="E68">
        <v>100</v>
      </c>
      <c r="F68">
        <v>100</v>
      </c>
      <c r="G68">
        <v>1</v>
      </c>
      <c r="H68">
        <v>3701</v>
      </c>
      <c r="I68">
        <v>5.6630000000000003</v>
      </c>
      <c r="J68">
        <v>1028096</v>
      </c>
      <c r="K68">
        <v>0</v>
      </c>
    </row>
    <row r="69" spans="1:11" x14ac:dyDescent="0.35">
      <c r="A69" t="s">
        <v>14</v>
      </c>
      <c r="B69">
        <v>9.5555074000000004E-2</v>
      </c>
      <c r="C69">
        <v>9.5555074209999997</v>
      </c>
      <c r="D69">
        <v>0</v>
      </c>
      <c r="E69">
        <v>100</v>
      </c>
      <c r="F69">
        <v>100</v>
      </c>
      <c r="G69">
        <v>1</v>
      </c>
      <c r="H69">
        <v>3701</v>
      </c>
      <c r="I69">
        <v>7.0129999999999999</v>
      </c>
      <c r="J69">
        <v>13795328</v>
      </c>
      <c r="K69">
        <v>0.1</v>
      </c>
    </row>
  </sheetData>
  <mergeCells count="2">
    <mergeCell ref="A56:K56"/>
    <mergeCell ref="A64:K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BB14-8D58-4B49-B169-980FCE81A660}">
  <dimension ref="A1:AY33"/>
  <sheetViews>
    <sheetView tabSelected="1" workbookViewId="0">
      <selection activeCell="C37" sqref="C37"/>
    </sheetView>
  </sheetViews>
  <sheetFormatPr defaultRowHeight="14.5" x14ac:dyDescent="0.35"/>
  <cols>
    <col min="1" max="1" width="30.08984375" bestFit="1" customWidth="1"/>
    <col min="2" max="3" width="11.81640625" bestFit="1" customWidth="1"/>
    <col min="4" max="4" width="7" bestFit="1" customWidth="1"/>
    <col min="5" max="5" width="4.81640625" bestFit="1" customWidth="1"/>
    <col min="6" max="6" width="5.6328125" bestFit="1" customWidth="1"/>
    <col min="7" max="7" width="16.36328125" bestFit="1" customWidth="1"/>
    <col min="8" max="8" width="13.6328125" bestFit="1" customWidth="1"/>
    <col min="9" max="9" width="14.54296875" bestFit="1" customWidth="1"/>
    <col min="10" max="10" width="11.81640625" bestFit="1" customWidth="1"/>
    <col min="11" max="11" width="15.1796875" bestFit="1" customWidth="1"/>
    <col min="14" max="14" width="30.08984375" bestFit="1" customWidth="1"/>
    <col min="15" max="18" width="11.81640625" bestFit="1" customWidth="1"/>
    <col min="19" max="19" width="5.6328125" bestFit="1" customWidth="1"/>
    <col min="20" max="20" width="16.36328125" bestFit="1" customWidth="1"/>
    <col min="21" max="21" width="13.6328125" bestFit="1" customWidth="1"/>
    <col min="22" max="22" width="14.54296875" bestFit="1" customWidth="1"/>
    <col min="23" max="23" width="11.81640625" bestFit="1" customWidth="1"/>
    <col min="24" max="24" width="15.1796875" bestFit="1" customWidth="1"/>
    <col min="27" max="27" width="30.08984375" bestFit="1" customWidth="1"/>
    <col min="28" max="31" width="11.81640625" bestFit="1" customWidth="1"/>
    <col min="32" max="32" width="5.6328125" bestFit="1" customWidth="1"/>
    <col min="33" max="33" width="16.36328125" bestFit="1" customWidth="1"/>
    <col min="34" max="34" width="13.6328125" bestFit="1" customWidth="1"/>
    <col min="35" max="35" width="14.54296875" bestFit="1" customWidth="1"/>
    <col min="36" max="36" width="11.81640625" bestFit="1" customWidth="1"/>
    <col min="37" max="37" width="15.1796875" bestFit="1" customWidth="1"/>
    <col min="40" max="40" width="30.08984375" bestFit="1" customWidth="1"/>
    <col min="41" max="44" width="11.81640625" bestFit="1" customWidth="1"/>
    <col min="45" max="45" width="5.81640625" bestFit="1" customWidth="1"/>
    <col min="46" max="46" width="16.36328125" bestFit="1" customWidth="1"/>
    <col min="47" max="47" width="13.6328125" bestFit="1" customWidth="1"/>
    <col min="48" max="48" width="14.54296875" bestFit="1" customWidth="1"/>
    <col min="49" max="49" width="11.81640625" bestFit="1" customWidth="1"/>
    <col min="50" max="50" width="15.1796875" bestFit="1" customWidth="1"/>
  </cols>
  <sheetData>
    <row r="1" spans="1:50" x14ac:dyDescent="0.3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18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19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20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4" spans="1:50" x14ac:dyDescent="0.35">
      <c r="A4" t="s">
        <v>11</v>
      </c>
      <c r="B4">
        <v>0.12899015712737999</v>
      </c>
      <c r="C4">
        <v>128.99015712738</v>
      </c>
      <c r="D4">
        <v>1000</v>
      </c>
      <c r="E4">
        <v>0</v>
      </c>
      <c r="F4">
        <v>1000</v>
      </c>
      <c r="G4">
        <v>1</v>
      </c>
      <c r="H4">
        <v>3701</v>
      </c>
      <c r="I4">
        <v>5.5383999999999798</v>
      </c>
      <c r="J4">
        <v>162918400</v>
      </c>
      <c r="K4">
        <v>0.40000000000000202</v>
      </c>
      <c r="L4" s="3"/>
      <c r="N4" t="s">
        <v>11</v>
      </c>
      <c r="O4">
        <v>0.16824940013885401</v>
      </c>
      <c r="P4">
        <v>420.623500347137</v>
      </c>
      <c r="Q4">
        <v>2500</v>
      </c>
      <c r="R4">
        <v>0</v>
      </c>
      <c r="S4">
        <v>2500</v>
      </c>
      <c r="T4">
        <v>1</v>
      </c>
      <c r="U4">
        <v>3701</v>
      </c>
      <c r="V4">
        <v>5.5083999999999902</v>
      </c>
      <c r="W4">
        <v>319332352</v>
      </c>
      <c r="X4">
        <v>0.89999999999999802</v>
      </c>
      <c r="AA4" t="s">
        <v>11</v>
      </c>
      <c r="AB4">
        <v>0.14012321147918699</v>
      </c>
      <c r="AC4">
        <v>700.61605739593494</v>
      </c>
      <c r="AD4">
        <v>5000</v>
      </c>
      <c r="AE4">
        <v>0</v>
      </c>
      <c r="AF4">
        <v>5000</v>
      </c>
      <c r="AG4">
        <v>1</v>
      </c>
      <c r="AH4">
        <v>3701</v>
      </c>
      <c r="AI4">
        <v>5.4659600000000097</v>
      </c>
      <c r="AJ4">
        <v>411979776</v>
      </c>
      <c r="AK4">
        <v>1.19999999999999</v>
      </c>
      <c r="AL4" s="3"/>
      <c r="AN4" t="s">
        <v>11</v>
      </c>
      <c r="AO4">
        <v>0.13139570505619</v>
      </c>
      <c r="AP4">
        <v>1313.9570505618999</v>
      </c>
      <c r="AQ4">
        <v>10000</v>
      </c>
      <c r="AR4">
        <v>0</v>
      </c>
      <c r="AS4">
        <v>10000</v>
      </c>
      <c r="AT4">
        <v>1</v>
      </c>
      <c r="AU4">
        <v>3701</v>
      </c>
      <c r="AV4">
        <v>5.5365999999999804</v>
      </c>
      <c r="AW4">
        <v>471465984</v>
      </c>
      <c r="AX4">
        <v>1.4</v>
      </c>
    </row>
    <row r="5" spans="1:50" x14ac:dyDescent="0.35">
      <c r="A5" t="s">
        <v>12</v>
      </c>
      <c r="B5">
        <v>0.83652803587913505</v>
      </c>
      <c r="C5">
        <v>836.52803587913502</v>
      </c>
      <c r="D5">
        <v>917</v>
      </c>
      <c r="E5">
        <v>83</v>
      </c>
      <c r="F5">
        <v>1000</v>
      </c>
      <c r="G5">
        <v>41.814</v>
      </c>
      <c r="H5">
        <v>3701</v>
      </c>
      <c r="I5">
        <v>5.5626999999999898</v>
      </c>
      <c r="J5">
        <v>162918400</v>
      </c>
      <c r="K5">
        <v>0.40000000000000202</v>
      </c>
      <c r="L5" s="3"/>
      <c r="N5" t="s">
        <v>12</v>
      </c>
      <c r="O5">
        <v>0.76208885669708204</v>
      </c>
      <c r="P5">
        <v>1905.2221417426999</v>
      </c>
      <c r="Q5">
        <v>2281</v>
      </c>
      <c r="R5">
        <v>219</v>
      </c>
      <c r="S5">
        <v>2500</v>
      </c>
      <c r="T5">
        <v>39.334800000000001</v>
      </c>
      <c r="U5">
        <v>3701</v>
      </c>
      <c r="V5">
        <v>5.4868399999999902</v>
      </c>
      <c r="W5">
        <v>319332352</v>
      </c>
      <c r="X5">
        <v>0.89999999999999802</v>
      </c>
      <c r="AA5" t="s">
        <v>12</v>
      </c>
      <c r="AB5">
        <v>0.808783558177948</v>
      </c>
      <c r="AC5">
        <v>4043.91779088974</v>
      </c>
      <c r="AD5">
        <v>4565</v>
      </c>
      <c r="AE5">
        <v>435</v>
      </c>
      <c r="AF5">
        <v>5000</v>
      </c>
      <c r="AG5">
        <v>42.086599999999997</v>
      </c>
      <c r="AH5">
        <v>3701</v>
      </c>
      <c r="AI5">
        <v>5.4635800000000296</v>
      </c>
      <c r="AJ5">
        <v>411979776</v>
      </c>
      <c r="AK5">
        <v>1.19999999999999</v>
      </c>
      <c r="AL5" s="3"/>
      <c r="AN5" t="s">
        <v>12</v>
      </c>
      <c r="AO5">
        <v>0.79554679336547796</v>
      </c>
      <c r="AP5">
        <v>7955.4679336547797</v>
      </c>
      <c r="AQ5">
        <v>9139</v>
      </c>
      <c r="AR5">
        <v>861</v>
      </c>
      <c r="AS5">
        <v>10000</v>
      </c>
      <c r="AT5">
        <v>40.983699999999999</v>
      </c>
      <c r="AU5">
        <v>3701</v>
      </c>
      <c r="AV5">
        <v>5.5322199999999899</v>
      </c>
      <c r="AW5">
        <v>471465984</v>
      </c>
      <c r="AX5">
        <v>1.4</v>
      </c>
    </row>
    <row r="6" spans="1:50" x14ac:dyDescent="0.35">
      <c r="A6" t="s">
        <v>13</v>
      </c>
      <c r="B6">
        <v>8.4558749198913505E-4</v>
      </c>
      <c r="C6">
        <v>0.84558749198913497</v>
      </c>
      <c r="D6">
        <v>0</v>
      </c>
      <c r="E6">
        <v>1000</v>
      </c>
      <c r="F6">
        <v>1000</v>
      </c>
      <c r="G6">
        <v>1</v>
      </c>
      <c r="H6">
        <v>3701</v>
      </c>
      <c r="I6">
        <v>5.5594999999999901</v>
      </c>
      <c r="J6">
        <v>162918400</v>
      </c>
      <c r="K6">
        <v>0.40000000000000202</v>
      </c>
      <c r="L6" s="3"/>
      <c r="N6" t="s">
        <v>13</v>
      </c>
      <c r="O6">
        <v>8.5653734207153298E-4</v>
      </c>
      <c r="P6">
        <v>2.1413433551788299</v>
      </c>
      <c r="Q6">
        <v>0</v>
      </c>
      <c r="R6">
        <v>2500</v>
      </c>
      <c r="S6">
        <v>2500</v>
      </c>
      <c r="T6">
        <v>1</v>
      </c>
      <c r="U6">
        <v>3701</v>
      </c>
      <c r="V6">
        <v>5.4910399999999999</v>
      </c>
      <c r="W6">
        <v>319332352</v>
      </c>
      <c r="X6">
        <v>0.89999999999999802</v>
      </c>
      <c r="AA6" t="s">
        <v>13</v>
      </c>
      <c r="AB6">
        <v>8.6604633331298798E-4</v>
      </c>
      <c r="AC6">
        <v>4.3302316665649396</v>
      </c>
      <c r="AD6">
        <v>0</v>
      </c>
      <c r="AE6">
        <v>5000</v>
      </c>
      <c r="AF6">
        <v>5000</v>
      </c>
      <c r="AG6">
        <v>1</v>
      </c>
      <c r="AH6">
        <v>3701</v>
      </c>
      <c r="AI6">
        <v>5.4653000000000302</v>
      </c>
      <c r="AJ6">
        <v>411979776</v>
      </c>
      <c r="AK6">
        <v>1.19999999999999</v>
      </c>
      <c r="AL6" s="3"/>
      <c r="AN6" t="s">
        <v>13</v>
      </c>
      <c r="AO6">
        <v>8.6486890316009497E-4</v>
      </c>
      <c r="AP6">
        <v>8.6486890316009504</v>
      </c>
      <c r="AQ6">
        <v>0</v>
      </c>
      <c r="AR6">
        <v>10000</v>
      </c>
      <c r="AS6">
        <v>10000</v>
      </c>
      <c r="AT6">
        <v>1</v>
      </c>
      <c r="AU6">
        <v>3701</v>
      </c>
      <c r="AV6">
        <v>5.5325099999999896</v>
      </c>
      <c r="AW6">
        <v>471465984</v>
      </c>
      <c r="AX6">
        <v>1.4</v>
      </c>
    </row>
    <row r="7" spans="1:50" x14ac:dyDescent="0.35">
      <c r="A7" t="s">
        <v>14</v>
      </c>
      <c r="B7">
        <v>0.134711072206497</v>
      </c>
      <c r="C7">
        <v>134.71107220649699</v>
      </c>
      <c r="D7">
        <v>0</v>
      </c>
      <c r="E7">
        <v>1000</v>
      </c>
      <c r="F7">
        <v>1000</v>
      </c>
      <c r="G7">
        <v>1</v>
      </c>
      <c r="H7">
        <v>3701</v>
      </c>
      <c r="I7">
        <v>5.5668999999999897</v>
      </c>
      <c r="J7">
        <v>162918400</v>
      </c>
      <c r="K7">
        <v>0.40000000000000202</v>
      </c>
      <c r="L7" s="3"/>
      <c r="N7" t="s">
        <v>14</v>
      </c>
      <c r="O7">
        <v>0.174923246288299</v>
      </c>
      <c r="P7">
        <v>437.30811572074799</v>
      </c>
      <c r="Q7">
        <v>0</v>
      </c>
      <c r="R7">
        <v>2500</v>
      </c>
      <c r="S7">
        <v>2500</v>
      </c>
      <c r="T7">
        <v>1</v>
      </c>
      <c r="U7">
        <v>3701</v>
      </c>
      <c r="V7">
        <v>5.5010399999999997</v>
      </c>
      <c r="W7">
        <v>319332352</v>
      </c>
      <c r="X7">
        <v>0.89999999999999802</v>
      </c>
      <c r="AA7" t="s">
        <v>14</v>
      </c>
      <c r="AB7">
        <v>0.148087835216522</v>
      </c>
      <c r="AC7">
        <v>740.43917608261097</v>
      </c>
      <c r="AD7">
        <v>0</v>
      </c>
      <c r="AE7">
        <v>5000</v>
      </c>
      <c r="AF7">
        <v>5000</v>
      </c>
      <c r="AG7">
        <v>1</v>
      </c>
      <c r="AH7">
        <v>3701</v>
      </c>
      <c r="AI7">
        <v>5.4593800000000199</v>
      </c>
      <c r="AJ7">
        <v>411979776</v>
      </c>
      <c r="AK7">
        <v>1.19999999999999</v>
      </c>
      <c r="AL7" s="3"/>
      <c r="AN7" t="s">
        <v>14</v>
      </c>
      <c r="AO7">
        <v>0.14166583871841401</v>
      </c>
      <c r="AP7">
        <v>1416.6583871841401</v>
      </c>
      <c r="AQ7">
        <v>0</v>
      </c>
      <c r="AR7">
        <v>10000</v>
      </c>
      <c r="AS7">
        <v>10000</v>
      </c>
      <c r="AT7">
        <v>1</v>
      </c>
      <c r="AU7">
        <v>3701</v>
      </c>
      <c r="AV7">
        <v>5.5297299999999998</v>
      </c>
      <c r="AW7">
        <v>471465984</v>
      </c>
      <c r="AX7">
        <v>1.4</v>
      </c>
    </row>
    <row r="8" spans="1:50" x14ac:dyDescent="0.35">
      <c r="A8" s="2"/>
      <c r="B8" s="2"/>
      <c r="C8" s="2" t="e">
        <f>MOD(SUM(#REF!), 60)</f>
        <v>#REF!</v>
      </c>
      <c r="D8" s="2"/>
      <c r="E8" s="2"/>
      <c r="F8" s="2"/>
      <c r="G8" s="2"/>
      <c r="H8" s="2"/>
      <c r="I8" s="2" t="e">
        <f>AVERAGE(#REF!)</f>
        <v>#REF!</v>
      </c>
      <c r="J8" s="2" t="e">
        <f>AVERAGE(#REF!)</f>
        <v>#REF!</v>
      </c>
      <c r="K8" s="2" t="e">
        <f>AVERAGE(#REF!)</f>
        <v>#REF!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14" spans="1:50" x14ac:dyDescent="0.35">
      <c r="A14" t="s">
        <v>11</v>
      </c>
      <c r="B14">
        <v>0.123833647251129</v>
      </c>
      <c r="C14">
        <v>123.83364725112899</v>
      </c>
      <c r="D14">
        <v>1000</v>
      </c>
      <c r="E14">
        <v>0</v>
      </c>
      <c r="F14">
        <v>1000</v>
      </c>
      <c r="G14">
        <v>1</v>
      </c>
      <c r="H14">
        <v>3701</v>
      </c>
      <c r="I14">
        <v>5.5248999999999899</v>
      </c>
      <c r="J14">
        <v>134402048</v>
      </c>
      <c r="K14">
        <v>0.39999999999999802</v>
      </c>
      <c r="L14" s="3"/>
      <c r="N14" t="s">
        <v>11</v>
      </c>
      <c r="O14">
        <v>0.119297598266601</v>
      </c>
      <c r="P14">
        <v>298.243995666503</v>
      </c>
      <c r="Q14">
        <v>2500</v>
      </c>
      <c r="R14">
        <v>0</v>
      </c>
      <c r="S14">
        <v>2500</v>
      </c>
      <c r="T14">
        <v>1</v>
      </c>
      <c r="U14">
        <v>3701</v>
      </c>
      <c r="V14">
        <v>6.9317999999999902</v>
      </c>
      <c r="W14">
        <v>244269056</v>
      </c>
      <c r="X14">
        <v>0.69999999999999896</v>
      </c>
      <c r="AA14" t="s">
        <v>11</v>
      </c>
      <c r="AB14">
        <v>0.13137630314826901</v>
      </c>
      <c r="AC14">
        <v>656.88151574134804</v>
      </c>
      <c r="AD14">
        <v>5000</v>
      </c>
      <c r="AE14">
        <v>0</v>
      </c>
      <c r="AF14">
        <v>5000</v>
      </c>
      <c r="AG14">
        <v>1</v>
      </c>
      <c r="AH14">
        <v>3701</v>
      </c>
      <c r="AI14">
        <v>5.5077800000000297</v>
      </c>
      <c r="AJ14">
        <v>451743744</v>
      </c>
      <c r="AK14">
        <v>1.3</v>
      </c>
      <c r="AL14" s="3"/>
      <c r="AN14" t="s">
        <v>11</v>
      </c>
      <c r="AO14">
        <v>0.12550563290119099</v>
      </c>
      <c r="AP14">
        <v>1255.0563290119101</v>
      </c>
      <c r="AQ14">
        <v>10000</v>
      </c>
      <c r="AR14">
        <v>0</v>
      </c>
      <c r="AS14">
        <v>10000</v>
      </c>
      <c r="AT14">
        <v>1</v>
      </c>
      <c r="AU14">
        <v>3701</v>
      </c>
      <c r="AV14">
        <v>5.5055799999999504</v>
      </c>
      <c r="AW14">
        <v>370335744</v>
      </c>
      <c r="AX14">
        <v>1.1000000000000001</v>
      </c>
    </row>
    <row r="15" spans="1:50" x14ac:dyDescent="0.35">
      <c r="A15" t="s">
        <v>12</v>
      </c>
      <c r="B15">
        <v>0.765834547758102</v>
      </c>
      <c r="C15">
        <v>765.83454775810196</v>
      </c>
      <c r="D15">
        <v>928</v>
      </c>
      <c r="E15">
        <v>72</v>
      </c>
      <c r="F15">
        <v>1000</v>
      </c>
      <c r="G15">
        <v>38.732999999999997</v>
      </c>
      <c r="H15">
        <v>3701</v>
      </c>
      <c r="I15">
        <v>5.4994999999999896</v>
      </c>
      <c r="J15">
        <v>134402048</v>
      </c>
      <c r="K15">
        <v>0.39999999999999802</v>
      </c>
      <c r="L15" s="3"/>
      <c r="N15" t="s">
        <v>12</v>
      </c>
      <c r="O15">
        <v>0.82098703870773304</v>
      </c>
      <c r="P15">
        <v>2052.4675967693302</v>
      </c>
      <c r="Q15">
        <v>2285</v>
      </c>
      <c r="R15">
        <v>215</v>
      </c>
      <c r="S15">
        <v>2500</v>
      </c>
      <c r="T15">
        <v>41.689599999999999</v>
      </c>
      <c r="U15">
        <v>3701</v>
      </c>
      <c r="V15">
        <v>6.95291999999999</v>
      </c>
      <c r="W15">
        <v>244269056</v>
      </c>
      <c r="X15">
        <v>0.69999999999999896</v>
      </c>
      <c r="AA15" t="s">
        <v>12</v>
      </c>
      <c r="AB15">
        <v>0.80390737481117203</v>
      </c>
      <c r="AC15">
        <v>4019.5368740558602</v>
      </c>
      <c r="AD15">
        <v>4571</v>
      </c>
      <c r="AE15">
        <v>429</v>
      </c>
      <c r="AF15">
        <v>5000</v>
      </c>
      <c r="AG15">
        <v>40.758400000000002</v>
      </c>
      <c r="AH15">
        <v>3701</v>
      </c>
      <c r="AI15">
        <v>5.5088000000000301</v>
      </c>
      <c r="AJ15">
        <v>451743744</v>
      </c>
      <c r="AK15">
        <v>1.3</v>
      </c>
      <c r="AL15" s="3"/>
      <c r="AN15" t="s">
        <v>12</v>
      </c>
      <c r="AO15">
        <v>0.78898229248523699</v>
      </c>
      <c r="AP15">
        <v>7889.8229248523703</v>
      </c>
      <c r="AQ15">
        <v>9181</v>
      </c>
      <c r="AR15">
        <v>819</v>
      </c>
      <c r="AS15">
        <v>10000</v>
      </c>
      <c r="AT15">
        <v>40.561900000000001</v>
      </c>
      <c r="AU15">
        <v>3701</v>
      </c>
      <c r="AV15">
        <v>5.5204999999999496</v>
      </c>
      <c r="AW15">
        <v>370335744</v>
      </c>
      <c r="AX15">
        <v>1.1000000000000001</v>
      </c>
    </row>
    <row r="16" spans="1:50" x14ac:dyDescent="0.35">
      <c r="A16" t="s">
        <v>13</v>
      </c>
      <c r="B16">
        <v>8.6572957038879303E-4</v>
      </c>
      <c r="C16">
        <v>0.86572957038879395</v>
      </c>
      <c r="D16">
        <v>0</v>
      </c>
      <c r="E16">
        <v>1000</v>
      </c>
      <c r="F16">
        <v>1000</v>
      </c>
      <c r="G16">
        <v>1</v>
      </c>
      <c r="H16">
        <v>3701</v>
      </c>
      <c r="I16">
        <v>5.5058999999999898</v>
      </c>
      <c r="J16">
        <v>134402048</v>
      </c>
      <c r="K16">
        <v>0.39999999999999802</v>
      </c>
      <c r="L16" s="3"/>
      <c r="N16" t="s">
        <v>13</v>
      </c>
      <c r="O16">
        <v>8.7075061798095699E-4</v>
      </c>
      <c r="P16">
        <v>2.1768765449523899</v>
      </c>
      <c r="Q16">
        <v>0</v>
      </c>
      <c r="R16">
        <v>2500</v>
      </c>
      <c r="S16">
        <v>2500</v>
      </c>
      <c r="T16">
        <v>1</v>
      </c>
      <c r="U16">
        <v>3701</v>
      </c>
      <c r="V16">
        <v>6.9523199999999896</v>
      </c>
      <c r="W16">
        <v>244269056</v>
      </c>
      <c r="X16">
        <v>0.69999999999999896</v>
      </c>
      <c r="AA16" t="s">
        <v>13</v>
      </c>
      <c r="AB16">
        <v>8.6433563232421798E-4</v>
      </c>
      <c r="AC16">
        <v>4.3216781616210902</v>
      </c>
      <c r="AD16">
        <v>0</v>
      </c>
      <c r="AE16">
        <v>5000</v>
      </c>
      <c r="AF16">
        <v>5000</v>
      </c>
      <c r="AG16">
        <v>1</v>
      </c>
      <c r="AH16">
        <v>3701</v>
      </c>
      <c r="AI16">
        <v>5.5104600000000303</v>
      </c>
      <c r="AJ16">
        <v>451743744</v>
      </c>
      <c r="AK16">
        <v>1.3</v>
      </c>
      <c r="AL16" s="3"/>
      <c r="AN16" t="s">
        <v>13</v>
      </c>
      <c r="AO16">
        <v>8.6023089885711604E-4</v>
      </c>
      <c r="AP16">
        <v>8.6023089885711599</v>
      </c>
      <c r="AQ16">
        <v>1</v>
      </c>
      <c r="AR16">
        <v>9999</v>
      </c>
      <c r="AS16">
        <v>10000</v>
      </c>
      <c r="AT16">
        <v>1</v>
      </c>
      <c r="AU16">
        <v>3701</v>
      </c>
      <c r="AV16">
        <v>5.51818999999995</v>
      </c>
      <c r="AW16">
        <v>370335744</v>
      </c>
      <c r="AX16">
        <v>1.1000000000000001</v>
      </c>
    </row>
    <row r="17" spans="1:51" x14ac:dyDescent="0.35">
      <c r="A17" t="s">
        <v>14</v>
      </c>
      <c r="B17">
        <v>0.12990893173217699</v>
      </c>
      <c r="C17">
        <v>129.908931732177</v>
      </c>
      <c r="D17">
        <v>0</v>
      </c>
      <c r="E17">
        <v>1000</v>
      </c>
      <c r="F17">
        <v>1000</v>
      </c>
      <c r="G17">
        <v>1</v>
      </c>
      <c r="H17">
        <v>3701</v>
      </c>
      <c r="I17">
        <v>5.5131999999999897</v>
      </c>
      <c r="J17">
        <v>134402048</v>
      </c>
      <c r="K17">
        <v>0.39999999999999802</v>
      </c>
      <c r="L17" s="3"/>
      <c r="N17" t="s">
        <v>14</v>
      </c>
      <c r="O17">
        <v>0.12615461492538399</v>
      </c>
      <c r="P17">
        <v>315.38653731346102</v>
      </c>
      <c r="Q17">
        <v>0</v>
      </c>
      <c r="R17">
        <v>2500</v>
      </c>
      <c r="S17">
        <v>2500</v>
      </c>
      <c r="T17">
        <v>1</v>
      </c>
      <c r="U17">
        <v>3701</v>
      </c>
      <c r="V17">
        <v>6.9455599999999897</v>
      </c>
      <c r="W17">
        <v>244269056</v>
      </c>
      <c r="X17">
        <v>0.69999999999999896</v>
      </c>
      <c r="AA17" t="s">
        <v>14</v>
      </c>
      <c r="AB17">
        <v>0.139372934961318</v>
      </c>
      <c r="AC17">
        <v>696.86467480659405</v>
      </c>
      <c r="AD17">
        <v>0</v>
      </c>
      <c r="AE17">
        <v>5000</v>
      </c>
      <c r="AF17">
        <v>5000</v>
      </c>
      <c r="AG17">
        <v>1</v>
      </c>
      <c r="AH17">
        <v>3701</v>
      </c>
      <c r="AI17">
        <v>5.5158600000000302</v>
      </c>
      <c r="AJ17">
        <v>451743744</v>
      </c>
      <c r="AK17">
        <v>1.3</v>
      </c>
      <c r="AL17" s="3"/>
      <c r="AN17" t="s">
        <v>14</v>
      </c>
      <c r="AO17">
        <v>0.13569591755867</v>
      </c>
      <c r="AP17">
        <v>1356.9591755867</v>
      </c>
      <c r="AQ17">
        <v>2</v>
      </c>
      <c r="AR17">
        <v>9998</v>
      </c>
      <c r="AS17">
        <v>10000</v>
      </c>
      <c r="AT17">
        <v>1</v>
      </c>
      <c r="AU17">
        <v>3701</v>
      </c>
      <c r="AV17">
        <v>5.5183199999999397</v>
      </c>
      <c r="AW17">
        <v>370335744</v>
      </c>
      <c r="AX17">
        <v>1.1000000000000001</v>
      </c>
    </row>
    <row r="22" spans="1:51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1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  <row r="24" spans="1:51" x14ac:dyDescent="0.35">
      <c r="A24" t="s">
        <v>11</v>
      </c>
      <c r="B24">
        <v>0.116749587059021</v>
      </c>
      <c r="C24">
        <v>116.749587059021</v>
      </c>
      <c r="D24">
        <v>1000</v>
      </c>
      <c r="E24">
        <v>0</v>
      </c>
      <c r="F24">
        <v>1000</v>
      </c>
      <c r="G24">
        <v>1</v>
      </c>
      <c r="H24">
        <v>3701</v>
      </c>
      <c r="I24">
        <v>5.4939999999999802</v>
      </c>
      <c r="J24">
        <v>144609280</v>
      </c>
      <c r="K24">
        <v>0.39999999999999802</v>
      </c>
      <c r="L24" s="3"/>
      <c r="N24" t="s">
        <v>11</v>
      </c>
      <c r="O24">
        <v>0.13546238269805899</v>
      </c>
      <c r="P24">
        <v>338.65595674514702</v>
      </c>
      <c r="Q24">
        <v>2500</v>
      </c>
      <c r="R24">
        <v>0</v>
      </c>
      <c r="S24">
        <v>2500</v>
      </c>
      <c r="T24">
        <v>1</v>
      </c>
      <c r="U24">
        <v>3701</v>
      </c>
      <c r="V24">
        <v>5.46783999999999</v>
      </c>
      <c r="W24">
        <v>251703296</v>
      </c>
      <c r="X24">
        <v>0.69999999999999896</v>
      </c>
      <c r="Y24" s="3"/>
      <c r="AA24" t="s">
        <v>11</v>
      </c>
      <c r="AB24">
        <v>0.12360664710998499</v>
      </c>
      <c r="AC24">
        <v>618.03323554992596</v>
      </c>
      <c r="AD24">
        <v>5000</v>
      </c>
      <c r="AE24">
        <v>0</v>
      </c>
      <c r="AF24">
        <v>5000</v>
      </c>
      <c r="AG24">
        <v>1</v>
      </c>
      <c r="AH24">
        <v>3701</v>
      </c>
      <c r="AI24">
        <v>5.4891399999999999</v>
      </c>
      <c r="AJ24">
        <v>227237888</v>
      </c>
      <c r="AK24">
        <v>0.60000000000000098</v>
      </c>
      <c r="AL24" s="3"/>
      <c r="AN24" t="s">
        <v>11</v>
      </c>
      <c r="AO24">
        <v>0.12940431523323001</v>
      </c>
      <c r="AP24">
        <v>1294.0431523323</v>
      </c>
      <c r="AQ24">
        <v>10000</v>
      </c>
      <c r="AR24">
        <v>0</v>
      </c>
      <c r="AS24">
        <v>10000</v>
      </c>
      <c r="AT24">
        <v>1</v>
      </c>
      <c r="AU24">
        <v>3701</v>
      </c>
      <c r="AV24">
        <v>5.4968300000000099</v>
      </c>
      <c r="AW24">
        <v>490848256</v>
      </c>
      <c r="AX24">
        <v>1.5</v>
      </c>
    </row>
    <row r="25" spans="1:51" x14ac:dyDescent="0.35">
      <c r="A25" t="s">
        <v>12</v>
      </c>
      <c r="B25">
        <v>0.77240356159210199</v>
      </c>
      <c r="C25">
        <v>772.40356159210205</v>
      </c>
      <c r="D25">
        <v>918</v>
      </c>
      <c r="E25">
        <v>82</v>
      </c>
      <c r="F25">
        <v>1000</v>
      </c>
      <c r="G25">
        <v>39.664000000000001</v>
      </c>
      <c r="H25">
        <v>3701</v>
      </c>
      <c r="I25">
        <v>5.4797999999999796</v>
      </c>
      <c r="J25">
        <v>144609280</v>
      </c>
      <c r="K25">
        <v>0.39999999999999802</v>
      </c>
      <c r="L25" s="3"/>
      <c r="N25" t="s">
        <v>12</v>
      </c>
      <c r="O25">
        <v>0.78883023815154996</v>
      </c>
      <c r="P25">
        <v>1972.07559537887</v>
      </c>
      <c r="Q25">
        <v>2300</v>
      </c>
      <c r="R25">
        <v>200</v>
      </c>
      <c r="S25">
        <v>2500</v>
      </c>
      <c r="T25">
        <v>40.545999999999999</v>
      </c>
      <c r="U25">
        <v>3701</v>
      </c>
      <c r="V25">
        <v>5.4576399999999996</v>
      </c>
      <c r="W25">
        <v>251703296</v>
      </c>
      <c r="X25">
        <v>0.69999999999999896</v>
      </c>
      <c r="Y25" s="3"/>
      <c r="AA25" t="s">
        <v>12</v>
      </c>
      <c r="AB25">
        <v>0.78390595035552901</v>
      </c>
      <c r="AC25">
        <v>3919.5297517776398</v>
      </c>
      <c r="AD25">
        <v>4584</v>
      </c>
      <c r="AE25">
        <v>416</v>
      </c>
      <c r="AF25">
        <v>5000</v>
      </c>
      <c r="AG25">
        <v>40.214399999999998</v>
      </c>
      <c r="AH25">
        <v>3701</v>
      </c>
      <c r="AI25">
        <v>5.4971400000000097</v>
      </c>
      <c r="AJ25">
        <v>227237888</v>
      </c>
      <c r="AK25">
        <v>0.60000000000000098</v>
      </c>
      <c r="AL25" s="3"/>
      <c r="AN25" t="s">
        <v>12</v>
      </c>
      <c r="AO25">
        <v>0.79182758438587098</v>
      </c>
      <c r="AP25">
        <v>7918.2758438587098</v>
      </c>
      <c r="AQ25">
        <v>9167</v>
      </c>
      <c r="AR25">
        <v>833</v>
      </c>
      <c r="AS25">
        <v>10000</v>
      </c>
      <c r="AT25">
        <v>40.6691</v>
      </c>
      <c r="AU25">
        <v>3701</v>
      </c>
      <c r="AV25">
        <v>5.4995500000000099</v>
      </c>
      <c r="AW25">
        <v>490848256</v>
      </c>
      <c r="AX25">
        <v>1.5</v>
      </c>
    </row>
    <row r="26" spans="1:51" x14ac:dyDescent="0.35">
      <c r="A26" t="s">
        <v>13</v>
      </c>
      <c r="B26">
        <v>8.5727477073669397E-4</v>
      </c>
      <c r="C26">
        <v>0.857274770736694</v>
      </c>
      <c r="D26">
        <v>0</v>
      </c>
      <c r="E26">
        <v>1000</v>
      </c>
      <c r="F26">
        <v>1000</v>
      </c>
      <c r="G26">
        <v>1</v>
      </c>
      <c r="H26">
        <v>3701</v>
      </c>
      <c r="I26">
        <v>5.4849999999999799</v>
      </c>
      <c r="J26">
        <v>144609280</v>
      </c>
      <c r="K26">
        <v>0.39999999999999802</v>
      </c>
      <c r="L26" s="3"/>
      <c r="N26" t="s">
        <v>13</v>
      </c>
      <c r="O26">
        <v>8.6094398498535096E-4</v>
      </c>
      <c r="P26">
        <v>2.15235996246337</v>
      </c>
      <c r="Q26">
        <v>0</v>
      </c>
      <c r="R26">
        <v>2500</v>
      </c>
      <c r="S26">
        <v>2500</v>
      </c>
      <c r="T26">
        <v>1</v>
      </c>
      <c r="U26">
        <v>3701</v>
      </c>
      <c r="V26">
        <v>5.4534799999999999</v>
      </c>
      <c r="W26">
        <v>251703296</v>
      </c>
      <c r="X26">
        <v>0.69999999999999896</v>
      </c>
      <c r="Y26" s="3"/>
      <c r="AA26" t="s">
        <v>13</v>
      </c>
      <c r="AB26">
        <v>8.6712970733642501E-4</v>
      </c>
      <c r="AC26">
        <v>4.33564853668212</v>
      </c>
      <c r="AD26">
        <v>0</v>
      </c>
      <c r="AE26">
        <v>5000</v>
      </c>
      <c r="AF26">
        <v>5000</v>
      </c>
      <c r="AG26">
        <v>1</v>
      </c>
      <c r="AH26">
        <v>3701</v>
      </c>
      <c r="AI26">
        <v>5.4955000000000096</v>
      </c>
      <c r="AJ26">
        <v>227237888</v>
      </c>
      <c r="AK26">
        <v>0.60000000000000098</v>
      </c>
      <c r="AL26" s="3"/>
      <c r="AN26" t="s">
        <v>13</v>
      </c>
      <c r="AO26">
        <v>8.5772612094879097E-4</v>
      </c>
      <c r="AP26">
        <v>8.5772612094879097</v>
      </c>
      <c r="AQ26">
        <v>0</v>
      </c>
      <c r="AR26">
        <v>10000</v>
      </c>
      <c r="AS26">
        <v>10000</v>
      </c>
      <c r="AT26">
        <v>1</v>
      </c>
      <c r="AU26">
        <v>3701</v>
      </c>
      <c r="AV26">
        <v>5.5022600000000104</v>
      </c>
      <c r="AW26">
        <v>490848256</v>
      </c>
      <c r="AX26">
        <v>1.5</v>
      </c>
    </row>
    <row r="27" spans="1:51" x14ac:dyDescent="0.35">
      <c r="A27" t="s">
        <v>14</v>
      </c>
      <c r="B27">
        <v>0.122348403453826</v>
      </c>
      <c r="C27">
        <v>122.34840345382599</v>
      </c>
      <c r="D27">
        <v>0</v>
      </c>
      <c r="E27">
        <v>1000</v>
      </c>
      <c r="F27">
        <v>1000</v>
      </c>
      <c r="G27">
        <v>1</v>
      </c>
      <c r="H27">
        <v>3701</v>
      </c>
      <c r="I27">
        <v>5.4882999999999802</v>
      </c>
      <c r="J27">
        <v>144609280</v>
      </c>
      <c r="K27">
        <v>0.39999999999999802</v>
      </c>
      <c r="L27" s="3"/>
      <c r="N27" t="s">
        <v>14</v>
      </c>
      <c r="O27">
        <v>0.14201342096328701</v>
      </c>
      <c r="P27">
        <v>355.03355240821799</v>
      </c>
      <c r="Q27">
        <v>0</v>
      </c>
      <c r="R27">
        <v>2500</v>
      </c>
      <c r="S27">
        <v>2500</v>
      </c>
      <c r="T27">
        <v>1</v>
      </c>
      <c r="U27">
        <v>3701</v>
      </c>
      <c r="V27">
        <v>5.4512399999999896</v>
      </c>
      <c r="W27">
        <v>251703296</v>
      </c>
      <c r="X27">
        <v>0.69999999999999896</v>
      </c>
      <c r="Y27" s="3"/>
      <c r="AA27" t="s">
        <v>14</v>
      </c>
      <c r="AB27">
        <v>0.131848887825012</v>
      </c>
      <c r="AC27">
        <v>659.24443912506104</v>
      </c>
      <c r="AD27">
        <v>0</v>
      </c>
      <c r="AE27">
        <v>5000</v>
      </c>
      <c r="AF27">
        <v>5000</v>
      </c>
      <c r="AG27">
        <v>1</v>
      </c>
      <c r="AH27">
        <v>3701</v>
      </c>
      <c r="AI27">
        <v>5.4942200000000101</v>
      </c>
      <c r="AJ27">
        <v>227237888</v>
      </c>
      <c r="AK27">
        <v>0.60000000000000098</v>
      </c>
      <c r="AL27" s="3"/>
      <c r="AN27" t="s">
        <v>14</v>
      </c>
      <c r="AO27">
        <v>0.139764732193946</v>
      </c>
      <c r="AP27">
        <v>1397.64732193946</v>
      </c>
      <c r="AQ27">
        <v>1</v>
      </c>
      <c r="AR27">
        <v>9999</v>
      </c>
      <c r="AS27">
        <v>10000</v>
      </c>
      <c r="AT27">
        <v>1</v>
      </c>
      <c r="AU27">
        <v>3701</v>
      </c>
      <c r="AV27">
        <v>5.5020200000000097</v>
      </c>
      <c r="AW27">
        <v>490848256</v>
      </c>
      <c r="AX27">
        <v>1.5</v>
      </c>
    </row>
    <row r="29" spans="1:51" x14ac:dyDescent="0.35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4" t="s">
        <v>23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AA29" s="4" t="s">
        <v>23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N29" s="4" t="s">
        <v>23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x14ac:dyDescent="0.35">
      <c r="A30" t="str" cm="1">
        <f t="array" ref="A30:A33">A24:A27</f>
        <v>Backtracking</v>
      </c>
      <c r="B30">
        <f>AVERAGE(B24,B14,B4)</f>
        <v>0.12319113047917667</v>
      </c>
      <c r="C30">
        <f t="shared" ref="C30:K30" si="0">AVERAGE(C24,C14,C4)</f>
        <v>123.19113047917665</v>
      </c>
      <c r="D30">
        <f t="shared" si="0"/>
        <v>1000</v>
      </c>
      <c r="E30">
        <f t="shared" si="0"/>
        <v>0</v>
      </c>
      <c r="F30">
        <f t="shared" si="0"/>
        <v>1000</v>
      </c>
      <c r="G30">
        <f t="shared" si="0"/>
        <v>1</v>
      </c>
      <c r="H30">
        <f t="shared" si="0"/>
        <v>3701</v>
      </c>
      <c r="I30">
        <f t="shared" si="0"/>
        <v>5.519099999999983</v>
      </c>
      <c r="J30">
        <f t="shared" si="0"/>
        <v>147309909.33333334</v>
      </c>
      <c r="K30">
        <f t="shared" si="0"/>
        <v>0.3999999999999993</v>
      </c>
      <c r="N30" t="str" cm="1">
        <f t="array" ref="N30:N33">N24:N27</f>
        <v>Backtracking</v>
      </c>
      <c r="O30">
        <f>AVERAGE(O24,'1000'!O14,'1000'!O4)</f>
        <v>0.14100312703450468</v>
      </c>
      <c r="P30">
        <f>AVERAGE(P24,'1000'!P14,'1000'!P4)</f>
        <v>352.50781758626232</v>
      </c>
      <c r="Q30">
        <f>AVERAGE(Q24,'1000'!Q14,'1000'!Q4)</f>
        <v>2500</v>
      </c>
      <c r="R30">
        <f>AVERAGE(R24,'1000'!R14,'1000'!R4)</f>
        <v>0</v>
      </c>
      <c r="S30">
        <f>AVERAGE(S24,'1000'!S14,'1000'!S4)</f>
        <v>2500</v>
      </c>
      <c r="T30">
        <f>AVERAGE(T24,'1000'!T14,'1000'!T4)</f>
        <v>1</v>
      </c>
      <c r="U30">
        <f>AVERAGE(U24,'1000'!U14,'1000'!U4)</f>
        <v>3701</v>
      </c>
      <c r="V30">
        <f>AVERAGE(V24,'1000'!V14,'1000'!V4)</f>
        <v>5.9693466666666568</v>
      </c>
      <c r="W30">
        <f>AVERAGE(W24,'1000'!W14,'1000'!W4)</f>
        <v>271768234.66666669</v>
      </c>
      <c r="X30">
        <f>AVERAGE(X24,'1000'!X14,'1000'!X4)</f>
        <v>0.76666666666666528</v>
      </c>
      <c r="AA30" t="str" cm="1">
        <f t="array" ref="AA30:AA33">AA24:AA27</f>
        <v>Backtracking</v>
      </c>
      <c r="AB30">
        <f>AVERAGE(AB24,AB14,AB4)</f>
        <v>0.13170205391248033</v>
      </c>
      <c r="AC30">
        <f t="shared" ref="AC30:AK30" si="1">AVERAGE(AC24,AC14,AC4)</f>
        <v>658.5102695624031</v>
      </c>
      <c r="AD30">
        <f t="shared" si="1"/>
        <v>5000</v>
      </c>
      <c r="AE30">
        <f t="shared" si="1"/>
        <v>0</v>
      </c>
      <c r="AF30">
        <f t="shared" si="1"/>
        <v>5000</v>
      </c>
      <c r="AG30">
        <f t="shared" si="1"/>
        <v>1</v>
      </c>
      <c r="AH30">
        <f t="shared" si="1"/>
        <v>3701</v>
      </c>
      <c r="AI30">
        <f t="shared" si="1"/>
        <v>5.4876266666666806</v>
      </c>
      <c r="AJ30">
        <f t="shared" si="1"/>
        <v>363653802.66666669</v>
      </c>
      <c r="AK30">
        <f t="shared" si="1"/>
        <v>1.0333333333333303</v>
      </c>
      <c r="AN30" t="str" cm="1">
        <f t="array" ref="AN30:AN33">AN24:AN27</f>
        <v>Backtracking</v>
      </c>
      <c r="AO30">
        <f>AVERAGE(AO24,AO14,AO4)</f>
        <v>0.12876855106353702</v>
      </c>
      <c r="AP30">
        <f t="shared" ref="AP30:AX30" si="2">AVERAGE(AP24,AP14,AP4)</f>
        <v>1287.6855106353701</v>
      </c>
      <c r="AQ30">
        <f t="shared" si="2"/>
        <v>10000</v>
      </c>
      <c r="AR30">
        <f t="shared" si="2"/>
        <v>0</v>
      </c>
      <c r="AS30">
        <f t="shared" si="2"/>
        <v>10000</v>
      </c>
      <c r="AT30">
        <f t="shared" si="2"/>
        <v>1</v>
      </c>
      <c r="AU30">
        <f t="shared" si="2"/>
        <v>3701</v>
      </c>
      <c r="AV30">
        <f t="shared" si="2"/>
        <v>5.5130033333333133</v>
      </c>
      <c r="AW30">
        <f t="shared" si="2"/>
        <v>444216661.33333331</v>
      </c>
      <c r="AX30">
        <f t="shared" si="2"/>
        <v>1.3333333333333333</v>
      </c>
    </row>
    <row r="31" spans="1:51" x14ac:dyDescent="0.35">
      <c r="A31" t="str">
        <v>CrossHatching-Random</v>
      </c>
      <c r="B31">
        <f t="shared" ref="B31:K33" si="3">AVERAGE(B25,B15,B5)</f>
        <v>0.79158871507644635</v>
      </c>
      <c r="C31">
        <f t="shared" si="3"/>
        <v>791.58871507644642</v>
      </c>
      <c r="D31">
        <f t="shared" si="3"/>
        <v>921</v>
      </c>
      <c r="E31">
        <f t="shared" si="3"/>
        <v>79</v>
      </c>
      <c r="F31">
        <f t="shared" si="3"/>
        <v>1000</v>
      </c>
      <c r="G31">
        <f t="shared" si="3"/>
        <v>40.07033333333333</v>
      </c>
      <c r="H31">
        <f t="shared" si="3"/>
        <v>3701</v>
      </c>
      <c r="I31">
        <f t="shared" si="3"/>
        <v>5.513999999999986</v>
      </c>
      <c r="J31">
        <f t="shared" si="3"/>
        <v>147309909.33333334</v>
      </c>
      <c r="K31">
        <f t="shared" si="3"/>
        <v>0.3999999999999993</v>
      </c>
      <c r="N31" t="str">
        <v>CrossHatching-Random</v>
      </c>
      <c r="O31">
        <f>AVERAGE(O25,'1000'!O15,'1000'!O5)</f>
        <v>0.79063537785212168</v>
      </c>
      <c r="P31">
        <f>AVERAGE(P25,'1000'!P15,'1000'!P5)</f>
        <v>1976.5884446303</v>
      </c>
      <c r="Q31">
        <f>AVERAGE(Q25,'1000'!Q15,'1000'!Q5)</f>
        <v>2288.6666666666665</v>
      </c>
      <c r="R31">
        <f>AVERAGE(R25,'1000'!R15,'1000'!R5)</f>
        <v>211.33333333333334</v>
      </c>
      <c r="S31">
        <f>AVERAGE(S25,'1000'!S15,'1000'!S5)</f>
        <v>2500</v>
      </c>
      <c r="T31">
        <f>AVERAGE(T25,'1000'!T15,'1000'!T5)</f>
        <v>40.523466666666671</v>
      </c>
      <c r="U31">
        <f>AVERAGE(U25,'1000'!U15,'1000'!U5)</f>
        <v>3701</v>
      </c>
      <c r="V31">
        <f>AVERAGE(V25,'1000'!V15,'1000'!V5)</f>
        <v>5.9657999999999936</v>
      </c>
      <c r="W31">
        <f>AVERAGE(W25,'1000'!W15,'1000'!W5)</f>
        <v>271768234.66666669</v>
      </c>
      <c r="X31">
        <f>AVERAGE(X25,'1000'!X15,'1000'!X5)</f>
        <v>0.76666666666666528</v>
      </c>
      <c r="AA31" t="str">
        <v>CrossHatching-Random</v>
      </c>
      <c r="AB31">
        <f t="shared" ref="AB31:AK33" si="4">AVERAGE(AB25,AB15,AB5)</f>
        <v>0.79886562778154968</v>
      </c>
      <c r="AC31">
        <f t="shared" si="4"/>
        <v>3994.328138907747</v>
      </c>
      <c r="AD31">
        <f t="shared" si="4"/>
        <v>4573.333333333333</v>
      </c>
      <c r="AE31">
        <f t="shared" si="4"/>
        <v>426.66666666666669</v>
      </c>
      <c r="AF31">
        <f t="shared" si="4"/>
        <v>5000</v>
      </c>
      <c r="AG31">
        <f t="shared" si="4"/>
        <v>41.019800000000004</v>
      </c>
      <c r="AH31">
        <f t="shared" si="4"/>
        <v>3701</v>
      </c>
      <c r="AI31">
        <f t="shared" si="4"/>
        <v>5.4898400000000231</v>
      </c>
      <c r="AJ31">
        <f t="shared" si="4"/>
        <v>363653802.66666669</v>
      </c>
      <c r="AK31">
        <f t="shared" si="4"/>
        <v>1.0333333333333303</v>
      </c>
      <c r="AN31" t="str">
        <v>CrossHatching-Random</v>
      </c>
      <c r="AO31">
        <f t="shared" ref="AO31:AX33" si="5">AVERAGE(AO25,AO15,AO5)</f>
        <v>0.79211889007886205</v>
      </c>
      <c r="AP31">
        <f t="shared" si="5"/>
        <v>7921.1889007886202</v>
      </c>
      <c r="AQ31">
        <f t="shared" si="5"/>
        <v>9162.3333333333339</v>
      </c>
      <c r="AR31">
        <f t="shared" si="5"/>
        <v>837.66666666666663</v>
      </c>
      <c r="AS31">
        <f t="shared" si="5"/>
        <v>10000</v>
      </c>
      <c r="AT31">
        <f t="shared" si="5"/>
        <v>40.738233333333334</v>
      </c>
      <c r="AU31">
        <f t="shared" si="5"/>
        <v>3701</v>
      </c>
      <c r="AV31">
        <f t="shared" si="5"/>
        <v>5.5174233333333165</v>
      </c>
      <c r="AW31">
        <f t="shared" si="5"/>
        <v>444216661.33333331</v>
      </c>
      <c r="AX31">
        <f t="shared" si="5"/>
        <v>1.3333333333333333</v>
      </c>
    </row>
    <row r="32" spans="1:51" x14ac:dyDescent="0.35">
      <c r="A32" t="str">
        <v>Machine Learning without Training</v>
      </c>
      <c r="B32">
        <f t="shared" si="3"/>
        <v>8.5619727770487391E-4</v>
      </c>
      <c r="C32">
        <f t="shared" si="3"/>
        <v>0.85619727770487419</v>
      </c>
      <c r="D32">
        <f t="shared" si="3"/>
        <v>0</v>
      </c>
      <c r="E32">
        <f t="shared" si="3"/>
        <v>1000</v>
      </c>
      <c r="F32">
        <f t="shared" si="3"/>
        <v>1000</v>
      </c>
      <c r="G32">
        <f t="shared" si="3"/>
        <v>1</v>
      </c>
      <c r="H32">
        <f t="shared" si="3"/>
        <v>3701</v>
      </c>
      <c r="I32">
        <f t="shared" si="3"/>
        <v>5.5167999999999866</v>
      </c>
      <c r="J32">
        <f t="shared" si="3"/>
        <v>147309909.33333334</v>
      </c>
      <c r="K32">
        <f t="shared" si="3"/>
        <v>0.3999999999999993</v>
      </c>
      <c r="N32" t="str">
        <v>Machine Learning without Training</v>
      </c>
      <c r="O32">
        <f>AVERAGE(O26,'1000'!O16,'1000'!O6)</f>
        <v>8.6274398167928031E-4</v>
      </c>
      <c r="P32">
        <f>AVERAGE(P26,'1000'!P16,'1000'!P6)</f>
        <v>2.1568599541981968</v>
      </c>
      <c r="Q32">
        <f>AVERAGE(Q26,'1000'!Q16,'1000'!Q6)</f>
        <v>0</v>
      </c>
      <c r="R32">
        <f>AVERAGE(R26,'1000'!R16,'1000'!R6)</f>
        <v>2500</v>
      </c>
      <c r="S32">
        <f>AVERAGE(S26,'1000'!S16,'1000'!S6)</f>
        <v>2500</v>
      </c>
      <c r="T32">
        <f>AVERAGE(T26,'1000'!T16,'1000'!T6)</f>
        <v>1</v>
      </c>
      <c r="U32">
        <f>AVERAGE(U26,'1000'!U16,'1000'!U6)</f>
        <v>3701</v>
      </c>
      <c r="V32">
        <f>AVERAGE(V26,'1000'!V16,'1000'!V6)</f>
        <v>5.9656133333333301</v>
      </c>
      <c r="W32">
        <f>AVERAGE(W26,'1000'!W16,'1000'!W6)</f>
        <v>271768234.66666669</v>
      </c>
      <c r="X32">
        <f>AVERAGE(X26,'1000'!X16,'1000'!X6)</f>
        <v>0.76666666666666528</v>
      </c>
      <c r="AA32" t="str">
        <v>Machine Learning without Training</v>
      </c>
      <c r="AB32">
        <f t="shared" si="4"/>
        <v>8.6583722432454369E-4</v>
      </c>
      <c r="AC32">
        <f t="shared" si="4"/>
        <v>4.3291861216227163</v>
      </c>
      <c r="AD32">
        <f t="shared" si="4"/>
        <v>0</v>
      </c>
      <c r="AE32">
        <f t="shared" si="4"/>
        <v>5000</v>
      </c>
      <c r="AF32">
        <f t="shared" si="4"/>
        <v>5000</v>
      </c>
      <c r="AG32">
        <f t="shared" si="4"/>
        <v>1</v>
      </c>
      <c r="AH32">
        <f t="shared" si="4"/>
        <v>3701</v>
      </c>
      <c r="AI32">
        <f t="shared" si="4"/>
        <v>5.4904200000000243</v>
      </c>
      <c r="AJ32">
        <f t="shared" si="4"/>
        <v>363653802.66666669</v>
      </c>
      <c r="AK32">
        <f t="shared" si="4"/>
        <v>1.0333333333333303</v>
      </c>
      <c r="AN32" t="str">
        <v>Machine Learning without Training</v>
      </c>
      <c r="AO32">
        <f t="shared" si="5"/>
        <v>8.6094197432200063E-4</v>
      </c>
      <c r="AP32">
        <f t="shared" si="5"/>
        <v>8.6094197432200072</v>
      </c>
      <c r="AQ32">
        <f t="shared" si="5"/>
        <v>0.33333333333333331</v>
      </c>
      <c r="AR32">
        <f t="shared" si="5"/>
        <v>9999.6666666666661</v>
      </c>
      <c r="AS32">
        <f t="shared" si="5"/>
        <v>10000</v>
      </c>
      <c r="AT32">
        <f t="shared" si="5"/>
        <v>1</v>
      </c>
      <c r="AU32">
        <f t="shared" si="5"/>
        <v>3701</v>
      </c>
      <c r="AV32">
        <f t="shared" si="5"/>
        <v>5.5176533333333166</v>
      </c>
      <c r="AW32">
        <f t="shared" si="5"/>
        <v>444216661.33333331</v>
      </c>
      <c r="AX32">
        <f t="shared" si="5"/>
        <v>1.3333333333333333</v>
      </c>
    </row>
    <row r="33" spans="1:50" x14ac:dyDescent="0.35">
      <c r="A33" t="str">
        <v>Machine Learning with Training</v>
      </c>
      <c r="B33">
        <f t="shared" si="3"/>
        <v>0.12898946913083334</v>
      </c>
      <c r="C33">
        <f t="shared" si="3"/>
        <v>128.98946913083333</v>
      </c>
      <c r="D33">
        <f t="shared" si="3"/>
        <v>0</v>
      </c>
      <c r="E33">
        <f t="shared" si="3"/>
        <v>1000</v>
      </c>
      <c r="F33">
        <f t="shared" si="3"/>
        <v>1000</v>
      </c>
      <c r="G33">
        <f t="shared" si="3"/>
        <v>1</v>
      </c>
      <c r="H33">
        <f t="shared" si="3"/>
        <v>3701</v>
      </c>
      <c r="I33">
        <f t="shared" si="3"/>
        <v>5.5227999999999868</v>
      </c>
      <c r="J33">
        <f t="shared" si="3"/>
        <v>147309909.33333334</v>
      </c>
      <c r="K33">
        <f t="shared" si="3"/>
        <v>0.3999999999999993</v>
      </c>
      <c r="N33" t="str">
        <v>Machine Learning with Training</v>
      </c>
      <c r="O33">
        <f>AVERAGE(O27,'1000'!O17,'1000'!O7)</f>
        <v>0.14769709405899001</v>
      </c>
      <c r="P33">
        <f>AVERAGE(P27,'1000'!P17,'1000'!P7)</f>
        <v>369.24273514747568</v>
      </c>
      <c r="Q33">
        <f>AVERAGE(Q27,'1000'!Q17,'1000'!Q7)</f>
        <v>0</v>
      </c>
      <c r="R33">
        <f>AVERAGE(R27,'1000'!R17,'1000'!R7)</f>
        <v>2500</v>
      </c>
      <c r="S33">
        <f>AVERAGE(S27,'1000'!S17,'1000'!S7)</f>
        <v>2500</v>
      </c>
      <c r="T33">
        <f>AVERAGE(T27,'1000'!T17,'1000'!T7)</f>
        <v>1</v>
      </c>
      <c r="U33">
        <f>AVERAGE(U27,'1000'!U17,'1000'!U7)</f>
        <v>3701</v>
      </c>
      <c r="V33">
        <f>AVERAGE(V27,'1000'!V17,'1000'!V7)</f>
        <v>5.9659466666666603</v>
      </c>
      <c r="W33">
        <f>AVERAGE(W27,'1000'!W17,'1000'!W7)</f>
        <v>271768234.66666669</v>
      </c>
      <c r="X33">
        <f>AVERAGE(X27,'1000'!X17,'1000'!X7)</f>
        <v>0.76666666666666528</v>
      </c>
      <c r="AA33" t="str">
        <v>Machine Learning with Training</v>
      </c>
      <c r="AB33">
        <f t="shared" si="4"/>
        <v>0.13976988600095067</v>
      </c>
      <c r="AC33">
        <f t="shared" si="4"/>
        <v>698.84943000475539</v>
      </c>
      <c r="AD33">
        <f t="shared" si="4"/>
        <v>0</v>
      </c>
      <c r="AE33">
        <f t="shared" si="4"/>
        <v>5000</v>
      </c>
      <c r="AF33">
        <f t="shared" si="4"/>
        <v>5000</v>
      </c>
      <c r="AG33">
        <f t="shared" si="4"/>
        <v>1</v>
      </c>
      <c r="AH33">
        <f t="shared" si="4"/>
        <v>3701</v>
      </c>
      <c r="AI33">
        <f t="shared" si="4"/>
        <v>5.4898200000000204</v>
      </c>
      <c r="AJ33">
        <f t="shared" si="4"/>
        <v>363653802.66666669</v>
      </c>
      <c r="AK33">
        <f t="shared" si="4"/>
        <v>1.0333333333333303</v>
      </c>
      <c r="AN33" t="str">
        <v>Machine Learning with Training</v>
      </c>
      <c r="AO33">
        <f t="shared" si="5"/>
        <v>0.13904216282367665</v>
      </c>
      <c r="AP33">
        <f t="shared" si="5"/>
        <v>1390.4216282367668</v>
      </c>
      <c r="AQ33">
        <f t="shared" si="5"/>
        <v>1</v>
      </c>
      <c r="AR33">
        <f t="shared" si="5"/>
        <v>9999</v>
      </c>
      <c r="AS33">
        <f t="shared" si="5"/>
        <v>10000</v>
      </c>
      <c r="AT33">
        <f t="shared" si="5"/>
        <v>1</v>
      </c>
      <c r="AU33">
        <f t="shared" si="5"/>
        <v>3701</v>
      </c>
      <c r="AV33">
        <f t="shared" si="5"/>
        <v>5.5166899999999828</v>
      </c>
      <c r="AW33">
        <f t="shared" si="5"/>
        <v>444216661.33333331</v>
      </c>
      <c r="AX33">
        <f t="shared" si="5"/>
        <v>1.3333333333333333</v>
      </c>
    </row>
  </sheetData>
  <mergeCells count="20">
    <mergeCell ref="AN1:AX1"/>
    <mergeCell ref="AN2:AX2"/>
    <mergeCell ref="AN12:AX12"/>
    <mergeCell ref="AN22:AX22"/>
    <mergeCell ref="N29:Y29"/>
    <mergeCell ref="AA29:AL29"/>
    <mergeCell ref="AN29:AY29"/>
    <mergeCell ref="N1:X1"/>
    <mergeCell ref="N2:X2"/>
    <mergeCell ref="N12:X12"/>
    <mergeCell ref="N22:X22"/>
    <mergeCell ref="AA1:AK1"/>
    <mergeCell ref="AA2:AK2"/>
    <mergeCell ref="AA12:AK12"/>
    <mergeCell ref="AA22:AK22"/>
    <mergeCell ref="A29:L29"/>
    <mergeCell ref="A2:K2"/>
    <mergeCell ref="A12:K12"/>
    <mergeCell ref="A22:K22"/>
    <mergeCell ref="A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E747-EA8E-46D8-85EE-8EF7C7E19975}">
  <dimension ref="A1:AX23"/>
  <sheetViews>
    <sheetView workbookViewId="0">
      <selection activeCell="AB17" sqref="AB17"/>
    </sheetView>
  </sheetViews>
  <sheetFormatPr defaultRowHeight="14.5" x14ac:dyDescent="0.35"/>
  <cols>
    <col min="1" max="1" width="30.08984375" bestFit="1" customWidth="1"/>
    <col min="2" max="3" width="11.81640625" bestFit="1" customWidth="1"/>
    <col min="4" max="4" width="7" bestFit="1" customWidth="1"/>
    <col min="5" max="5" width="4.81640625" bestFit="1" customWidth="1"/>
    <col min="6" max="6" width="5.6328125" bestFit="1" customWidth="1"/>
    <col min="7" max="7" width="16.36328125" bestFit="1" customWidth="1"/>
    <col min="8" max="8" width="13.6328125" bestFit="1" customWidth="1"/>
    <col min="9" max="9" width="14.54296875" bestFit="1" customWidth="1"/>
    <col min="10" max="10" width="10.26953125" bestFit="1" customWidth="1"/>
    <col min="11" max="11" width="15.1796875" bestFit="1" customWidth="1"/>
    <col min="14" max="14" width="30.08984375" bestFit="1" customWidth="1"/>
    <col min="15" max="16" width="11.81640625" bestFit="1" customWidth="1"/>
    <col min="17" max="17" width="7" bestFit="1" customWidth="1"/>
    <col min="18" max="18" width="4.81640625" bestFit="1" customWidth="1"/>
    <col min="19" max="19" width="5.6328125" bestFit="1" customWidth="1"/>
    <col min="20" max="20" width="16.36328125" bestFit="1" customWidth="1"/>
    <col min="21" max="21" width="13.6328125" bestFit="1" customWidth="1"/>
    <col min="22" max="22" width="14.54296875" bestFit="1" customWidth="1"/>
    <col min="23" max="23" width="10.26953125" bestFit="1" customWidth="1"/>
    <col min="24" max="24" width="15.1796875" bestFit="1" customWidth="1"/>
    <col min="27" max="27" width="30.08984375" bestFit="1" customWidth="1"/>
    <col min="28" max="31" width="11.81640625" bestFit="1" customWidth="1"/>
    <col min="32" max="32" width="5.6328125" bestFit="1" customWidth="1"/>
    <col min="33" max="33" width="16.36328125" bestFit="1" customWidth="1"/>
    <col min="34" max="34" width="13.6328125" bestFit="1" customWidth="1"/>
    <col min="35" max="35" width="14.54296875" bestFit="1" customWidth="1"/>
    <col min="36" max="36" width="11.81640625" bestFit="1" customWidth="1"/>
    <col min="37" max="37" width="15.1796875" bestFit="1" customWidth="1"/>
    <col min="40" max="40" width="7.36328125" bestFit="1" customWidth="1"/>
    <col min="41" max="41" width="11.453125" bestFit="1" customWidth="1"/>
    <col min="42" max="42" width="9.26953125" bestFit="1" customWidth="1"/>
    <col min="43" max="43" width="7" bestFit="1" customWidth="1"/>
    <col min="44" max="44" width="4.1796875" bestFit="1" customWidth="1"/>
    <col min="45" max="45" width="5.6328125" bestFit="1" customWidth="1"/>
    <col min="46" max="46" width="16.36328125" bestFit="1" customWidth="1"/>
    <col min="47" max="47" width="13.6328125" bestFit="1" customWidth="1"/>
    <col min="48" max="48" width="14.54296875" bestFit="1" customWidth="1"/>
    <col min="49" max="49" width="10.26953125" bestFit="1" customWidth="1"/>
    <col min="50" max="50" width="15.1796875" bestFit="1" customWidth="1"/>
  </cols>
  <sheetData>
    <row r="1" spans="1:50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17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17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4" spans="1:50" x14ac:dyDescent="0.35">
      <c r="AL4" s="3"/>
    </row>
    <row r="5" spans="1:50" x14ac:dyDescent="0.35">
      <c r="AL5" s="3"/>
    </row>
    <row r="6" spans="1:50" x14ac:dyDescent="0.35">
      <c r="AL6" s="3"/>
    </row>
    <row r="7" spans="1:50" x14ac:dyDescent="0.35">
      <c r="AL7" s="3"/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14" spans="1:50" x14ac:dyDescent="0.35">
      <c r="AL14" s="3"/>
    </row>
    <row r="15" spans="1:50" x14ac:dyDescent="0.35">
      <c r="AL15" s="3"/>
    </row>
    <row r="16" spans="1:50" x14ac:dyDescent="0.35">
      <c r="AL16" s="3"/>
    </row>
    <row r="17" spans="1:50" x14ac:dyDescent="0.35">
      <c r="AL17" s="3"/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</sheetData>
  <mergeCells count="16">
    <mergeCell ref="AN22:AX22"/>
    <mergeCell ref="A1:K1"/>
    <mergeCell ref="N1:X1"/>
    <mergeCell ref="AA1:AK1"/>
    <mergeCell ref="AN1:AX1"/>
    <mergeCell ref="A2:K2"/>
    <mergeCell ref="N2:X2"/>
    <mergeCell ref="AA2:AK2"/>
    <mergeCell ref="AN2:AX2"/>
    <mergeCell ref="A12:K12"/>
    <mergeCell ref="N12:X12"/>
    <mergeCell ref="AA12:AK12"/>
    <mergeCell ref="AN12:AX12"/>
    <mergeCell ref="A22:K22"/>
    <mergeCell ref="N22:X22"/>
    <mergeCell ref="AA22:AK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FC67-70FC-4A9D-97CD-74F0C8F43308}">
  <dimension ref="A1:AX33"/>
  <sheetViews>
    <sheetView workbookViewId="0">
      <selection activeCell="G36" sqref="G36"/>
    </sheetView>
  </sheetViews>
  <sheetFormatPr defaultRowHeight="14.5" x14ac:dyDescent="0.35"/>
  <sheetData>
    <row r="1" spans="1:50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17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17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4" spans="1:50" x14ac:dyDescent="0.35">
      <c r="L4" s="3"/>
      <c r="N4" t="s">
        <v>11</v>
      </c>
      <c r="O4">
        <v>0.134615737915039</v>
      </c>
      <c r="P4">
        <v>336.53934478759697</v>
      </c>
      <c r="Q4">
        <v>2500</v>
      </c>
      <c r="R4">
        <v>0</v>
      </c>
      <c r="S4">
        <v>2500</v>
      </c>
      <c r="T4">
        <v>1</v>
      </c>
      <c r="U4">
        <v>3701</v>
      </c>
      <c r="V4">
        <v>6.1510000000000096</v>
      </c>
      <c r="W4">
        <v>634871808</v>
      </c>
      <c r="X4">
        <v>1.8999999999999899</v>
      </c>
    </row>
    <row r="5" spans="1:50" x14ac:dyDescent="0.35">
      <c r="L5" s="3"/>
      <c r="N5" t="s">
        <v>12</v>
      </c>
      <c r="O5">
        <v>0.76250757837295502</v>
      </c>
      <c r="P5">
        <v>1906.2689459323799</v>
      </c>
      <c r="Q5">
        <v>2299</v>
      </c>
      <c r="R5">
        <v>201</v>
      </c>
      <c r="S5">
        <v>2500</v>
      </c>
      <c r="T5">
        <v>39.301200000000001</v>
      </c>
      <c r="U5">
        <v>3701</v>
      </c>
      <c r="V5">
        <v>6.2034400000000103</v>
      </c>
      <c r="W5">
        <v>634871808</v>
      </c>
      <c r="X5">
        <v>1.8999999999999899</v>
      </c>
    </row>
    <row r="6" spans="1:50" x14ac:dyDescent="0.35">
      <c r="L6" s="3"/>
      <c r="N6" t="s">
        <v>13</v>
      </c>
      <c r="O6">
        <v>3.59648933410644E-3</v>
      </c>
      <c r="P6">
        <v>8.9912233352661097</v>
      </c>
      <c r="Q6">
        <v>0</v>
      </c>
      <c r="R6">
        <v>2500</v>
      </c>
      <c r="S6">
        <v>2500</v>
      </c>
      <c r="T6">
        <v>1</v>
      </c>
      <c r="U6">
        <v>3701</v>
      </c>
      <c r="V6">
        <v>6.2026800000000097</v>
      </c>
      <c r="W6">
        <v>634871808</v>
      </c>
      <c r="X6">
        <v>1.8999999999999899</v>
      </c>
    </row>
    <row r="7" spans="1:50" x14ac:dyDescent="0.35">
      <c r="L7" s="3"/>
      <c r="N7" t="s">
        <v>14</v>
      </c>
      <c r="O7">
        <v>0.14502177267074501</v>
      </c>
      <c r="P7">
        <v>362.554431676864</v>
      </c>
      <c r="Q7">
        <v>0</v>
      </c>
      <c r="R7">
        <v>2500</v>
      </c>
      <c r="S7">
        <v>2500</v>
      </c>
      <c r="T7">
        <v>1</v>
      </c>
      <c r="U7">
        <v>3701</v>
      </c>
      <c r="V7">
        <v>6.1982800000000102</v>
      </c>
      <c r="W7">
        <v>634871808</v>
      </c>
      <c r="X7">
        <v>1.8999999999999899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14" spans="1:50" x14ac:dyDescent="0.35">
      <c r="L14" s="3"/>
    </row>
    <row r="15" spans="1:50" x14ac:dyDescent="0.35">
      <c r="L15" s="3"/>
    </row>
    <row r="16" spans="1:50" x14ac:dyDescent="0.35">
      <c r="L16" s="3"/>
    </row>
    <row r="17" spans="1:50" x14ac:dyDescent="0.35">
      <c r="L17" s="3"/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  <row r="24" spans="1:50" x14ac:dyDescent="0.35">
      <c r="L24" s="3"/>
    </row>
    <row r="25" spans="1:50" x14ac:dyDescent="0.35">
      <c r="L25" s="3"/>
    </row>
    <row r="26" spans="1:50" x14ac:dyDescent="0.35">
      <c r="L26" s="3"/>
    </row>
    <row r="27" spans="1:50" x14ac:dyDescent="0.35">
      <c r="L27" s="3"/>
    </row>
    <row r="29" spans="1:50" x14ac:dyDescent="0.35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50" x14ac:dyDescent="0.35">
      <c r="A30" cm="1">
        <f t="array" ref="A30:A33">A24:A27</f>
        <v>0</v>
      </c>
      <c r="B30" t="e">
        <f>AVERAGE(B24,B14,B4)</f>
        <v>#DIV/0!</v>
      </c>
      <c r="C30" t="e">
        <f t="shared" ref="C30:K30" si="0">AVERAGE(C24,C14,C4)</f>
        <v>#DIV/0!</v>
      </c>
      <c r="D30" t="e">
        <f t="shared" si="0"/>
        <v>#DIV/0!</v>
      </c>
      <c r="E30" t="e">
        <f t="shared" si="0"/>
        <v>#DIV/0!</v>
      </c>
      <c r="F30" t="e">
        <f t="shared" si="0"/>
        <v>#DIV/0!</v>
      </c>
      <c r="G30" t="e">
        <f t="shared" si="0"/>
        <v>#DIV/0!</v>
      </c>
      <c r="H30" t="e">
        <f t="shared" si="0"/>
        <v>#DIV/0!</v>
      </c>
      <c r="I30" t="e">
        <f t="shared" si="0"/>
        <v>#DIV/0!</v>
      </c>
      <c r="J30" t="e">
        <f t="shared" si="0"/>
        <v>#DIV/0!</v>
      </c>
      <c r="K30" t="e">
        <f t="shared" si="0"/>
        <v>#DIV/0!</v>
      </c>
    </row>
    <row r="31" spans="1:50" x14ac:dyDescent="0.35">
      <c r="A31">
        <v>0</v>
      </c>
      <c r="B31" t="e">
        <f t="shared" ref="B31:K33" si="1">AVERAGE(B25,B15,B5)</f>
        <v>#DIV/0!</v>
      </c>
      <c r="C31" t="e">
        <f t="shared" si="1"/>
        <v>#DIV/0!</v>
      </c>
      <c r="D31" t="e">
        <f t="shared" si="1"/>
        <v>#DIV/0!</v>
      </c>
      <c r="E31" t="e">
        <f t="shared" si="1"/>
        <v>#DIV/0!</v>
      </c>
      <c r="F31" t="e">
        <f t="shared" si="1"/>
        <v>#DIV/0!</v>
      </c>
      <c r="G31" t="e">
        <f t="shared" si="1"/>
        <v>#DIV/0!</v>
      </c>
      <c r="H31" t="e">
        <f t="shared" si="1"/>
        <v>#DIV/0!</v>
      </c>
      <c r="I31" t="e">
        <f t="shared" si="1"/>
        <v>#DIV/0!</v>
      </c>
      <c r="J31" t="e">
        <f t="shared" si="1"/>
        <v>#DIV/0!</v>
      </c>
      <c r="K31" t="e">
        <f t="shared" si="1"/>
        <v>#DIV/0!</v>
      </c>
    </row>
    <row r="32" spans="1:50" x14ac:dyDescent="0.35">
      <c r="A32">
        <v>0</v>
      </c>
      <c r="B32" t="e">
        <f t="shared" si="1"/>
        <v>#DIV/0!</v>
      </c>
      <c r="C32" t="e">
        <f t="shared" si="1"/>
        <v>#DIV/0!</v>
      </c>
      <c r="D32" t="e">
        <f t="shared" si="1"/>
        <v>#DIV/0!</v>
      </c>
      <c r="E32" t="e">
        <f t="shared" si="1"/>
        <v>#DIV/0!</v>
      </c>
      <c r="F32" t="e">
        <f t="shared" si="1"/>
        <v>#DIV/0!</v>
      </c>
      <c r="G32" t="e">
        <f t="shared" si="1"/>
        <v>#DIV/0!</v>
      </c>
      <c r="H32" t="e">
        <f t="shared" si="1"/>
        <v>#DIV/0!</v>
      </c>
      <c r="I32" t="e">
        <f t="shared" si="1"/>
        <v>#DIV/0!</v>
      </c>
      <c r="J32" t="e">
        <f t="shared" si="1"/>
        <v>#DIV/0!</v>
      </c>
      <c r="K32" t="e">
        <f t="shared" si="1"/>
        <v>#DIV/0!</v>
      </c>
    </row>
    <row r="33" spans="1:11" x14ac:dyDescent="0.35">
      <c r="A33">
        <v>0</v>
      </c>
      <c r="B33" t="e">
        <f t="shared" si="1"/>
        <v>#DIV/0!</v>
      </c>
      <c r="C33" t="e">
        <f t="shared" si="1"/>
        <v>#DIV/0!</v>
      </c>
      <c r="D33" t="e">
        <f t="shared" si="1"/>
        <v>#DIV/0!</v>
      </c>
      <c r="E33" t="e">
        <f t="shared" si="1"/>
        <v>#DIV/0!</v>
      </c>
      <c r="F33" t="e">
        <f t="shared" si="1"/>
        <v>#DIV/0!</v>
      </c>
      <c r="G33" t="e">
        <f t="shared" si="1"/>
        <v>#DIV/0!</v>
      </c>
      <c r="H33" t="e">
        <f t="shared" si="1"/>
        <v>#DIV/0!</v>
      </c>
      <c r="I33" t="e">
        <f t="shared" si="1"/>
        <v>#DIV/0!</v>
      </c>
      <c r="J33" t="e">
        <f t="shared" si="1"/>
        <v>#DIV/0!</v>
      </c>
      <c r="K33" t="e">
        <f t="shared" si="1"/>
        <v>#DIV/0!</v>
      </c>
    </row>
  </sheetData>
  <mergeCells count="17">
    <mergeCell ref="AN22:AX22"/>
    <mergeCell ref="A29:L29"/>
    <mergeCell ref="A1:K1"/>
    <mergeCell ref="N1:X1"/>
    <mergeCell ref="AA1:AK1"/>
    <mergeCell ref="AN1:AX1"/>
    <mergeCell ref="A2:K2"/>
    <mergeCell ref="N2:X2"/>
    <mergeCell ref="AA2:AK2"/>
    <mergeCell ref="AN2:AX2"/>
    <mergeCell ref="A12:K12"/>
    <mergeCell ref="N12:X12"/>
    <mergeCell ref="AA12:AK12"/>
    <mergeCell ref="AN12:AX12"/>
    <mergeCell ref="A22:K22"/>
    <mergeCell ref="N22:X22"/>
    <mergeCell ref="AA22:AK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8045-CD8D-43D9-9907-70AC67E31262}">
  <dimension ref="A1:AX33"/>
  <sheetViews>
    <sheetView workbookViewId="0">
      <selection activeCell="A29" sqref="A29:L29"/>
    </sheetView>
  </sheetViews>
  <sheetFormatPr defaultRowHeight="14.5" x14ac:dyDescent="0.35"/>
  <cols>
    <col min="1" max="1" width="30.08984375" bestFit="1" customWidth="1"/>
    <col min="2" max="3" width="11.81640625" bestFit="1" customWidth="1"/>
    <col min="4" max="4" width="7" bestFit="1" customWidth="1"/>
    <col min="5" max="6" width="5.81640625" bestFit="1" customWidth="1"/>
    <col min="7" max="7" width="16.36328125" bestFit="1" customWidth="1"/>
    <col min="8" max="8" width="13.6328125" bestFit="1" customWidth="1"/>
    <col min="9" max="9" width="14.54296875" bestFit="1" customWidth="1"/>
    <col min="10" max="10" width="10.26953125" bestFit="1" customWidth="1"/>
    <col min="11" max="11" width="15.1796875" bestFit="1" customWidth="1"/>
  </cols>
  <sheetData>
    <row r="1" spans="1:50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17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17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  <row r="29" spans="1:50" x14ac:dyDescent="0.35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50" x14ac:dyDescent="0.35">
      <c r="A30" cm="1">
        <f t="array" ref="A30:A33">A24:A27</f>
        <v>0</v>
      </c>
      <c r="B30" t="e">
        <f>AVERAGE(B24,B14,B4)</f>
        <v>#DIV/0!</v>
      </c>
      <c r="C30" t="e">
        <f t="shared" ref="C30:K30" si="0">AVERAGE(C24,C14,C4)</f>
        <v>#DIV/0!</v>
      </c>
      <c r="D30" t="e">
        <f t="shared" si="0"/>
        <v>#DIV/0!</v>
      </c>
      <c r="E30" t="e">
        <f t="shared" si="0"/>
        <v>#DIV/0!</v>
      </c>
      <c r="F30" t="e">
        <f t="shared" si="0"/>
        <v>#DIV/0!</v>
      </c>
      <c r="G30" t="e">
        <f t="shared" si="0"/>
        <v>#DIV/0!</v>
      </c>
      <c r="H30" t="e">
        <f t="shared" si="0"/>
        <v>#DIV/0!</v>
      </c>
      <c r="I30" t="e">
        <f t="shared" si="0"/>
        <v>#DIV/0!</v>
      </c>
      <c r="J30" t="e">
        <f t="shared" si="0"/>
        <v>#DIV/0!</v>
      </c>
      <c r="K30" t="e">
        <f t="shared" si="0"/>
        <v>#DIV/0!</v>
      </c>
    </row>
    <row r="31" spans="1:50" x14ac:dyDescent="0.35">
      <c r="A31">
        <v>0</v>
      </c>
      <c r="B31" t="e">
        <f t="shared" ref="B31:K33" si="1">AVERAGE(B25,B15,B5)</f>
        <v>#DIV/0!</v>
      </c>
      <c r="C31" t="e">
        <f t="shared" si="1"/>
        <v>#DIV/0!</v>
      </c>
      <c r="D31" t="e">
        <f t="shared" si="1"/>
        <v>#DIV/0!</v>
      </c>
      <c r="E31" t="e">
        <f t="shared" si="1"/>
        <v>#DIV/0!</v>
      </c>
      <c r="F31" t="e">
        <f t="shared" si="1"/>
        <v>#DIV/0!</v>
      </c>
      <c r="G31" t="e">
        <f t="shared" si="1"/>
        <v>#DIV/0!</v>
      </c>
      <c r="H31" t="e">
        <f t="shared" si="1"/>
        <v>#DIV/0!</v>
      </c>
      <c r="I31" t="e">
        <f t="shared" si="1"/>
        <v>#DIV/0!</v>
      </c>
      <c r="J31" t="e">
        <f t="shared" si="1"/>
        <v>#DIV/0!</v>
      </c>
      <c r="K31" t="e">
        <f t="shared" si="1"/>
        <v>#DIV/0!</v>
      </c>
    </row>
    <row r="32" spans="1:50" x14ac:dyDescent="0.35">
      <c r="A32">
        <v>0</v>
      </c>
      <c r="B32" t="e">
        <f t="shared" si="1"/>
        <v>#DIV/0!</v>
      </c>
      <c r="C32" t="e">
        <f t="shared" si="1"/>
        <v>#DIV/0!</v>
      </c>
      <c r="D32" t="e">
        <f t="shared" si="1"/>
        <v>#DIV/0!</v>
      </c>
      <c r="E32" t="e">
        <f t="shared" si="1"/>
        <v>#DIV/0!</v>
      </c>
      <c r="F32" t="e">
        <f t="shared" si="1"/>
        <v>#DIV/0!</v>
      </c>
      <c r="G32" t="e">
        <f t="shared" si="1"/>
        <v>#DIV/0!</v>
      </c>
      <c r="H32" t="e">
        <f t="shared" si="1"/>
        <v>#DIV/0!</v>
      </c>
      <c r="I32" t="e">
        <f t="shared" si="1"/>
        <v>#DIV/0!</v>
      </c>
      <c r="J32" t="e">
        <f t="shared" si="1"/>
        <v>#DIV/0!</v>
      </c>
      <c r="K32" t="e">
        <f t="shared" si="1"/>
        <v>#DIV/0!</v>
      </c>
    </row>
    <row r="33" spans="1:11" x14ac:dyDescent="0.35">
      <c r="A33">
        <v>0</v>
      </c>
      <c r="B33" t="e">
        <f t="shared" si="1"/>
        <v>#DIV/0!</v>
      </c>
      <c r="C33" t="e">
        <f t="shared" si="1"/>
        <v>#DIV/0!</v>
      </c>
      <c r="D33" t="e">
        <f t="shared" si="1"/>
        <v>#DIV/0!</v>
      </c>
      <c r="E33" t="e">
        <f t="shared" si="1"/>
        <v>#DIV/0!</v>
      </c>
      <c r="F33" t="e">
        <f t="shared" si="1"/>
        <v>#DIV/0!</v>
      </c>
      <c r="G33" t="e">
        <f t="shared" si="1"/>
        <v>#DIV/0!</v>
      </c>
      <c r="H33" t="e">
        <f t="shared" si="1"/>
        <v>#DIV/0!</v>
      </c>
      <c r="I33" t="e">
        <f t="shared" si="1"/>
        <v>#DIV/0!</v>
      </c>
      <c r="J33" t="e">
        <f t="shared" si="1"/>
        <v>#DIV/0!</v>
      </c>
      <c r="K33" t="e">
        <f t="shared" si="1"/>
        <v>#DIV/0!</v>
      </c>
    </row>
  </sheetData>
  <mergeCells count="17">
    <mergeCell ref="AN22:AX22"/>
    <mergeCell ref="A29:L29"/>
    <mergeCell ref="A1:K1"/>
    <mergeCell ref="N1:X1"/>
    <mergeCell ref="AA1:AK1"/>
    <mergeCell ref="AN1:AX1"/>
    <mergeCell ref="A2:K2"/>
    <mergeCell ref="N2:X2"/>
    <mergeCell ref="AA2:AK2"/>
    <mergeCell ref="AN2:AX2"/>
    <mergeCell ref="A12:K12"/>
    <mergeCell ref="N12:X12"/>
    <mergeCell ref="AA12:AK12"/>
    <mergeCell ref="AN12:AX12"/>
    <mergeCell ref="A22:K22"/>
    <mergeCell ref="N22:X22"/>
    <mergeCell ref="AA22:AK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EEF0-4871-41AA-AD4F-85B354784AAF}">
  <dimension ref="A1:AX23"/>
  <sheetViews>
    <sheetView workbookViewId="0">
      <selection activeCell="A4" sqref="A4"/>
    </sheetView>
  </sheetViews>
  <sheetFormatPr defaultRowHeight="14.5" x14ac:dyDescent="0.35"/>
  <sheetData>
    <row r="1" spans="1:50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17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17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4" spans="1:50" x14ac:dyDescent="0.35">
      <c r="A4" t="s">
        <v>11</v>
      </c>
      <c r="B4">
        <v>0.18804784345626799</v>
      </c>
      <c r="C4">
        <v>188.047843456268</v>
      </c>
      <c r="D4">
        <v>1000</v>
      </c>
      <c r="E4">
        <v>0</v>
      </c>
      <c r="F4">
        <v>1000</v>
      </c>
      <c r="G4">
        <v>1</v>
      </c>
      <c r="H4">
        <v>3701</v>
      </c>
      <c r="I4">
        <v>5.8496999999999897</v>
      </c>
      <c r="J4">
        <v>495423488</v>
      </c>
      <c r="K4">
        <v>1.3999999999999899</v>
      </c>
    </row>
    <row r="5" spans="1:50" x14ac:dyDescent="0.35">
      <c r="A5" t="s">
        <v>12</v>
      </c>
      <c r="B5">
        <v>0.7748431122303</v>
      </c>
      <c r="C5">
        <v>774.84311223029999</v>
      </c>
      <c r="D5">
        <v>922</v>
      </c>
      <c r="E5">
        <v>78</v>
      </c>
      <c r="F5">
        <v>1000</v>
      </c>
      <c r="G5">
        <v>39.677999999999997</v>
      </c>
      <c r="H5">
        <v>3701</v>
      </c>
      <c r="I5">
        <v>5.8560999999999899</v>
      </c>
      <c r="J5">
        <v>495423488</v>
      </c>
      <c r="K5">
        <v>1.3999999999999899</v>
      </c>
    </row>
    <row r="6" spans="1:50" x14ac:dyDescent="0.35">
      <c r="A6" t="s">
        <v>13</v>
      </c>
      <c r="B6">
        <v>1.7386975288391102E-2</v>
      </c>
      <c r="C6">
        <v>17.386975288391099</v>
      </c>
      <c r="D6">
        <v>0</v>
      </c>
      <c r="E6">
        <v>1000</v>
      </c>
      <c r="F6">
        <v>1000</v>
      </c>
      <c r="G6">
        <v>1</v>
      </c>
      <c r="H6">
        <v>3701</v>
      </c>
      <c r="I6">
        <v>5.8575999999999899</v>
      </c>
      <c r="J6">
        <v>495423488</v>
      </c>
      <c r="K6">
        <v>1.3999999999999899</v>
      </c>
    </row>
    <row r="7" spans="1:50" x14ac:dyDescent="0.35">
      <c r="A7" t="s">
        <v>14</v>
      </c>
      <c r="B7">
        <v>0.214807173490524</v>
      </c>
      <c r="C7">
        <v>214.80717349052401</v>
      </c>
      <c r="D7">
        <v>0</v>
      </c>
      <c r="E7">
        <v>1000</v>
      </c>
      <c r="F7">
        <v>1000</v>
      </c>
      <c r="G7">
        <v>1</v>
      </c>
      <c r="H7">
        <v>3701</v>
      </c>
      <c r="I7">
        <v>5.8381999999999801</v>
      </c>
      <c r="J7">
        <v>495423488</v>
      </c>
      <c r="K7">
        <v>1.3999999999999899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</sheetData>
  <mergeCells count="16">
    <mergeCell ref="A12:K12"/>
    <mergeCell ref="N12:X12"/>
    <mergeCell ref="AA12:AK12"/>
    <mergeCell ref="AN12:AX12"/>
    <mergeCell ref="A22:K22"/>
    <mergeCell ref="N22:X22"/>
    <mergeCell ref="AA22:AK22"/>
    <mergeCell ref="AN22:AX22"/>
    <mergeCell ref="A1:K1"/>
    <mergeCell ref="N1:X1"/>
    <mergeCell ref="AA1:AK1"/>
    <mergeCell ref="AN1:AX1"/>
    <mergeCell ref="A2:K2"/>
    <mergeCell ref="N2:X2"/>
    <mergeCell ref="AA2:AK2"/>
    <mergeCell ref="AN2:AX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C39-A0A7-4120-97FA-CCEF1A387E08}">
  <dimension ref="A1:AX23"/>
  <sheetViews>
    <sheetView workbookViewId="0">
      <selection activeCell="F16" sqref="F16"/>
    </sheetView>
  </sheetViews>
  <sheetFormatPr defaultRowHeight="14.5" x14ac:dyDescent="0.35"/>
  <sheetData>
    <row r="1" spans="1:50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N1" s="4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AA1" s="4" t="s">
        <v>17</v>
      </c>
      <c r="AB1" s="4"/>
      <c r="AC1" s="4"/>
      <c r="AD1" s="4"/>
      <c r="AE1" s="4"/>
      <c r="AF1" s="4"/>
      <c r="AG1" s="4"/>
      <c r="AH1" s="4"/>
      <c r="AI1" s="4"/>
      <c r="AJ1" s="4"/>
      <c r="AK1" s="4"/>
      <c r="AN1" s="4" t="s">
        <v>17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N2" s="5">
        <v>1</v>
      </c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N3" t="s">
        <v>0</v>
      </c>
      <c r="AO3" t="s">
        <v>1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10</v>
      </c>
    </row>
    <row r="4" spans="1:50" x14ac:dyDescent="0.35">
      <c r="A4" t="s">
        <v>11</v>
      </c>
      <c r="B4">
        <v>0.10901728177070601</v>
      </c>
      <c r="C4">
        <v>109.01728177070601</v>
      </c>
      <c r="D4">
        <v>1000</v>
      </c>
      <c r="E4">
        <v>0</v>
      </c>
      <c r="F4">
        <v>1000</v>
      </c>
      <c r="G4">
        <v>1</v>
      </c>
      <c r="H4">
        <v>3701</v>
      </c>
      <c r="I4">
        <v>5.8026</v>
      </c>
      <c r="J4">
        <v>209534976</v>
      </c>
      <c r="K4">
        <v>0.59999999999999698</v>
      </c>
    </row>
    <row r="5" spans="1:50" x14ac:dyDescent="0.35">
      <c r="A5" t="s">
        <v>12</v>
      </c>
      <c r="B5">
        <v>0.72515863800048797</v>
      </c>
      <c r="C5">
        <v>725.15863800048805</v>
      </c>
      <c r="D5">
        <v>924</v>
      </c>
      <c r="E5">
        <v>76</v>
      </c>
      <c r="F5">
        <v>1000</v>
      </c>
      <c r="G5">
        <v>37.115000000000002</v>
      </c>
      <c r="H5">
        <v>3701</v>
      </c>
      <c r="I5">
        <v>5.8069999999999897</v>
      </c>
      <c r="J5">
        <v>209534976</v>
      </c>
      <c r="K5">
        <v>0.59999999999999698</v>
      </c>
    </row>
    <row r="6" spans="1:50" x14ac:dyDescent="0.35">
      <c r="A6" t="s">
        <v>13</v>
      </c>
      <c r="B6">
        <v>3.5447009801864597E-2</v>
      </c>
      <c r="C6">
        <v>35.447009801864603</v>
      </c>
      <c r="D6">
        <v>0</v>
      </c>
      <c r="E6">
        <v>1000</v>
      </c>
      <c r="F6">
        <v>1000</v>
      </c>
      <c r="G6">
        <v>1</v>
      </c>
      <c r="H6">
        <v>3701</v>
      </c>
      <c r="I6">
        <v>5.7970999999999897</v>
      </c>
      <c r="J6">
        <v>209534976</v>
      </c>
      <c r="K6">
        <v>0.59999999999999698</v>
      </c>
    </row>
    <row r="7" spans="1:50" x14ac:dyDescent="0.35">
      <c r="A7" t="s">
        <v>14</v>
      </c>
      <c r="B7">
        <v>0.15939896035194301</v>
      </c>
      <c r="C7">
        <v>159.398960351943</v>
      </c>
      <c r="D7">
        <v>0</v>
      </c>
      <c r="E7">
        <v>1000</v>
      </c>
      <c r="F7">
        <v>1000</v>
      </c>
      <c r="G7">
        <v>1</v>
      </c>
      <c r="H7">
        <v>3701</v>
      </c>
      <c r="I7">
        <v>5.7900999999999998</v>
      </c>
      <c r="J7">
        <v>209534976</v>
      </c>
      <c r="K7">
        <v>0.59999999999999698</v>
      </c>
    </row>
    <row r="12" spans="1:50" x14ac:dyDescent="0.35">
      <c r="A12" s="5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AA12" s="5">
        <v>2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N12" s="5">
        <v>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N13" t="s">
        <v>0</v>
      </c>
      <c r="AO13" t="s">
        <v>1</v>
      </c>
      <c r="AP13" t="s">
        <v>2</v>
      </c>
      <c r="AQ13" t="s">
        <v>3</v>
      </c>
      <c r="AR13" t="s">
        <v>4</v>
      </c>
      <c r="AS13" t="s">
        <v>5</v>
      </c>
      <c r="AT13" t="s">
        <v>6</v>
      </c>
      <c r="AU13" t="s">
        <v>7</v>
      </c>
      <c r="AV13" t="s">
        <v>8</v>
      </c>
      <c r="AW13" t="s">
        <v>9</v>
      </c>
      <c r="AX13" t="s">
        <v>10</v>
      </c>
    </row>
    <row r="22" spans="1:50" x14ac:dyDescent="0.35">
      <c r="A22" s="5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N22" s="5">
        <v>3</v>
      </c>
      <c r="O22" s="5"/>
      <c r="P22" s="5"/>
      <c r="Q22" s="5"/>
      <c r="R22" s="5"/>
      <c r="S22" s="5"/>
      <c r="T22" s="5"/>
      <c r="U22" s="5"/>
      <c r="V22" s="5"/>
      <c r="W22" s="5"/>
      <c r="X22" s="5"/>
      <c r="AA22" s="5">
        <v>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N22" s="5">
        <v>3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AA23" t="s">
        <v>0</v>
      </c>
      <c r="AB23" t="s">
        <v>1</v>
      </c>
      <c r="AC23" t="s">
        <v>2</v>
      </c>
      <c r="AD23" t="s">
        <v>3</v>
      </c>
      <c r="AE23" t="s">
        <v>4</v>
      </c>
      <c r="AF23" t="s">
        <v>5</v>
      </c>
      <c r="AG23" t="s">
        <v>6</v>
      </c>
      <c r="AH23" t="s">
        <v>7</v>
      </c>
      <c r="AI23" t="s">
        <v>8</v>
      </c>
      <c r="AJ23" t="s">
        <v>9</v>
      </c>
      <c r="AK23" t="s">
        <v>10</v>
      </c>
      <c r="AN23" t="s">
        <v>0</v>
      </c>
      <c r="AO23" t="s">
        <v>1</v>
      </c>
      <c r="AP23" t="s">
        <v>2</v>
      </c>
      <c r="AQ23" t="s">
        <v>3</v>
      </c>
      <c r="AR23" t="s">
        <v>4</v>
      </c>
      <c r="AS23" t="s">
        <v>5</v>
      </c>
      <c r="AT23" t="s">
        <v>6</v>
      </c>
      <c r="AU23" t="s">
        <v>7</v>
      </c>
      <c r="AV23" t="s">
        <v>8</v>
      </c>
      <c r="AW23" t="s">
        <v>9</v>
      </c>
      <c r="AX23" t="s">
        <v>10</v>
      </c>
    </row>
  </sheetData>
  <mergeCells count="16">
    <mergeCell ref="A12:K12"/>
    <mergeCell ref="N12:X12"/>
    <mergeCell ref="AA12:AK12"/>
    <mergeCell ref="AN12:AX12"/>
    <mergeCell ref="A22:K22"/>
    <mergeCell ref="N22:X22"/>
    <mergeCell ref="AA22:AK22"/>
    <mergeCell ref="AN22:AX22"/>
    <mergeCell ref="A1:K1"/>
    <mergeCell ref="N1:X1"/>
    <mergeCell ref="AA1:AK1"/>
    <mergeCell ref="AN1:AX1"/>
    <mergeCell ref="A2:K2"/>
    <mergeCell ref="N2:X2"/>
    <mergeCell ref="AA2:AK2"/>
    <mergeCell ref="AN2:A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1000 (2)</vt:lpstr>
      <vt:lpstr>Sheet1</vt:lpstr>
      <vt:lpstr>1000</vt:lpstr>
      <vt:lpstr>2500</vt:lpstr>
      <vt:lpstr>5000</vt:lpstr>
      <vt:lpstr>10000</vt:lpstr>
      <vt:lpstr>25000</vt:lpstr>
      <vt:lpstr>50000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Masters</dc:creator>
  <cp:lastModifiedBy>Ian Masters</cp:lastModifiedBy>
  <dcterms:created xsi:type="dcterms:W3CDTF">2022-04-19T16:05:15Z</dcterms:created>
  <dcterms:modified xsi:type="dcterms:W3CDTF">2022-04-22T10:33:05Z</dcterms:modified>
</cp:coreProperties>
</file>