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y Wairimu\Desktop\CHECKLIST\"/>
    </mc:Choice>
  </mc:AlternateContent>
  <bookViews>
    <workbookView xWindow="0" yWindow="0" windowWidth="20490" windowHeight="8340"/>
  </bookViews>
  <sheets>
    <sheet name="SOFT. ENG" sheetId="1" r:id="rId1"/>
    <sheet name="NETWORKING " sheetId="2" r:id="rId2"/>
    <sheet name="BBI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3" i="1" l="1"/>
  <c r="E55" i="1" l="1"/>
  <c r="J72" i="1" s="1"/>
  <c r="E48" i="1"/>
  <c r="J70" i="3" l="1"/>
  <c r="K70" i="3"/>
  <c r="K69" i="3"/>
  <c r="J71" i="3"/>
  <c r="J69" i="3"/>
  <c r="K32" i="3"/>
  <c r="F53" i="3" l="1"/>
  <c r="L62" i="3"/>
  <c r="L61" i="3"/>
  <c r="L60" i="3"/>
  <c r="L37" i="1"/>
  <c r="J73" i="1" l="1"/>
  <c r="L56" i="1"/>
  <c r="F52" i="1"/>
  <c r="J71" i="1"/>
  <c r="K69" i="1"/>
  <c r="L38" i="1"/>
  <c r="L39" i="1"/>
  <c r="L40" i="1"/>
  <c r="L41" i="1"/>
  <c r="L42" i="1"/>
  <c r="L43" i="1"/>
  <c r="L44" i="1"/>
  <c r="L45" i="1"/>
  <c r="L46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K68" i="1" s="1"/>
  <c r="L28" i="1"/>
  <c r="L29" i="1"/>
  <c r="L10" i="1"/>
  <c r="K34" i="1"/>
  <c r="J69" i="1" s="1"/>
  <c r="L69" i="1" s="1"/>
  <c r="F11" i="1"/>
  <c r="F12" i="1"/>
  <c r="F13" i="1"/>
  <c r="F14" i="1"/>
  <c r="F15" i="1"/>
  <c r="F16" i="1"/>
  <c r="F17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10" i="1"/>
  <c r="F10" i="2"/>
  <c r="J68" i="1"/>
  <c r="D68" i="1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51" i="2"/>
  <c r="F11" i="2"/>
  <c r="F12" i="2"/>
  <c r="F13" i="2"/>
  <c r="F14" i="2"/>
  <c r="F15" i="2"/>
  <c r="F40" i="3"/>
  <c r="F10" i="3"/>
  <c r="J69" i="2"/>
  <c r="D68" i="2"/>
  <c r="J73" i="2"/>
  <c r="J72" i="2"/>
  <c r="K71" i="2"/>
  <c r="J71" i="2"/>
  <c r="L71" i="2" s="1"/>
  <c r="K70" i="2"/>
  <c r="L70" i="2" s="1"/>
  <c r="K68" i="2"/>
  <c r="J68" i="2"/>
  <c r="L68" i="2" s="1"/>
  <c r="L18" i="2"/>
  <c r="L19" i="2"/>
  <c r="L20" i="2"/>
  <c r="L21" i="2"/>
  <c r="L22" i="2"/>
  <c r="L23" i="2"/>
  <c r="L24" i="2"/>
  <c r="L25" i="2"/>
  <c r="L26" i="2"/>
  <c r="L27" i="2"/>
  <c r="L28" i="2"/>
  <c r="J68" i="3"/>
  <c r="F11" i="3"/>
  <c r="F12" i="3"/>
  <c r="F13" i="3"/>
  <c r="F14" i="3"/>
  <c r="F16" i="3"/>
  <c r="F17" i="3"/>
  <c r="F18" i="3"/>
  <c r="F19" i="3"/>
  <c r="F20" i="3"/>
  <c r="F21" i="3"/>
  <c r="F22" i="3"/>
  <c r="F23" i="3"/>
  <c r="F24" i="3"/>
  <c r="F25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1" i="3"/>
  <c r="F42" i="3"/>
  <c r="F43" i="3"/>
  <c r="L10" i="3"/>
  <c r="L48" i="1" l="1"/>
  <c r="K70" i="1" s="1"/>
  <c r="L70" i="1" s="1"/>
  <c r="F48" i="1"/>
  <c r="E68" i="1" s="1"/>
  <c r="F68" i="1" s="1"/>
  <c r="F48" i="2"/>
  <c r="E68" i="2" s="1"/>
  <c r="F68" i="2" s="1"/>
  <c r="L34" i="1"/>
  <c r="L68" i="1"/>
  <c r="F48" i="3"/>
  <c r="F52" i="3" l="1"/>
  <c r="F51" i="3"/>
  <c r="E68" i="3"/>
  <c r="L52" i="3"/>
  <c r="L53" i="3"/>
  <c r="L54" i="3"/>
  <c r="L55" i="3"/>
  <c r="L56" i="3"/>
  <c r="L57" i="3"/>
  <c r="L58" i="3"/>
  <c r="L59" i="3"/>
  <c r="L41" i="3"/>
  <c r="L42" i="3"/>
  <c r="L43" i="3"/>
  <c r="L44" i="3"/>
  <c r="L45" i="3"/>
  <c r="L46" i="3"/>
  <c r="L37" i="3"/>
  <c r="L38" i="3"/>
  <c r="L39" i="3"/>
  <c r="L4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48" i="3" l="1"/>
  <c r="L70" i="3" s="1"/>
  <c r="L32" i="3"/>
  <c r="K68" i="3"/>
  <c r="L68" i="3" s="1"/>
  <c r="K65" i="3"/>
  <c r="E55" i="3"/>
  <c r="J72" i="3" s="1"/>
  <c r="L51" i="3"/>
  <c r="F55" i="3"/>
  <c r="K48" i="3"/>
  <c r="E48" i="3"/>
  <c r="D68" i="3" s="1"/>
  <c r="F68" i="3" s="1"/>
  <c r="K32" i="2"/>
  <c r="K65" i="2"/>
  <c r="L64" i="2"/>
  <c r="L63" i="2"/>
  <c r="L62" i="2"/>
  <c r="L61" i="2"/>
  <c r="L60" i="2"/>
  <c r="L59" i="2"/>
  <c r="L58" i="2"/>
  <c r="L57" i="2"/>
  <c r="L55" i="2"/>
  <c r="E55" i="2"/>
  <c r="L54" i="2"/>
  <c r="L53" i="2"/>
  <c r="L65" i="2" s="1"/>
  <c r="L52" i="2"/>
  <c r="L51" i="2"/>
  <c r="F55" i="2"/>
  <c r="K72" i="2" s="1"/>
  <c r="L72" i="2" s="1"/>
  <c r="K48" i="2"/>
  <c r="E48" i="2"/>
  <c r="L17" i="2"/>
  <c r="L16" i="2"/>
  <c r="L15" i="2"/>
  <c r="L14" i="2"/>
  <c r="L13" i="2"/>
  <c r="L12" i="2"/>
  <c r="L11" i="2"/>
  <c r="L10" i="2"/>
  <c r="F51" i="1"/>
  <c r="F55" i="1" s="1"/>
  <c r="K65" i="1"/>
  <c r="L59" i="1"/>
  <c r="L58" i="1"/>
  <c r="L57" i="1"/>
  <c r="L55" i="1"/>
  <c r="L54" i="1"/>
  <c r="L53" i="1"/>
  <c r="L52" i="1"/>
  <c r="L51" i="1"/>
  <c r="K48" i="1"/>
  <c r="L69" i="3" l="1"/>
  <c r="K72" i="1"/>
  <c r="L72" i="1" s="1"/>
  <c r="K72" i="3"/>
  <c r="L72" i="3" s="1"/>
  <c r="J73" i="3"/>
  <c r="L65" i="3"/>
  <c r="L32" i="2"/>
  <c r="L65" i="1"/>
  <c r="K71" i="1" s="1"/>
  <c r="L71" i="1" s="1"/>
  <c r="K73" i="1" l="1"/>
  <c r="L73" i="1" s="1"/>
  <c r="K73" i="2"/>
  <c r="L73" i="2" s="1"/>
  <c r="K69" i="2"/>
  <c r="L69" i="2" s="1"/>
  <c r="K73" i="3"/>
  <c r="L73" i="3" s="1"/>
  <c r="K71" i="3"/>
  <c r="L71" i="3" s="1"/>
</calcChain>
</file>

<file path=xl/sharedStrings.xml><?xml version="1.0" encoding="utf-8"?>
<sst xmlns="http://schemas.openxmlformats.org/spreadsheetml/2006/main" count="640" uniqueCount="264">
  <si>
    <t>UNIVERSITY OF EASTERN AFRICA, BARATON</t>
  </si>
  <si>
    <t>SCHOOL OF BUSINESS--DEPARTMENT OF INFORMATION AND COMPUTING</t>
  </si>
  <si>
    <t xml:space="preserve">       NAME:  </t>
  </si>
  <si>
    <t xml:space="preserve">ID #:  </t>
  </si>
  <si>
    <t xml:space="preserve">DATE:  </t>
  </si>
  <si>
    <t>COURSE #</t>
  </si>
  <si>
    <t>COURSE NAME</t>
  </si>
  <si>
    <t>TR</t>
  </si>
  <si>
    <t>GR</t>
  </si>
  <si>
    <t>CR</t>
  </si>
  <si>
    <t>GP</t>
  </si>
  <si>
    <t>Writing Skills</t>
  </si>
  <si>
    <t xml:space="preserve">ENGL 105 </t>
  </si>
  <si>
    <t xml:space="preserve">KISW 114 </t>
  </si>
  <si>
    <t>Language Use in Kiswahili</t>
  </si>
  <si>
    <t>Or</t>
  </si>
  <si>
    <t xml:space="preserve">FREN 103 </t>
  </si>
  <si>
    <t>Beginning French II</t>
  </si>
  <si>
    <t xml:space="preserve">GCAS 107 </t>
  </si>
  <si>
    <t>Music Appreciation</t>
  </si>
  <si>
    <t xml:space="preserve">LITE 151 </t>
  </si>
  <si>
    <t>Introduction to Literary Appreciation</t>
  </si>
  <si>
    <t xml:space="preserve">EDUC 215 </t>
  </si>
  <si>
    <t>Introduction to Philosophy of Christian Education</t>
  </si>
  <si>
    <t xml:space="preserve">PEAC 107 </t>
  </si>
  <si>
    <t>Physical and Recreational Activities</t>
  </si>
  <si>
    <t xml:space="preserve">HLED 110 </t>
  </si>
  <si>
    <t>Health Principles</t>
  </si>
  <si>
    <t xml:space="preserve">AGRI 105 </t>
  </si>
  <si>
    <t xml:space="preserve">BIOL 105 </t>
  </si>
  <si>
    <t>Human Biology</t>
  </si>
  <si>
    <t xml:space="preserve">RELB 220 </t>
  </si>
  <si>
    <t>Life and Teachings of Jesus</t>
  </si>
  <si>
    <t xml:space="preserve">RELH 155 </t>
  </si>
  <si>
    <t>Adventist Heritage</t>
  </si>
  <si>
    <t xml:space="preserve">RELT 207 </t>
  </si>
  <si>
    <t>Christian Beliefs</t>
  </si>
  <si>
    <t xml:space="preserve">HIST 111 </t>
  </si>
  <si>
    <t>Concepts of World Civilization</t>
  </si>
  <si>
    <t xml:space="preserve">HIST 119 </t>
  </si>
  <si>
    <t>Issues in Development Studies</t>
  </si>
  <si>
    <t xml:space="preserve">PSYC 101 </t>
  </si>
  <si>
    <t>Introduction to Psychology</t>
  </si>
  <si>
    <t xml:space="preserve">SOCI 121 </t>
  </si>
  <si>
    <t>Introduction to Sociology</t>
  </si>
  <si>
    <t xml:space="preserve">SWFI 207 </t>
  </si>
  <si>
    <t>Family Issues</t>
  </si>
  <si>
    <t>Any one of the following:</t>
  </si>
  <si>
    <t xml:space="preserve">AGEN 235 </t>
  </si>
  <si>
    <t>Tractor Operations and Maintenance</t>
  </si>
  <si>
    <t xml:space="preserve">AUTO 100 </t>
  </si>
  <si>
    <t>Personal Auto care</t>
  </si>
  <si>
    <t xml:space="preserve">AUTO 110 </t>
  </si>
  <si>
    <t>Automobile Driving</t>
  </si>
  <si>
    <t xml:space="preserve">ELCT 100 </t>
  </si>
  <si>
    <t>Basic Electronics Maintenance</t>
  </si>
  <si>
    <t xml:space="preserve">FTXD 108 </t>
  </si>
  <si>
    <t>Weaving</t>
  </si>
  <si>
    <t xml:space="preserve">FTXD 107 </t>
  </si>
  <si>
    <t>Quilting</t>
  </si>
  <si>
    <t xml:space="preserve">FTXD 121 </t>
  </si>
  <si>
    <t>Creative Fashion Crafts Laboratory</t>
  </si>
  <si>
    <t xml:space="preserve">FDNT 115 </t>
  </si>
  <si>
    <t>Cooking</t>
  </si>
  <si>
    <t xml:space="preserve">FDNT 120 </t>
  </si>
  <si>
    <t>Basic Cake Preparation and Cake Decoration</t>
  </si>
  <si>
    <t xml:space="preserve">WOOD 100 </t>
  </si>
  <si>
    <t>Woodwork</t>
  </si>
  <si>
    <t xml:space="preserve"> </t>
  </si>
  <si>
    <t>A</t>
  </si>
  <si>
    <t xml:space="preserve">COSC 161 </t>
  </si>
  <si>
    <t xml:space="preserve">Fundamentals of Programming </t>
  </si>
  <si>
    <t xml:space="preserve">COSC 162 </t>
  </si>
  <si>
    <t xml:space="preserve">Data Structures and Algorithms </t>
  </si>
  <si>
    <t xml:space="preserve">COSC 217 </t>
  </si>
  <si>
    <t xml:space="preserve">Introduction to Linux Administration </t>
  </si>
  <si>
    <t xml:space="preserve">COSC 237 </t>
  </si>
  <si>
    <t xml:space="preserve">Networks and Telecommunication </t>
  </si>
  <si>
    <t xml:space="preserve">COSC 261 </t>
  </si>
  <si>
    <t xml:space="preserve">Operating Systems </t>
  </si>
  <si>
    <t xml:space="preserve">COSC 272 </t>
  </si>
  <si>
    <t xml:space="preserve">Object Oriented Design and Programming </t>
  </si>
  <si>
    <t xml:space="preserve">COSC 343 </t>
  </si>
  <si>
    <t xml:space="preserve">Foundations of Human-Computer Interaction </t>
  </si>
  <si>
    <t xml:space="preserve">COSC 303 </t>
  </si>
  <si>
    <t xml:space="preserve">Real Time and Embedded Systems </t>
  </si>
  <si>
    <t xml:space="preserve">COSC 440 </t>
  </si>
  <si>
    <t xml:space="preserve">Artificial Intelligence </t>
  </si>
  <si>
    <t xml:space="preserve">COSC 498 </t>
  </si>
  <si>
    <t xml:space="preserve">Senior Project </t>
  </si>
  <si>
    <t xml:space="preserve">COSC 399 </t>
  </si>
  <si>
    <t xml:space="preserve">Practical Experience </t>
  </si>
  <si>
    <t xml:space="preserve">INSY 281 </t>
  </si>
  <si>
    <t xml:space="preserve">Systems Analysis and Design </t>
  </si>
  <si>
    <t xml:space="preserve">INSY 305 </t>
  </si>
  <si>
    <t xml:space="preserve">Management Information Systems </t>
  </si>
  <si>
    <r>
      <t xml:space="preserve"> </t>
    </r>
    <r>
      <rPr>
        <b/>
        <sz val="10"/>
        <rFont val="Arial"/>
        <family val="2"/>
      </rPr>
      <t>TOTALS</t>
    </r>
  </si>
  <si>
    <t>A-</t>
  </si>
  <si>
    <t>B+</t>
  </si>
  <si>
    <t>B</t>
  </si>
  <si>
    <t>B-</t>
  </si>
  <si>
    <t>C+</t>
  </si>
  <si>
    <t>C</t>
  </si>
  <si>
    <t>C-</t>
  </si>
  <si>
    <t>D</t>
  </si>
  <si>
    <t>F</t>
  </si>
  <si>
    <t>CORE REQUIREMENTS (58 CR)</t>
  </si>
  <si>
    <t>GENERAL EDUCATION COURSES (AT LEAST 25 CR)</t>
  </si>
  <si>
    <t xml:space="preserve">COSC 228 </t>
  </si>
  <si>
    <t>Computer Organization and Architecture</t>
  </si>
  <si>
    <t>Professional Practices in I.T</t>
  </si>
  <si>
    <t xml:space="preserve">COSC 238 </t>
  </si>
  <si>
    <t>COSC 303</t>
  </si>
  <si>
    <t>INSY 119</t>
  </si>
  <si>
    <t>Business Information Processing and Applications</t>
  </si>
  <si>
    <t>Relational Database Management Systems</t>
  </si>
  <si>
    <t>INSY 211</t>
  </si>
  <si>
    <t>COSC 300</t>
  </si>
  <si>
    <t>Introduction to IOT and Cloud Computing</t>
  </si>
  <si>
    <t>INSY 315</t>
  </si>
  <si>
    <t>Mobile and Web Technologies</t>
  </si>
  <si>
    <t>INSY 443</t>
  </si>
  <si>
    <t>Research Methods in IT</t>
  </si>
  <si>
    <t>SPECIALIZATION COURSES 30 Credits</t>
  </si>
  <si>
    <t>COSC 220</t>
  </si>
  <si>
    <t>Fundamentals of Software Engineering</t>
  </si>
  <si>
    <t>COSC 221</t>
  </si>
  <si>
    <t>Software Process Definition and Modeling</t>
  </si>
  <si>
    <t>COSC 241</t>
  </si>
  <si>
    <t>Software Architecture and Design</t>
  </si>
  <si>
    <t>COSC 301</t>
  </si>
  <si>
    <t>Software Requirements Engineering and Specification</t>
  </si>
  <si>
    <t>COSC 304</t>
  </si>
  <si>
    <t>Formal Methods for Software Engineering</t>
  </si>
  <si>
    <t>COSC 397</t>
  </si>
  <si>
    <t>Software Project Management</t>
  </si>
  <si>
    <t>COSC 421</t>
  </si>
  <si>
    <t xml:space="preserve">Software Quality Engineering and Testing </t>
  </si>
  <si>
    <t>COSC 429</t>
  </si>
  <si>
    <t>COSC 485</t>
  </si>
  <si>
    <t>Computer Graphics</t>
  </si>
  <si>
    <t>COSC 391</t>
  </si>
  <si>
    <t>Data Mining</t>
  </si>
  <si>
    <t>Metrics and Statistical Method for Software Engineering</t>
  </si>
  <si>
    <t>ACCT 111</t>
  </si>
  <si>
    <t xml:space="preserve"> Fundamentals of Accounting I </t>
  </si>
  <si>
    <t xml:space="preserve">ECON 210 </t>
  </si>
  <si>
    <t xml:space="preserve">Principles of Microeconomics </t>
  </si>
  <si>
    <t xml:space="preserve">MATH 121 </t>
  </si>
  <si>
    <t xml:space="preserve">Discrete Mathematics </t>
  </si>
  <si>
    <t>MATH 341</t>
  </si>
  <si>
    <t xml:space="preserve"> Boolean Algebra </t>
  </si>
  <si>
    <t xml:space="preserve">MGMT 230 </t>
  </si>
  <si>
    <t xml:space="preserve">Fundamentals of Management </t>
  </si>
  <si>
    <t xml:space="preserve">MKTG 215 </t>
  </si>
  <si>
    <t xml:space="preserve">Principles of Marketing </t>
  </si>
  <si>
    <t xml:space="preserve">OFAD 307 </t>
  </si>
  <si>
    <t xml:space="preserve">Business Communications </t>
  </si>
  <si>
    <t xml:space="preserve">STAT 150 </t>
  </si>
  <si>
    <t xml:space="preserve">Introduction to Probability and Statistics </t>
  </si>
  <si>
    <t>________</t>
  </si>
  <si>
    <r>
      <t xml:space="preserve">                    </t>
    </r>
    <r>
      <rPr>
        <b/>
        <sz val="10"/>
        <rFont val="Arial"/>
        <family val="2"/>
      </rPr>
      <t>TOTALS</t>
    </r>
  </si>
  <si>
    <t>MGMT 378</t>
  </si>
  <si>
    <t>Entrepreneurship</t>
  </si>
  <si>
    <t>COGNATE COURSES (28 CR)</t>
  </si>
  <si>
    <t xml:space="preserve">COSC 340 </t>
  </si>
  <si>
    <t xml:space="preserve">Networks Administration </t>
  </si>
  <si>
    <t>_____________________</t>
  </si>
  <si>
    <t xml:space="preserve">TOTALS </t>
  </si>
  <si>
    <t>COSC 140</t>
  </si>
  <si>
    <t>Fundamentals of electronics</t>
  </si>
  <si>
    <t>ELECTIVE COURSES(3)</t>
  </si>
  <si>
    <t>SUMMARY</t>
  </si>
  <si>
    <t>SECTION</t>
  </si>
  <si>
    <t>GPA</t>
  </si>
  <si>
    <t>GEN EDUCATION COURSES</t>
  </si>
  <si>
    <t>TRANSFER COURSES</t>
  </si>
  <si>
    <t>COGNATE COURSES</t>
  </si>
  <si>
    <t>OTHER COURSES</t>
  </si>
  <si>
    <t>ELECTIVE (NO COGNATES)</t>
  </si>
  <si>
    <t>TOTAL</t>
  </si>
  <si>
    <t>CHECKLIST FOR B.Sc. IN  NETWORKING --2020-2024 BULLETIN</t>
  </si>
  <si>
    <t>CHECKLIST FOR B.Sc. IN  SOFTWARE ENGINEERING---2020-2024 BULLETIN</t>
  </si>
  <si>
    <t>Information Theory</t>
  </si>
  <si>
    <t>COSC 438</t>
  </si>
  <si>
    <t>INSY 497</t>
  </si>
  <si>
    <t>IT Project Management</t>
  </si>
  <si>
    <t>COSC 238</t>
  </si>
  <si>
    <t>Professional Practices in IT</t>
  </si>
  <si>
    <t>COSC 240</t>
  </si>
  <si>
    <t>Networks Administration</t>
  </si>
  <si>
    <t>Real Time and Embedded Systems</t>
  </si>
  <si>
    <t>Routing and Switching</t>
  </si>
  <si>
    <t>COSC 342</t>
  </si>
  <si>
    <t>COSC 344</t>
  </si>
  <si>
    <t>Data and Network Security</t>
  </si>
  <si>
    <t>COSC 345</t>
  </si>
  <si>
    <t>Advanced Routing and Switching</t>
  </si>
  <si>
    <t>COSC 349</t>
  </si>
  <si>
    <t>Wireless Communications</t>
  </si>
  <si>
    <t>COSC 350</t>
  </si>
  <si>
    <t>Network Monitoring and Optimization</t>
  </si>
  <si>
    <t>COSC 410</t>
  </si>
  <si>
    <t>Satellite, Optical and Mobile Communication Systems</t>
  </si>
  <si>
    <t>Computer Network Design</t>
  </si>
  <si>
    <t>COSC 443</t>
  </si>
  <si>
    <t xml:space="preserve">COSC 391 </t>
  </si>
  <si>
    <t xml:space="preserve">Data Mining </t>
  </si>
  <si>
    <t>CHECKLIST FOR BBIT. IN B.B.I.T --2020-2024 BULLETIN</t>
  </si>
  <si>
    <t xml:space="preserve"> Principles of Agricultural Technology</t>
  </si>
  <si>
    <t>CORE REQUIREMENTS</t>
  </si>
  <si>
    <t>SPECIALIZATION COURSES</t>
  </si>
  <si>
    <t>COGNATE COURSES (38 CR)</t>
  </si>
  <si>
    <t>ACCT 112</t>
  </si>
  <si>
    <t xml:space="preserve"> Fundamentals of Accounting II</t>
  </si>
  <si>
    <t>Principles of Microeconomics</t>
  </si>
  <si>
    <t>ECON 210</t>
  </si>
  <si>
    <t>MATH 113</t>
  </si>
  <si>
    <t>Business Mathematics II</t>
  </si>
  <si>
    <t>Business Mathematics I</t>
  </si>
  <si>
    <t xml:space="preserve">Business Law I </t>
  </si>
  <si>
    <t>MATH 114</t>
  </si>
  <si>
    <t>MGMT 151</t>
  </si>
  <si>
    <t>Fundamentals of Management</t>
  </si>
  <si>
    <t>MGMT 130</t>
  </si>
  <si>
    <t>MGMT 231</t>
  </si>
  <si>
    <t>Human Resource Management</t>
  </si>
  <si>
    <t>MKTG 215</t>
  </si>
  <si>
    <t>Principles of Marketing</t>
  </si>
  <si>
    <t>OFAD 306</t>
  </si>
  <si>
    <t>Business Communications</t>
  </si>
  <si>
    <t>STAT 150</t>
  </si>
  <si>
    <t>Introduction to Probability and Statistics</t>
  </si>
  <si>
    <t xml:space="preserve">Tractor Operations and Maintenance           </t>
  </si>
  <si>
    <t>COSC 390</t>
  </si>
  <si>
    <t>Mobile Application Programming</t>
  </si>
  <si>
    <t>CORE REQUIREMENTS (41 CR)</t>
  </si>
  <si>
    <t>CORE REQUIREMENTS (55 CR)</t>
  </si>
  <si>
    <t>TOTALS</t>
  </si>
  <si>
    <t>GENERAL EDUCATION REQUIREMENTS (29 CR)</t>
  </si>
  <si>
    <t>SPECIALIZATION COURSES 29 Credits</t>
  </si>
  <si>
    <t>ELECTIVE COURSES (6 CR)</t>
  </si>
  <si>
    <t xml:space="preserve">COSC 222 </t>
  </si>
  <si>
    <t>Computer Organization and Architeture</t>
  </si>
  <si>
    <t>Networks and Telecommunication</t>
  </si>
  <si>
    <t>Professional practices in IT</t>
  </si>
  <si>
    <t>Operating Systems</t>
  </si>
  <si>
    <t>COSC 261</t>
  </si>
  <si>
    <t>COSC 272</t>
  </si>
  <si>
    <t>Object Oriented Design and Programming</t>
  </si>
  <si>
    <t>COSC 440</t>
  </si>
  <si>
    <t>Artificial Intelligence</t>
  </si>
  <si>
    <t>INSY 399</t>
  </si>
  <si>
    <t>Practical Experience</t>
  </si>
  <si>
    <t>INSY 281</t>
  </si>
  <si>
    <t>System Analysis and Design</t>
  </si>
  <si>
    <t>INSY 316</t>
  </si>
  <si>
    <t>E-Commerce</t>
  </si>
  <si>
    <t>INSY 492</t>
  </si>
  <si>
    <t>Senior Project</t>
  </si>
  <si>
    <t>INSY 300</t>
  </si>
  <si>
    <t>ELECTIVE COURSES (3 CR)</t>
  </si>
  <si>
    <t xml:space="preserve">       NAME:  MERCY WAIRIMU</t>
  </si>
  <si>
    <t>ID #:  SMERWA2112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</si>
</sst>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1">
    <xf numFmtId="0" fontId="0" fillId="0" borderId="0" xfId="0"/>
    <xf numFmtId="49" fontId="1" fillId="0" borderId="7" xfId="0" applyNumberFormat="1" applyFont="1" applyBorder="1" applyAlignment="1">
      <alignment horizontal="left"/>
    </xf>
    <xf numFmtId="49" fontId="1" fillId="0" borderId="12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0" fontId="2" fillId="0" borderId="20" xfId="0" applyFont="1" applyBorder="1" applyAlignment="1">
      <alignment vertical="center"/>
    </xf>
    <xf numFmtId="49" fontId="3" fillId="0" borderId="20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right" vertical="center"/>
    </xf>
    <xf numFmtId="0" fontId="2" fillId="0" borderId="20" xfId="0" applyFont="1" applyBorder="1" applyAlignment="1">
      <alignment horizontal="left" vertical="center" indent="4"/>
    </xf>
    <xf numFmtId="0" fontId="0" fillId="0" borderId="20" xfId="0" applyBorder="1"/>
    <xf numFmtId="2" fontId="0" fillId="0" borderId="20" xfId="0" applyNumberFormat="1" applyBorder="1" applyAlignment="1">
      <alignment horizontal="right"/>
    </xf>
    <xf numFmtId="49" fontId="0" fillId="0" borderId="2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20" xfId="0" applyNumberFormat="1" applyBorder="1" applyAlignment="1">
      <alignment horizontal="right"/>
    </xf>
    <xf numFmtId="49" fontId="0" fillId="0" borderId="20" xfId="0" applyNumberFormat="1" applyBorder="1" applyAlignment="1">
      <alignment horizontal="left"/>
    </xf>
    <xf numFmtId="49" fontId="0" fillId="0" borderId="21" xfId="0" applyNumberFormat="1" applyBorder="1" applyAlignment="1">
      <alignment horizontal="right"/>
    </xf>
    <xf numFmtId="2" fontId="0" fillId="0" borderId="21" xfId="0" applyNumberFormat="1" applyBorder="1" applyAlignment="1">
      <alignment horizontal="right"/>
    </xf>
    <xf numFmtId="49" fontId="0" fillId="0" borderId="22" xfId="0" applyNumberFormat="1" applyBorder="1" applyAlignment="1">
      <alignment horizontal="left"/>
    </xf>
    <xf numFmtId="49" fontId="0" fillId="0" borderId="23" xfId="0" applyNumberFormat="1" applyBorder="1" applyAlignment="1">
      <alignment horizontal="left"/>
    </xf>
    <xf numFmtId="2" fontId="0" fillId="0" borderId="13" xfId="0" applyNumberFormat="1" applyBorder="1"/>
    <xf numFmtId="2" fontId="0" fillId="0" borderId="0" xfId="0" applyNumberFormat="1" applyAlignment="1">
      <alignment horizontal="right"/>
    </xf>
    <xf numFmtId="2" fontId="0" fillId="0" borderId="0" xfId="0" applyNumberFormat="1"/>
    <xf numFmtId="2" fontId="0" fillId="0" borderId="25" xfId="0" applyNumberFormat="1" applyBorder="1" applyAlignment="1">
      <alignment horizontal="right"/>
    </xf>
    <xf numFmtId="2" fontId="1" fillId="0" borderId="20" xfId="0" applyNumberFormat="1" applyFont="1" applyBorder="1" applyAlignment="1">
      <alignment horizontal="right"/>
    </xf>
    <xf numFmtId="2" fontId="0" fillId="0" borderId="22" xfId="0" applyNumberFormat="1" applyBorder="1" applyAlignment="1">
      <alignment horizontal="right"/>
    </xf>
    <xf numFmtId="2" fontId="0" fillId="0" borderId="29" xfId="0" applyNumberFormat="1" applyBorder="1" applyAlignment="1">
      <alignment horizontal="right"/>
    </xf>
    <xf numFmtId="49" fontId="0" fillId="0" borderId="20" xfId="0" applyNumberFormat="1" applyFont="1" applyBorder="1" applyAlignment="1">
      <alignment horizontal="left"/>
    </xf>
    <xf numFmtId="2" fontId="0" fillId="0" borderId="20" xfId="0" applyNumberFormat="1" applyFont="1" applyBorder="1" applyAlignment="1">
      <alignment horizontal="right"/>
    </xf>
    <xf numFmtId="49" fontId="1" fillId="0" borderId="7" xfId="0" applyNumberFormat="1" applyFont="1" applyBorder="1" applyAlignment="1">
      <alignment horizontal="left"/>
    </xf>
    <xf numFmtId="0" fontId="2" fillId="0" borderId="33" xfId="0" applyFont="1" applyBorder="1" applyAlignment="1">
      <alignment vertical="center"/>
    </xf>
    <xf numFmtId="0" fontId="4" fillId="0" borderId="33" xfId="0" applyFont="1" applyBorder="1" applyAlignment="1">
      <alignment horizontal="center" vertical="center"/>
    </xf>
    <xf numFmtId="0" fontId="4" fillId="0" borderId="33" xfId="0" applyFont="1" applyBorder="1" applyAlignment="1">
      <alignment vertical="center"/>
    </xf>
    <xf numFmtId="2" fontId="0" fillId="0" borderId="34" xfId="0" applyNumberFormat="1" applyBorder="1" applyAlignment="1">
      <alignment horizontal="right"/>
    </xf>
    <xf numFmtId="49" fontId="1" fillId="0" borderId="20" xfId="0" applyNumberFormat="1" applyFont="1" applyBorder="1" applyAlignment="1">
      <alignment horizontal="center"/>
    </xf>
    <xf numFmtId="49" fontId="0" fillId="0" borderId="20" xfId="0" applyNumberFormat="1" applyFont="1" applyBorder="1" applyAlignment="1">
      <alignment horizontal="right"/>
    </xf>
    <xf numFmtId="2" fontId="0" fillId="0" borderId="20" xfId="0" applyNumberFormat="1" applyFill="1" applyBorder="1" applyAlignment="1">
      <alignment horizontal="right"/>
    </xf>
    <xf numFmtId="49" fontId="0" fillId="0" borderId="20" xfId="0" applyNumberFormat="1" applyFill="1" applyBorder="1" applyAlignment="1">
      <alignment horizontal="left"/>
    </xf>
    <xf numFmtId="2" fontId="3" fillId="0" borderId="20" xfId="0" applyNumberFormat="1" applyFont="1" applyBorder="1" applyAlignment="1">
      <alignment horizontal="right"/>
    </xf>
    <xf numFmtId="2" fontId="0" fillId="0" borderId="20" xfId="0" applyNumberFormat="1" applyBorder="1"/>
    <xf numFmtId="49" fontId="1" fillId="0" borderId="20" xfId="0" applyNumberFormat="1" applyFont="1" applyBorder="1" applyAlignment="1">
      <alignment horizontal="centerContinuous"/>
    </xf>
    <xf numFmtId="49" fontId="0" fillId="0" borderId="20" xfId="0" applyNumberFormat="1" applyBorder="1" applyAlignment="1">
      <alignment horizontal="centerContinuous"/>
    </xf>
    <xf numFmtId="49" fontId="1" fillId="0" borderId="20" xfId="0" applyNumberFormat="1" applyFont="1" applyBorder="1" applyAlignment="1">
      <alignment horizontal="left"/>
    </xf>
    <xf numFmtId="0" fontId="2" fillId="0" borderId="22" xfId="0" applyFont="1" applyBorder="1" applyAlignment="1">
      <alignment vertical="center"/>
    </xf>
    <xf numFmtId="49" fontId="3" fillId="0" borderId="22" xfId="0" applyNumberFormat="1" applyFont="1" applyBorder="1" applyAlignment="1">
      <alignment horizontal="left"/>
    </xf>
    <xf numFmtId="2" fontId="2" fillId="0" borderId="22" xfId="0" applyNumberFormat="1" applyFont="1" applyBorder="1" applyAlignment="1">
      <alignment horizontal="right" vertical="center"/>
    </xf>
    <xf numFmtId="49" fontId="0" fillId="0" borderId="22" xfId="0" applyNumberFormat="1" applyBorder="1" applyAlignment="1">
      <alignment horizontal="right"/>
    </xf>
    <xf numFmtId="49" fontId="1" fillId="0" borderId="33" xfId="0" applyNumberFormat="1" applyFont="1" applyBorder="1" applyAlignment="1">
      <alignment horizontal="center"/>
    </xf>
    <xf numFmtId="49" fontId="1" fillId="0" borderId="34" xfId="0" applyNumberFormat="1" applyFont="1" applyBorder="1" applyAlignment="1">
      <alignment horizontal="center"/>
    </xf>
    <xf numFmtId="49" fontId="1" fillId="0" borderId="42" xfId="0" applyNumberFormat="1" applyFont="1" applyBorder="1" applyAlignment="1">
      <alignment horizontal="center"/>
    </xf>
    <xf numFmtId="49" fontId="1" fillId="0" borderId="44" xfId="0" applyNumberFormat="1" applyFont="1" applyBorder="1" applyAlignment="1">
      <alignment horizontal="center"/>
    </xf>
    <xf numFmtId="49" fontId="1" fillId="0" borderId="43" xfId="0" applyNumberFormat="1" applyFont="1" applyBorder="1" applyAlignment="1">
      <alignment horizontal="center"/>
    </xf>
    <xf numFmtId="0" fontId="1" fillId="0" borderId="45" xfId="0" applyFont="1" applyBorder="1" applyAlignment="1">
      <alignment horizontal="centerContinuous"/>
    </xf>
    <xf numFmtId="0" fontId="0" fillId="0" borderId="24" xfId="0" applyBorder="1" applyAlignment="1">
      <alignment horizontal="centerContinuous"/>
    </xf>
    <xf numFmtId="0" fontId="0" fillId="0" borderId="32" xfId="0" applyBorder="1" applyAlignment="1">
      <alignment horizontal="centerContinuous"/>
    </xf>
    <xf numFmtId="49" fontId="1" fillId="0" borderId="46" xfId="0" applyNumberFormat="1" applyFont="1" applyBorder="1" applyAlignment="1">
      <alignment horizontal="center"/>
    </xf>
    <xf numFmtId="49" fontId="1" fillId="0" borderId="47" xfId="0" applyNumberFormat="1" applyFont="1" applyBorder="1" applyAlignment="1">
      <alignment horizontal="center"/>
    </xf>
    <xf numFmtId="49" fontId="0" fillId="0" borderId="49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7" xfId="0" applyNumberFormat="1" applyFont="1" applyBorder="1" applyAlignment="1">
      <alignment horizontal="left"/>
    </xf>
    <xf numFmtId="0" fontId="0" fillId="0" borderId="7" xfId="0" applyBorder="1"/>
    <xf numFmtId="49" fontId="0" fillId="0" borderId="7" xfId="0" applyNumberFormat="1" applyFill="1" applyBorder="1" applyAlignment="1">
      <alignment horizontal="left"/>
    </xf>
    <xf numFmtId="49" fontId="3" fillId="0" borderId="7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centerContinuous"/>
    </xf>
    <xf numFmtId="49" fontId="1" fillId="0" borderId="7" xfId="0" applyNumberFormat="1" applyFont="1" applyBorder="1" applyAlignment="1">
      <alignment horizontal="center"/>
    </xf>
    <xf numFmtId="0" fontId="0" fillId="0" borderId="50" xfId="0" applyBorder="1" applyAlignment="1">
      <alignment horizontal="centerContinuous"/>
    </xf>
    <xf numFmtId="0" fontId="0" fillId="0" borderId="31" xfId="0" applyBorder="1"/>
    <xf numFmtId="0" fontId="0" fillId="0" borderId="25" xfId="0" applyBorder="1"/>
    <xf numFmtId="49" fontId="0" fillId="0" borderId="25" xfId="0" applyNumberFormat="1" applyBorder="1" applyAlignment="1">
      <alignment horizontal="centerContinuous"/>
    </xf>
    <xf numFmtId="2" fontId="1" fillId="0" borderId="25" xfId="0" applyNumberFormat="1" applyFont="1" applyBorder="1" applyAlignment="1">
      <alignment horizontal="right"/>
    </xf>
    <xf numFmtId="49" fontId="1" fillId="0" borderId="25" xfId="0" applyNumberFormat="1" applyFont="1" applyBorder="1" applyAlignment="1">
      <alignment horizontal="centerContinuous"/>
    </xf>
    <xf numFmtId="49" fontId="1" fillId="0" borderId="25" xfId="0" applyNumberFormat="1" applyFont="1" applyBorder="1" applyAlignment="1">
      <alignment horizontal="center"/>
    </xf>
    <xf numFmtId="0" fontId="2" fillId="0" borderId="38" xfId="0" applyFont="1" applyBorder="1" applyAlignment="1">
      <alignment vertical="center"/>
    </xf>
    <xf numFmtId="0" fontId="0" fillId="0" borderId="34" xfId="0" applyBorder="1"/>
    <xf numFmtId="2" fontId="1" fillId="0" borderId="34" xfId="0" applyNumberFormat="1" applyFont="1" applyBorder="1" applyAlignment="1">
      <alignment horizontal="right"/>
    </xf>
    <xf numFmtId="0" fontId="4" fillId="0" borderId="33" xfId="0" applyFont="1" applyBorder="1" applyAlignment="1">
      <alignment horizontal="center" vertical="center"/>
    </xf>
    <xf numFmtId="0" fontId="0" fillId="0" borderId="33" xfId="0" applyBorder="1"/>
    <xf numFmtId="49" fontId="1" fillId="0" borderId="33" xfId="0" applyNumberFormat="1" applyFont="1" applyBorder="1" applyAlignment="1">
      <alignment horizontal="centerContinuous"/>
    </xf>
    <xf numFmtId="49" fontId="0" fillId="0" borderId="34" xfId="0" applyNumberFormat="1" applyBorder="1" applyAlignment="1">
      <alignment horizontal="centerContinuous"/>
    </xf>
    <xf numFmtId="49" fontId="3" fillId="0" borderId="33" xfId="0" applyNumberFormat="1" applyFont="1" applyBorder="1" applyAlignment="1">
      <alignment horizontal="left"/>
    </xf>
    <xf numFmtId="49" fontId="0" fillId="0" borderId="33" xfId="0" applyNumberFormat="1" applyBorder="1" applyAlignment="1">
      <alignment horizontal="left"/>
    </xf>
    <xf numFmtId="49" fontId="1" fillId="0" borderId="33" xfId="0" applyNumberFormat="1" applyFont="1" applyBorder="1" applyAlignment="1">
      <alignment horizontal="left"/>
    </xf>
    <xf numFmtId="49" fontId="1" fillId="0" borderId="34" xfId="0" applyNumberFormat="1" applyFont="1" applyBorder="1" applyAlignment="1">
      <alignment horizontal="centerContinuous"/>
    </xf>
    <xf numFmtId="49" fontId="0" fillId="0" borderId="36" xfId="0" applyNumberFormat="1" applyBorder="1" applyAlignment="1">
      <alignment horizontal="left"/>
    </xf>
    <xf numFmtId="49" fontId="0" fillId="0" borderId="51" xfId="0" applyNumberFormat="1" applyBorder="1" applyAlignment="1">
      <alignment horizontal="left"/>
    </xf>
    <xf numFmtId="49" fontId="0" fillId="0" borderId="52" xfId="0" applyNumberFormat="1" applyBorder="1" applyAlignment="1">
      <alignment horizontal="left"/>
    </xf>
    <xf numFmtId="2" fontId="0" fillId="0" borderId="23" xfId="0" applyNumberFormat="1" applyBorder="1" applyAlignment="1">
      <alignment horizontal="right"/>
    </xf>
    <xf numFmtId="2" fontId="0" fillId="0" borderId="37" xfId="0" applyNumberFormat="1" applyBorder="1" applyAlignment="1">
      <alignment horizontal="right"/>
    </xf>
    <xf numFmtId="49" fontId="1" fillId="0" borderId="7" xfId="0" applyNumberFormat="1" applyFont="1" applyBorder="1" applyAlignment="1">
      <alignment horizontal="left"/>
    </xf>
    <xf numFmtId="49" fontId="1" fillId="0" borderId="20" xfId="0" applyNumberFormat="1" applyFont="1" applyBorder="1" applyAlignment="1">
      <alignment horizontal="center"/>
    </xf>
    <xf numFmtId="0" fontId="0" fillId="0" borderId="26" xfId="0" applyBorder="1" applyAlignment="1">
      <alignment horizontal="centerContinuous"/>
    </xf>
    <xf numFmtId="0" fontId="0" fillId="0" borderId="27" xfId="0" applyBorder="1" applyAlignment="1">
      <alignment horizontal="centerContinuous"/>
    </xf>
    <xf numFmtId="2" fontId="0" fillId="0" borderId="34" xfId="0" applyNumberFormat="1" applyFont="1" applyBorder="1" applyAlignment="1">
      <alignment horizontal="right"/>
    </xf>
    <xf numFmtId="0" fontId="0" fillId="0" borderId="8" xfId="0" applyBorder="1"/>
    <xf numFmtId="0" fontId="0" fillId="0" borderId="21" xfId="0" applyBorder="1"/>
    <xf numFmtId="2" fontId="0" fillId="0" borderId="53" xfId="0" applyNumberFormat="1" applyBorder="1" applyAlignment="1">
      <alignment horizontal="right"/>
    </xf>
    <xf numFmtId="0" fontId="0" fillId="0" borderId="22" xfId="0" applyBorder="1"/>
    <xf numFmtId="49" fontId="0" fillId="0" borderId="54" xfId="0" applyNumberFormat="1" applyBorder="1" applyAlignment="1">
      <alignment horizontal="left"/>
    </xf>
    <xf numFmtId="49" fontId="0" fillId="0" borderId="13" xfId="0" applyNumberFormat="1" applyBorder="1" applyAlignment="1">
      <alignment horizontal="left"/>
    </xf>
    <xf numFmtId="49" fontId="0" fillId="0" borderId="13" xfId="0" applyNumberFormat="1" applyBorder="1" applyAlignment="1">
      <alignment horizontal="right"/>
    </xf>
    <xf numFmtId="2" fontId="0" fillId="0" borderId="55" xfId="0" applyNumberFormat="1" applyBorder="1" applyAlignment="1">
      <alignment horizontal="right"/>
    </xf>
    <xf numFmtId="0" fontId="0" fillId="0" borderId="56" xfId="0" applyBorder="1"/>
    <xf numFmtId="0" fontId="0" fillId="0" borderId="38" xfId="0" applyBorder="1"/>
    <xf numFmtId="0" fontId="0" fillId="0" borderId="29" xfId="0" applyBorder="1"/>
    <xf numFmtId="0" fontId="5" fillId="0" borderId="54" xfId="0" applyFont="1" applyBorder="1"/>
    <xf numFmtId="0" fontId="5" fillId="0" borderId="13" xfId="0" applyFont="1" applyBorder="1"/>
    <xf numFmtId="2" fontId="5" fillId="0" borderId="13" xfId="0" applyNumberFormat="1" applyFont="1" applyBorder="1"/>
    <xf numFmtId="2" fontId="5" fillId="0" borderId="55" xfId="0" applyNumberFormat="1" applyFont="1" applyBorder="1" applyAlignment="1">
      <alignment horizontal="right"/>
    </xf>
    <xf numFmtId="0" fontId="0" fillId="0" borderId="30" xfId="0" applyBorder="1"/>
    <xf numFmtId="0" fontId="0" fillId="0" borderId="57" xfId="0" applyBorder="1"/>
    <xf numFmtId="2" fontId="0" fillId="0" borderId="58" xfId="0" applyNumberFormat="1" applyBorder="1" applyAlignment="1">
      <alignment horizontal="right"/>
    </xf>
    <xf numFmtId="0" fontId="0" fillId="0" borderId="49" xfId="0" applyBorder="1"/>
    <xf numFmtId="49" fontId="5" fillId="0" borderId="54" xfId="0" applyNumberFormat="1" applyFont="1" applyBorder="1" applyAlignment="1">
      <alignment horizontal="left"/>
    </xf>
    <xf numFmtId="49" fontId="5" fillId="0" borderId="13" xfId="0" applyNumberFormat="1" applyFont="1" applyBorder="1" applyAlignment="1">
      <alignment horizontal="left"/>
    </xf>
    <xf numFmtId="49" fontId="5" fillId="0" borderId="13" xfId="0" applyNumberFormat="1" applyFont="1" applyBorder="1" applyAlignment="1">
      <alignment horizontal="right"/>
    </xf>
    <xf numFmtId="0" fontId="0" fillId="0" borderId="59" xfId="0" applyBorder="1"/>
    <xf numFmtId="0" fontId="0" fillId="0" borderId="53" xfId="0" applyBorder="1"/>
    <xf numFmtId="0" fontId="5" fillId="0" borderId="28" xfId="0" applyFont="1" applyBorder="1"/>
    <xf numFmtId="0" fontId="5" fillId="0" borderId="60" xfId="0" applyFont="1" applyBorder="1"/>
    <xf numFmtId="2" fontId="5" fillId="0" borderId="55" xfId="0" applyNumberFormat="1" applyFont="1" applyBorder="1"/>
    <xf numFmtId="49" fontId="0" fillId="0" borderId="57" xfId="0" applyNumberFormat="1" applyBorder="1" applyAlignment="1">
      <alignment horizontal="left"/>
    </xf>
    <xf numFmtId="49" fontId="1" fillId="0" borderId="49" xfId="0" applyNumberFormat="1" applyFont="1" applyBorder="1" applyAlignment="1">
      <alignment horizontal="centerContinuous"/>
    </xf>
    <xf numFmtId="49" fontId="1" fillId="0" borderId="22" xfId="0" applyNumberFormat="1" applyFont="1" applyBorder="1" applyAlignment="1">
      <alignment horizontal="left"/>
    </xf>
    <xf numFmtId="49" fontId="1" fillId="0" borderId="22" xfId="0" applyNumberFormat="1" applyFont="1" applyBorder="1" applyAlignment="1">
      <alignment horizontal="centerContinuous"/>
    </xf>
    <xf numFmtId="49" fontId="1" fillId="0" borderId="29" xfId="0" applyNumberFormat="1" applyFont="1" applyBorder="1" applyAlignment="1">
      <alignment horizontal="centerContinuous"/>
    </xf>
    <xf numFmtId="2" fontId="1" fillId="0" borderId="13" xfId="0" applyNumberFormat="1" applyFont="1" applyBorder="1" applyAlignment="1">
      <alignment horizontal="right"/>
    </xf>
    <xf numFmtId="2" fontId="1" fillId="0" borderId="55" xfId="0" applyNumberFormat="1" applyFont="1" applyBorder="1" applyAlignment="1">
      <alignment horizontal="right"/>
    </xf>
    <xf numFmtId="49" fontId="0" fillId="0" borderId="60" xfId="0" applyNumberFormat="1" applyBorder="1" applyAlignment="1">
      <alignment horizontal="left"/>
    </xf>
    <xf numFmtId="0" fontId="0" fillId="0" borderId="62" xfId="0" applyBorder="1" applyAlignment="1">
      <alignment horizontal="centerContinuous"/>
    </xf>
    <xf numFmtId="49" fontId="1" fillId="0" borderId="56" xfId="0" applyNumberFormat="1" applyFont="1" applyBorder="1" applyAlignment="1">
      <alignment horizontal="centerContinuous"/>
    </xf>
    <xf numFmtId="49" fontId="1" fillId="0" borderId="21" xfId="0" applyNumberFormat="1" applyFont="1" applyBorder="1" applyAlignment="1">
      <alignment horizontal="centerContinuous"/>
    </xf>
    <xf numFmtId="49" fontId="1" fillId="0" borderId="59" xfId="0" applyNumberFormat="1" applyFont="1" applyBorder="1" applyAlignment="1">
      <alignment horizontal="centerContinuous"/>
    </xf>
    <xf numFmtId="49" fontId="1" fillId="0" borderId="21" xfId="0" applyNumberFormat="1" applyFont="1" applyBorder="1" applyAlignment="1">
      <alignment horizontal="left"/>
    </xf>
    <xf numFmtId="49" fontId="1" fillId="0" borderId="63" xfId="0" applyNumberFormat="1" applyFont="1" applyBorder="1" applyAlignment="1">
      <alignment horizontal="center"/>
    </xf>
    <xf numFmtId="49" fontId="1" fillId="0" borderId="64" xfId="0" applyNumberFormat="1" applyFont="1" applyBorder="1" applyAlignment="1">
      <alignment horizontal="center"/>
    </xf>
    <xf numFmtId="49" fontId="1" fillId="0" borderId="65" xfId="0" applyNumberFormat="1" applyFont="1" applyBorder="1" applyAlignment="1">
      <alignment horizontal="center"/>
    </xf>
    <xf numFmtId="49" fontId="1" fillId="0" borderId="66" xfId="0" applyNumberFormat="1" applyFont="1" applyBorder="1" applyAlignment="1">
      <alignment horizontal="center"/>
    </xf>
    <xf numFmtId="49" fontId="1" fillId="0" borderId="64" xfId="0" applyNumberFormat="1" applyFont="1" applyBorder="1" applyAlignment="1">
      <alignment horizontal="centerContinuous"/>
    </xf>
    <xf numFmtId="49" fontId="1" fillId="0" borderId="67" xfId="0" applyNumberFormat="1" applyFont="1" applyBorder="1" applyAlignment="1">
      <alignment horizontal="left"/>
    </xf>
    <xf numFmtId="49" fontId="0" fillId="0" borderId="68" xfId="0" applyNumberFormat="1" applyBorder="1" applyAlignment="1">
      <alignment horizontal="left"/>
    </xf>
    <xf numFmtId="2" fontId="0" fillId="0" borderId="51" xfId="0" applyNumberFormat="1" applyBorder="1" applyAlignment="1">
      <alignment horizontal="right"/>
    </xf>
    <xf numFmtId="0" fontId="0" fillId="0" borderId="69" xfId="0" applyBorder="1"/>
    <xf numFmtId="0" fontId="0" fillId="0" borderId="70" xfId="0" applyBorder="1"/>
    <xf numFmtId="0" fontId="0" fillId="0" borderId="71" xfId="0" applyBorder="1"/>
    <xf numFmtId="49" fontId="1" fillId="0" borderId="72" xfId="0" applyNumberFormat="1" applyFont="1" applyBorder="1" applyAlignment="1">
      <alignment horizontal="centerContinuous"/>
    </xf>
    <xf numFmtId="49" fontId="1" fillId="0" borderId="73" xfId="0" applyNumberFormat="1" applyFont="1" applyBorder="1" applyAlignment="1">
      <alignment horizontal="left"/>
    </xf>
    <xf numFmtId="49" fontId="1" fillId="0" borderId="73" xfId="0" applyNumberFormat="1" applyFont="1" applyBorder="1" applyAlignment="1">
      <alignment horizontal="centerContinuous"/>
    </xf>
    <xf numFmtId="49" fontId="1" fillId="0" borderId="58" xfId="0" applyNumberFormat="1" applyFont="1" applyBorder="1" applyAlignment="1">
      <alignment horizontal="centerContinuous"/>
    </xf>
    <xf numFmtId="49" fontId="0" fillId="0" borderId="74" xfId="0" applyNumberFormat="1" applyBorder="1" applyAlignment="1">
      <alignment horizontal="left"/>
    </xf>
    <xf numFmtId="49" fontId="0" fillId="0" borderId="44" xfId="0" applyNumberFormat="1" applyBorder="1" applyAlignment="1">
      <alignment horizontal="left"/>
    </xf>
    <xf numFmtId="49" fontId="0" fillId="0" borderId="44" xfId="0" applyNumberFormat="1" applyBorder="1" applyAlignment="1">
      <alignment horizontal="right"/>
    </xf>
    <xf numFmtId="2" fontId="1" fillId="0" borderId="44" xfId="0" applyNumberFormat="1" applyFont="1" applyBorder="1" applyAlignment="1">
      <alignment horizontal="right"/>
    </xf>
    <xf numFmtId="2" fontId="1" fillId="0" borderId="46" xfId="0" applyNumberFormat="1" applyFont="1" applyBorder="1" applyAlignment="1">
      <alignment horizontal="right"/>
    </xf>
    <xf numFmtId="49" fontId="0" fillId="0" borderId="56" xfId="0" applyNumberFormat="1" applyBorder="1" applyAlignment="1">
      <alignment horizontal="left"/>
    </xf>
    <xf numFmtId="2" fontId="1" fillId="0" borderId="21" xfId="0" applyNumberFormat="1" applyFont="1" applyBorder="1" applyAlignment="1">
      <alignment horizontal="right"/>
    </xf>
    <xf numFmtId="49" fontId="1" fillId="0" borderId="74" xfId="0" applyNumberFormat="1" applyFont="1" applyBorder="1" applyAlignment="1">
      <alignment horizontal="left"/>
    </xf>
    <xf numFmtId="49" fontId="1" fillId="0" borderId="44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0" fontId="5" fillId="2" borderId="24" xfId="0" applyFont="1" applyFill="1" applyBorder="1" applyAlignment="1">
      <alignment horizontal="centerContinuous"/>
    </xf>
    <xf numFmtId="0" fontId="0" fillId="2" borderId="24" xfId="0" applyFill="1" applyBorder="1" applyAlignment="1">
      <alignment horizontal="centerContinuous"/>
    </xf>
    <xf numFmtId="49" fontId="0" fillId="2" borderId="20" xfId="0" applyNumberFormat="1" applyFill="1" applyBorder="1" applyAlignment="1">
      <alignment horizontal="centerContinuous"/>
    </xf>
    <xf numFmtId="49" fontId="6" fillId="0" borderId="20" xfId="0" applyNumberFormat="1" applyFont="1" applyBorder="1" applyAlignment="1">
      <alignment horizontal="left"/>
    </xf>
    <xf numFmtId="49" fontId="0" fillId="0" borderId="72" xfId="0" applyNumberFormat="1" applyFill="1" applyBorder="1" applyAlignment="1">
      <alignment horizontal="left"/>
    </xf>
    <xf numFmtId="49" fontId="0" fillId="0" borderId="73" xfId="0" applyNumberFormat="1" applyFill="1" applyBorder="1" applyAlignment="1">
      <alignment horizontal="left"/>
    </xf>
    <xf numFmtId="0" fontId="6" fillId="0" borderId="20" xfId="0" applyFont="1" applyBorder="1"/>
    <xf numFmtId="0" fontId="5" fillId="0" borderId="20" xfId="0" applyFont="1" applyBorder="1"/>
    <xf numFmtId="49" fontId="3" fillId="3" borderId="20" xfId="0" applyNumberFormat="1" applyFont="1" applyFill="1" applyBorder="1" applyAlignment="1">
      <alignment horizontal="left"/>
    </xf>
    <xf numFmtId="0" fontId="0" fillId="3" borderId="20" xfId="0" applyFill="1" applyBorder="1"/>
    <xf numFmtId="49" fontId="0" fillId="3" borderId="20" xfId="0" applyNumberFormat="1" applyFill="1" applyBorder="1" applyAlignment="1">
      <alignment horizontal="left"/>
    </xf>
    <xf numFmtId="49" fontId="0" fillId="3" borderId="33" xfId="0" applyNumberFormat="1" applyFill="1" applyBorder="1" applyAlignment="1">
      <alignment horizontal="left"/>
    </xf>
    <xf numFmtId="0" fontId="5" fillId="2" borderId="20" xfId="0" applyFont="1" applyFill="1" applyBorder="1" applyAlignment="1">
      <alignment horizontal="center"/>
    </xf>
    <xf numFmtId="49" fontId="7" fillId="3" borderId="7" xfId="0" applyNumberFormat="1" applyFont="1" applyFill="1" applyBorder="1" applyAlignment="1">
      <alignment horizontal="left"/>
    </xf>
    <xf numFmtId="49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0" fontId="1" fillId="2" borderId="61" xfId="0" applyFont="1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4" fillId="2" borderId="33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1" fillId="0" borderId="4" xfId="0" applyNumberFormat="1" applyFont="1" applyBorder="1" applyAlignment="1">
      <alignment horizontal="left"/>
    </xf>
    <xf numFmtId="49" fontId="1" fillId="0" borderId="5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/>
    </xf>
    <xf numFmtId="49" fontId="1" fillId="0" borderId="8" xfId="0" applyNumberFormat="1" applyFont="1" applyBorder="1" applyAlignment="1">
      <alignment horizontal="left"/>
    </xf>
    <xf numFmtId="49" fontId="1" fillId="0" borderId="6" xfId="0" applyNumberFormat="1" applyFont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1" fillId="2" borderId="76" xfId="0" applyFont="1" applyFill="1" applyBorder="1" applyAlignment="1">
      <alignment horizontal="center"/>
    </xf>
    <xf numFmtId="0" fontId="1" fillId="2" borderId="77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49" fontId="1" fillId="2" borderId="20" xfId="0" applyNumberFormat="1" applyFont="1" applyFill="1" applyBorder="1" applyAlignment="1">
      <alignment horizontal="center"/>
    </xf>
    <xf numFmtId="49" fontId="1" fillId="0" borderId="39" xfId="0" applyNumberFormat="1" applyFont="1" applyBorder="1" applyAlignment="1">
      <alignment horizontal="center"/>
    </xf>
    <xf numFmtId="49" fontId="1" fillId="0" borderId="40" xfId="0" applyNumberFormat="1" applyFont="1" applyBorder="1" applyAlignment="1">
      <alignment horizontal="center"/>
    </xf>
    <xf numFmtId="49" fontId="1" fillId="0" borderId="41" xfId="0" applyNumberFormat="1" applyFont="1" applyBorder="1" applyAlignment="1">
      <alignment horizontal="center"/>
    </xf>
    <xf numFmtId="0" fontId="1" fillId="2" borderId="48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49" fontId="1" fillId="0" borderId="35" xfId="0" applyNumberFormat="1" applyFont="1" applyBorder="1" applyAlignment="1">
      <alignment horizontal="center"/>
    </xf>
    <xf numFmtId="49" fontId="1" fillId="0" borderId="26" xfId="0" applyNumberFormat="1" applyFont="1" applyBorder="1" applyAlignment="1">
      <alignment horizontal="center"/>
    </xf>
    <xf numFmtId="49" fontId="1" fillId="0" borderId="27" xfId="0" applyNumberFormat="1" applyFont="1" applyBorder="1" applyAlignment="1">
      <alignment horizontal="center"/>
    </xf>
    <xf numFmtId="49" fontId="1" fillId="0" borderId="33" xfId="0" applyNumberFormat="1" applyFont="1" applyBorder="1" applyAlignment="1">
      <alignment horizontal="center"/>
    </xf>
    <xf numFmtId="49" fontId="1" fillId="0" borderId="20" xfId="0" applyNumberFormat="1" applyFont="1" applyBorder="1" applyAlignment="1">
      <alignment horizontal="center"/>
    </xf>
    <xf numFmtId="49" fontId="1" fillId="0" borderId="34" xfId="0" applyNumberFormat="1" applyFont="1" applyBorder="1" applyAlignment="1">
      <alignment horizontal="center"/>
    </xf>
    <xf numFmtId="49" fontId="1" fillId="2" borderId="33" xfId="0" applyNumberFormat="1" applyFont="1" applyFill="1" applyBorder="1" applyAlignment="1">
      <alignment horizontal="center"/>
    </xf>
    <xf numFmtId="49" fontId="1" fillId="2" borderId="34" xfId="0" applyNumberFormat="1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4" xfId="0" applyBorder="1" applyAlignment="1">
      <alignment horizontal="center"/>
    </xf>
    <xf numFmtId="49" fontId="1" fillId="0" borderId="33" xfId="0" applyNumberFormat="1" applyFont="1" applyBorder="1" applyAlignment="1">
      <alignment horizontal="left"/>
    </xf>
    <xf numFmtId="49" fontId="1" fillId="0" borderId="20" xfId="0" applyNumberFormat="1" applyFont="1" applyBorder="1" applyAlignment="1">
      <alignment horizontal="left"/>
    </xf>
    <xf numFmtId="49" fontId="1" fillId="0" borderId="34" xfId="0" applyNumberFormat="1" applyFont="1" applyBorder="1" applyAlignment="1">
      <alignment horizontal="left"/>
    </xf>
    <xf numFmtId="0" fontId="5" fillId="2" borderId="4" xfId="0" applyFont="1" applyFill="1" applyBorder="1" applyAlignment="1">
      <alignment horizontal="center"/>
    </xf>
    <xf numFmtId="49" fontId="0" fillId="2" borderId="75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workbookViewId="0">
      <selection activeCell="I5" sqref="I5:L5"/>
    </sheetView>
  </sheetViews>
  <sheetFormatPr defaultRowHeight="15" x14ac:dyDescent="0.25"/>
  <cols>
    <col min="1" max="1" width="10.85546875" bestFit="1" customWidth="1"/>
    <col min="2" max="2" width="45.42578125" bestFit="1" customWidth="1"/>
    <col min="3" max="3" width="3.42578125" bestFit="1" customWidth="1"/>
    <col min="4" max="4" width="5.5703125" bestFit="1" customWidth="1"/>
    <col min="5" max="5" width="8.42578125" bestFit="1" customWidth="1"/>
    <col min="6" max="6" width="5.5703125" bestFit="1" customWidth="1"/>
    <col min="7" max="7" width="10.28515625" bestFit="1" customWidth="1"/>
    <col min="8" max="8" width="52" bestFit="1" customWidth="1"/>
    <col min="9" max="9" width="3.42578125" bestFit="1" customWidth="1"/>
    <col min="10" max="10" width="8.42578125" bestFit="1" customWidth="1"/>
    <col min="11" max="12" width="5.5703125" bestFit="1" customWidth="1"/>
  </cols>
  <sheetData>
    <row r="1" spans="1:16" ht="15.75" thickTop="1" x14ac:dyDescent="0.25">
      <c r="A1" s="186" t="s">
        <v>0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8"/>
      <c r="O1" t="s">
        <v>69</v>
      </c>
      <c r="P1" s="26">
        <v>4</v>
      </c>
    </row>
    <row r="2" spans="1:16" x14ac:dyDescent="0.25">
      <c r="A2" s="189" t="s">
        <v>1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1"/>
      <c r="O2" t="s">
        <v>97</v>
      </c>
      <c r="P2" s="26">
        <v>3.67</v>
      </c>
    </row>
    <row r="3" spans="1:16" x14ac:dyDescent="0.25">
      <c r="A3" s="192" t="s">
        <v>182</v>
      </c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4"/>
      <c r="O3" t="s">
        <v>98</v>
      </c>
      <c r="P3" s="26">
        <v>3.33</v>
      </c>
    </row>
    <row r="4" spans="1:16" x14ac:dyDescent="0.25">
      <c r="A4" s="195">
        <v>0</v>
      </c>
      <c r="B4" s="196"/>
      <c r="C4" s="196"/>
      <c r="D4" s="196"/>
      <c r="E4" s="196"/>
      <c r="F4" s="196"/>
      <c r="G4" s="196"/>
      <c r="H4" s="196"/>
      <c r="I4" s="196"/>
      <c r="J4" s="196"/>
      <c r="K4" s="196"/>
      <c r="L4" s="197"/>
      <c r="O4" t="s">
        <v>99</v>
      </c>
      <c r="P4" s="26">
        <v>3</v>
      </c>
    </row>
    <row r="5" spans="1:16" x14ac:dyDescent="0.25">
      <c r="A5" s="198" t="s">
        <v>262</v>
      </c>
      <c r="B5" s="199"/>
      <c r="C5" s="199"/>
      <c r="D5" s="199"/>
      <c r="E5" s="199"/>
      <c r="F5" s="200"/>
      <c r="G5" s="201" t="s">
        <v>263</v>
      </c>
      <c r="H5" s="200"/>
      <c r="I5" s="201" t="s">
        <v>4</v>
      </c>
      <c r="J5" s="199"/>
      <c r="K5" s="199"/>
      <c r="L5" s="202"/>
      <c r="O5" t="s">
        <v>100</v>
      </c>
      <c r="P5" s="26">
        <v>2.67</v>
      </c>
    </row>
    <row r="6" spans="1:16" ht="15.75" thickBot="1" x14ac:dyDescent="0.3">
      <c r="A6" s="177"/>
      <c r="B6" s="178"/>
      <c r="C6" s="178"/>
      <c r="D6" s="178"/>
      <c r="E6" s="178"/>
      <c r="F6" s="178"/>
      <c r="G6" s="178"/>
      <c r="H6" s="178"/>
      <c r="I6" s="178"/>
      <c r="J6" s="178"/>
      <c r="K6" s="178"/>
      <c r="L6" s="179"/>
      <c r="O6" t="s">
        <v>101</v>
      </c>
      <c r="P6" s="26">
        <v>2.33</v>
      </c>
    </row>
    <row r="7" spans="1:16" ht="15.75" thickBot="1" x14ac:dyDescent="0.3">
      <c r="A7" s="2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4" t="s">
        <v>10</v>
      </c>
      <c r="G7" s="5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6" t="s">
        <v>10</v>
      </c>
      <c r="O7" t="s">
        <v>102</v>
      </c>
      <c r="P7" s="26">
        <v>2</v>
      </c>
    </row>
    <row r="8" spans="1:16" ht="15.75" thickBot="1" x14ac:dyDescent="0.3">
      <c r="A8" s="7"/>
      <c r="B8" s="8"/>
      <c r="C8" s="8"/>
      <c r="D8" s="8"/>
      <c r="E8" s="8"/>
      <c r="F8" s="9"/>
      <c r="G8" s="8"/>
      <c r="H8" s="8"/>
      <c r="I8" s="8"/>
      <c r="J8" s="8"/>
      <c r="K8" s="8"/>
      <c r="L8" s="10"/>
      <c r="O8" t="s">
        <v>103</v>
      </c>
      <c r="P8" s="26">
        <v>1.67</v>
      </c>
    </row>
    <row r="9" spans="1:16" x14ac:dyDescent="0.25">
      <c r="A9" s="205" t="s">
        <v>107</v>
      </c>
      <c r="B9" s="206"/>
      <c r="C9" s="206"/>
      <c r="D9" s="180"/>
      <c r="E9" s="95"/>
      <c r="F9" s="133"/>
      <c r="G9" s="180" t="s">
        <v>106</v>
      </c>
      <c r="H9" s="181"/>
      <c r="I9" s="181"/>
      <c r="J9" s="181"/>
      <c r="K9" s="95"/>
      <c r="L9" s="96"/>
      <c r="O9" t="s">
        <v>104</v>
      </c>
      <c r="P9" s="26">
        <v>1</v>
      </c>
    </row>
    <row r="10" spans="1:16" x14ac:dyDescent="0.25">
      <c r="A10" s="35" t="s">
        <v>12</v>
      </c>
      <c r="B10" s="11" t="s">
        <v>11</v>
      </c>
      <c r="C10" s="11"/>
      <c r="D10" s="12" t="s">
        <v>69</v>
      </c>
      <c r="E10" s="13">
        <v>3</v>
      </c>
      <c r="F10" s="72">
        <f>IF(ISBLANK(D10),,VLOOKUP(D10,$O$1:$P$10,2,FALSE)*E10)</f>
        <v>12</v>
      </c>
      <c r="G10" s="63" t="s">
        <v>70</v>
      </c>
      <c r="H10" s="20" t="s">
        <v>71</v>
      </c>
      <c r="I10" s="19"/>
      <c r="J10" s="20" t="s">
        <v>101</v>
      </c>
      <c r="K10" s="16">
        <v>3</v>
      </c>
      <c r="L10" s="38">
        <f>IF(ISBLANK(J10),,VLOOKUP(J10,$O$1:$P$10,2,FALSE)*K10)</f>
        <v>6.99</v>
      </c>
      <c r="O10" s="18" t="s">
        <v>105</v>
      </c>
      <c r="P10" s="26">
        <v>0</v>
      </c>
    </row>
    <row r="11" spans="1:16" x14ac:dyDescent="0.25">
      <c r="A11" s="35" t="s">
        <v>13</v>
      </c>
      <c r="B11" s="11" t="s">
        <v>14</v>
      </c>
      <c r="C11" s="14"/>
      <c r="D11" s="12"/>
      <c r="E11" s="13">
        <v>2</v>
      </c>
      <c r="F11" s="72">
        <f t="shared" ref="F11:F43" si="0">IF(ISBLANK(D11),,VLOOKUP(D11,$O$1:$P$10,2,FALSE)*E11)</f>
        <v>0</v>
      </c>
      <c r="G11" s="63" t="s">
        <v>72</v>
      </c>
      <c r="H11" s="20" t="s">
        <v>73</v>
      </c>
      <c r="I11" s="19"/>
      <c r="J11" s="20" t="s">
        <v>101</v>
      </c>
      <c r="K11" s="16">
        <v>3</v>
      </c>
      <c r="L11" s="38">
        <f t="shared" ref="L11:L46" si="1">IF(ISBLANK(J11),,VLOOKUP(J11,$O$1:$P$10,2,FALSE)*K11)</f>
        <v>6.99</v>
      </c>
    </row>
    <row r="12" spans="1:16" x14ac:dyDescent="0.25">
      <c r="A12" s="80" t="s">
        <v>15</v>
      </c>
      <c r="B12" s="15"/>
      <c r="C12" s="15"/>
      <c r="D12" s="12"/>
      <c r="E12" s="16"/>
      <c r="F12" s="72">
        <f t="shared" si="0"/>
        <v>0</v>
      </c>
      <c r="G12" s="63" t="s">
        <v>74</v>
      </c>
      <c r="H12" s="20" t="s">
        <v>75</v>
      </c>
      <c r="I12" s="19"/>
      <c r="J12" s="20" t="s">
        <v>97</v>
      </c>
      <c r="K12" s="16">
        <v>3</v>
      </c>
      <c r="L12" s="38">
        <f t="shared" si="1"/>
        <v>11.01</v>
      </c>
    </row>
    <row r="13" spans="1:16" x14ac:dyDescent="0.25">
      <c r="A13" s="35" t="s">
        <v>16</v>
      </c>
      <c r="B13" s="11" t="s">
        <v>17</v>
      </c>
      <c r="C13" s="14"/>
      <c r="D13" s="12"/>
      <c r="E13" s="13">
        <v>2</v>
      </c>
      <c r="F13" s="72">
        <f t="shared" si="0"/>
        <v>0</v>
      </c>
      <c r="G13" s="63" t="s">
        <v>108</v>
      </c>
      <c r="H13" s="20" t="s">
        <v>109</v>
      </c>
      <c r="I13" s="19"/>
      <c r="J13" s="20" t="s">
        <v>103</v>
      </c>
      <c r="K13" s="16">
        <v>3</v>
      </c>
      <c r="L13" s="38">
        <f t="shared" si="1"/>
        <v>5.01</v>
      </c>
    </row>
    <row r="14" spans="1:16" x14ac:dyDescent="0.25">
      <c r="A14" s="35" t="s">
        <v>18</v>
      </c>
      <c r="B14" s="11" t="s">
        <v>19</v>
      </c>
      <c r="C14" s="11"/>
      <c r="D14" s="12" t="s">
        <v>99</v>
      </c>
      <c r="E14" s="13">
        <v>2</v>
      </c>
      <c r="F14" s="72">
        <f t="shared" si="0"/>
        <v>6</v>
      </c>
      <c r="G14" s="63" t="s">
        <v>76</v>
      </c>
      <c r="H14" s="20" t="s">
        <v>77</v>
      </c>
      <c r="I14" s="19"/>
      <c r="J14" s="20" t="s">
        <v>99</v>
      </c>
      <c r="K14" s="16">
        <v>3</v>
      </c>
      <c r="L14" s="38">
        <f t="shared" si="1"/>
        <v>9</v>
      </c>
    </row>
    <row r="15" spans="1:16" x14ac:dyDescent="0.25">
      <c r="A15" s="80" t="s">
        <v>15</v>
      </c>
      <c r="B15" s="15"/>
      <c r="C15" s="15"/>
      <c r="D15" s="12"/>
      <c r="E15" s="16"/>
      <c r="F15" s="72">
        <f t="shared" si="0"/>
        <v>0</v>
      </c>
      <c r="G15" s="63" t="s">
        <v>111</v>
      </c>
      <c r="H15" s="20" t="s">
        <v>110</v>
      </c>
      <c r="I15" s="19"/>
      <c r="J15" s="20"/>
      <c r="K15" s="16">
        <v>3</v>
      </c>
      <c r="L15" s="38">
        <f t="shared" si="1"/>
        <v>0</v>
      </c>
    </row>
    <row r="16" spans="1:16" x14ac:dyDescent="0.25">
      <c r="A16" s="35" t="s">
        <v>20</v>
      </c>
      <c r="B16" s="11" t="s">
        <v>21</v>
      </c>
      <c r="C16" s="14"/>
      <c r="D16" s="12"/>
      <c r="E16" s="13">
        <v>2</v>
      </c>
      <c r="F16" s="72">
        <f t="shared" si="0"/>
        <v>0</v>
      </c>
      <c r="G16" s="63" t="s">
        <v>78</v>
      </c>
      <c r="H16" s="20" t="s">
        <v>79</v>
      </c>
      <c r="I16" s="19"/>
      <c r="J16" s="20" t="s">
        <v>99</v>
      </c>
      <c r="K16" s="16">
        <v>3</v>
      </c>
      <c r="L16" s="38">
        <f t="shared" si="1"/>
        <v>9</v>
      </c>
    </row>
    <row r="17" spans="1:12" x14ac:dyDescent="0.25">
      <c r="A17" s="35" t="s">
        <v>22</v>
      </c>
      <c r="B17" s="11" t="s">
        <v>23</v>
      </c>
      <c r="C17" s="14"/>
      <c r="D17" s="12"/>
      <c r="E17" s="13">
        <v>2</v>
      </c>
      <c r="F17" s="72">
        <f t="shared" si="0"/>
        <v>0</v>
      </c>
      <c r="G17" s="63" t="s">
        <v>80</v>
      </c>
      <c r="H17" s="20" t="s">
        <v>81</v>
      </c>
      <c r="I17" s="19"/>
      <c r="J17" s="20" t="s">
        <v>101</v>
      </c>
      <c r="K17" s="16">
        <v>3</v>
      </c>
      <c r="L17" s="38">
        <f t="shared" si="1"/>
        <v>6.99</v>
      </c>
    </row>
    <row r="18" spans="1:12" x14ac:dyDescent="0.25">
      <c r="A18" s="35" t="s">
        <v>24</v>
      </c>
      <c r="B18" s="11" t="s">
        <v>25</v>
      </c>
      <c r="C18" s="11"/>
      <c r="D18" s="12" t="s">
        <v>102</v>
      </c>
      <c r="E18" s="13">
        <v>1</v>
      </c>
      <c r="F18" s="72">
        <v>2.33</v>
      </c>
      <c r="G18" s="63" t="s">
        <v>84</v>
      </c>
      <c r="H18" s="20" t="s">
        <v>85</v>
      </c>
      <c r="I18" s="19"/>
      <c r="J18" s="20" t="s">
        <v>99</v>
      </c>
      <c r="K18" s="16">
        <v>3</v>
      </c>
      <c r="L18" s="38">
        <f t="shared" si="1"/>
        <v>9</v>
      </c>
    </row>
    <row r="19" spans="1:12" x14ac:dyDescent="0.25">
      <c r="A19" s="35" t="s">
        <v>26</v>
      </c>
      <c r="B19" s="11" t="s">
        <v>27</v>
      </c>
      <c r="C19" s="14"/>
      <c r="D19" s="12" t="s">
        <v>100</v>
      </c>
      <c r="E19" s="13">
        <v>1</v>
      </c>
      <c r="F19" s="72">
        <f t="shared" si="0"/>
        <v>2.67</v>
      </c>
      <c r="G19" s="63" t="s">
        <v>82</v>
      </c>
      <c r="H19" s="20" t="s">
        <v>83</v>
      </c>
      <c r="I19" s="19"/>
      <c r="J19" s="20" t="s">
        <v>100</v>
      </c>
      <c r="K19" s="16">
        <v>3</v>
      </c>
      <c r="L19" s="38">
        <f t="shared" si="1"/>
        <v>8.01</v>
      </c>
    </row>
    <row r="20" spans="1:12" x14ac:dyDescent="0.25">
      <c r="A20" s="35" t="s">
        <v>28</v>
      </c>
      <c r="B20" s="11" t="s">
        <v>68</v>
      </c>
      <c r="C20" s="11"/>
      <c r="D20" s="12" t="s">
        <v>97</v>
      </c>
      <c r="E20" s="13">
        <v>2</v>
      </c>
      <c r="F20" s="72">
        <f t="shared" si="0"/>
        <v>7.34</v>
      </c>
      <c r="G20" s="63" t="s">
        <v>90</v>
      </c>
      <c r="H20" s="20" t="s">
        <v>91</v>
      </c>
      <c r="I20" s="19"/>
      <c r="J20" s="20"/>
      <c r="K20" s="16">
        <v>2</v>
      </c>
      <c r="L20" s="38">
        <f t="shared" si="1"/>
        <v>0</v>
      </c>
    </row>
    <row r="21" spans="1:12" x14ac:dyDescent="0.25">
      <c r="A21" s="35" t="s">
        <v>29</v>
      </c>
      <c r="B21" s="11" t="s">
        <v>30</v>
      </c>
      <c r="C21" s="11"/>
      <c r="D21" s="12" t="s">
        <v>102</v>
      </c>
      <c r="E21" s="13">
        <v>2</v>
      </c>
      <c r="F21" s="72">
        <f t="shared" si="0"/>
        <v>4</v>
      </c>
      <c r="G21" s="63" t="s">
        <v>86</v>
      </c>
      <c r="H21" s="20" t="s">
        <v>87</v>
      </c>
      <c r="I21" s="19"/>
      <c r="J21" s="20"/>
      <c r="K21" s="16">
        <v>3</v>
      </c>
      <c r="L21" s="38">
        <f t="shared" si="1"/>
        <v>0</v>
      </c>
    </row>
    <row r="22" spans="1:12" x14ac:dyDescent="0.25">
      <c r="A22" s="35" t="s">
        <v>31</v>
      </c>
      <c r="B22" s="11" t="s">
        <v>32</v>
      </c>
      <c r="C22" s="11"/>
      <c r="D22" s="12" t="s">
        <v>98</v>
      </c>
      <c r="E22" s="13">
        <v>2</v>
      </c>
      <c r="F22" s="72">
        <f t="shared" si="0"/>
        <v>6.66</v>
      </c>
      <c r="G22" s="63" t="s">
        <v>88</v>
      </c>
      <c r="H22" s="20" t="s">
        <v>89</v>
      </c>
      <c r="I22" s="19"/>
      <c r="J22" s="20"/>
      <c r="K22" s="16">
        <v>2</v>
      </c>
      <c r="L22" s="38">
        <f t="shared" si="1"/>
        <v>0</v>
      </c>
    </row>
    <row r="23" spans="1:12" x14ac:dyDescent="0.25">
      <c r="A23" s="35" t="s">
        <v>33</v>
      </c>
      <c r="B23" s="11" t="s">
        <v>34</v>
      </c>
      <c r="C23" s="11"/>
      <c r="D23" s="12" t="s">
        <v>99</v>
      </c>
      <c r="E23" s="13">
        <v>2</v>
      </c>
      <c r="F23" s="72">
        <f t="shared" si="0"/>
        <v>6</v>
      </c>
      <c r="G23" s="65" t="s">
        <v>113</v>
      </c>
      <c r="H23" s="15" t="s">
        <v>114</v>
      </c>
      <c r="I23" s="15"/>
      <c r="J23" s="15" t="s">
        <v>97</v>
      </c>
      <c r="K23" s="41">
        <v>4</v>
      </c>
      <c r="L23" s="38">
        <f t="shared" si="1"/>
        <v>14.68</v>
      </c>
    </row>
    <row r="24" spans="1:12" x14ac:dyDescent="0.25">
      <c r="A24" s="35" t="s">
        <v>35</v>
      </c>
      <c r="B24" s="11" t="s">
        <v>36</v>
      </c>
      <c r="C24" s="11"/>
      <c r="D24" s="12" t="s">
        <v>98</v>
      </c>
      <c r="E24" s="13">
        <v>3</v>
      </c>
      <c r="F24" s="72">
        <f t="shared" si="0"/>
        <v>9.99</v>
      </c>
      <c r="G24" s="66" t="s">
        <v>116</v>
      </c>
      <c r="H24" s="15" t="s">
        <v>115</v>
      </c>
      <c r="I24" s="15"/>
      <c r="J24" s="15" t="s">
        <v>98</v>
      </c>
      <c r="K24" s="41">
        <v>3</v>
      </c>
      <c r="L24" s="38">
        <f t="shared" si="1"/>
        <v>9.99</v>
      </c>
    </row>
    <row r="25" spans="1:12" x14ac:dyDescent="0.25">
      <c r="A25" s="35" t="s">
        <v>37</v>
      </c>
      <c r="B25" s="11" t="s">
        <v>38</v>
      </c>
      <c r="C25" s="14"/>
      <c r="D25" s="12"/>
      <c r="E25" s="13">
        <v>2</v>
      </c>
      <c r="F25" s="72">
        <f t="shared" si="0"/>
        <v>0</v>
      </c>
      <c r="G25" s="63" t="s">
        <v>92</v>
      </c>
      <c r="H25" s="20" t="s">
        <v>93</v>
      </c>
      <c r="I25" s="19"/>
      <c r="J25" s="20" t="s">
        <v>100</v>
      </c>
      <c r="K25" s="16">
        <v>3</v>
      </c>
      <c r="L25" s="38">
        <f t="shared" si="1"/>
        <v>8.01</v>
      </c>
    </row>
    <row r="26" spans="1:12" x14ac:dyDescent="0.25">
      <c r="A26" s="80" t="s">
        <v>15</v>
      </c>
      <c r="B26" s="15"/>
      <c r="C26" s="15"/>
      <c r="D26" s="12"/>
      <c r="E26" s="16"/>
      <c r="F26" s="72">
        <f t="shared" si="0"/>
        <v>0</v>
      </c>
      <c r="G26" s="63" t="s">
        <v>117</v>
      </c>
      <c r="H26" s="20" t="s">
        <v>118</v>
      </c>
      <c r="I26" s="19"/>
      <c r="J26" s="20" t="s">
        <v>100</v>
      </c>
      <c r="K26" s="16">
        <v>3</v>
      </c>
      <c r="L26" s="38">
        <f t="shared" si="1"/>
        <v>8.01</v>
      </c>
    </row>
    <row r="27" spans="1:12" x14ac:dyDescent="0.25">
      <c r="A27" s="35" t="s">
        <v>39</v>
      </c>
      <c r="B27" s="11" t="s">
        <v>40</v>
      </c>
      <c r="C27" s="14"/>
      <c r="D27" s="12" t="s">
        <v>97</v>
      </c>
      <c r="E27" s="13">
        <v>2</v>
      </c>
      <c r="F27" s="72">
        <f t="shared" si="0"/>
        <v>7.34</v>
      </c>
      <c r="G27" s="63" t="s">
        <v>94</v>
      </c>
      <c r="H27" s="20" t="s">
        <v>95</v>
      </c>
      <c r="I27" s="19"/>
      <c r="J27" s="20" t="s">
        <v>99</v>
      </c>
      <c r="K27" s="16">
        <v>3</v>
      </c>
      <c r="L27" s="38">
        <f t="shared" si="1"/>
        <v>9</v>
      </c>
    </row>
    <row r="28" spans="1:12" x14ac:dyDescent="0.25">
      <c r="A28" s="35" t="s">
        <v>41</v>
      </c>
      <c r="B28" s="11" t="s">
        <v>42</v>
      </c>
      <c r="C28" s="14"/>
      <c r="D28" s="12" t="s">
        <v>98</v>
      </c>
      <c r="E28" s="13">
        <v>2</v>
      </c>
      <c r="F28" s="72">
        <f t="shared" si="0"/>
        <v>6.66</v>
      </c>
      <c r="G28" s="65" t="s">
        <v>119</v>
      </c>
      <c r="H28" s="42" t="s">
        <v>120</v>
      </c>
      <c r="I28" s="15"/>
      <c r="J28" s="15"/>
      <c r="K28" s="41">
        <v>3</v>
      </c>
      <c r="L28" s="38">
        <f t="shared" si="1"/>
        <v>0</v>
      </c>
    </row>
    <row r="29" spans="1:12" x14ac:dyDescent="0.25">
      <c r="A29" s="37" t="s">
        <v>15</v>
      </c>
      <c r="B29" s="11"/>
      <c r="C29" s="14"/>
      <c r="D29" s="12"/>
      <c r="E29" s="13"/>
      <c r="F29" s="72">
        <f t="shared" si="0"/>
        <v>0</v>
      </c>
      <c r="G29" s="65" t="s">
        <v>121</v>
      </c>
      <c r="H29" s="15" t="s">
        <v>122</v>
      </c>
      <c r="I29" s="15"/>
      <c r="J29" s="15"/>
      <c r="K29" s="41">
        <v>2</v>
      </c>
      <c r="L29" s="38">
        <f>IF(ISBLANK(J29),,VLOOKUP(J29,$O$1:$P$10,2,FALSE)*K29)</f>
        <v>0</v>
      </c>
    </row>
    <row r="30" spans="1:12" x14ac:dyDescent="0.25">
      <c r="A30" s="35" t="s">
        <v>43</v>
      </c>
      <c r="B30" s="11" t="s">
        <v>44</v>
      </c>
      <c r="C30" s="14"/>
      <c r="D30" s="12"/>
      <c r="E30" s="13">
        <v>2</v>
      </c>
      <c r="F30" s="72">
        <f t="shared" si="0"/>
        <v>0</v>
      </c>
    </row>
    <row r="31" spans="1:12" x14ac:dyDescent="0.25">
      <c r="A31" s="37" t="s">
        <v>15</v>
      </c>
      <c r="B31" s="11"/>
      <c r="C31" s="14"/>
      <c r="D31" s="12"/>
      <c r="E31" s="13"/>
      <c r="F31" s="72">
        <f t="shared" si="0"/>
        <v>0</v>
      </c>
      <c r="G31" s="65"/>
      <c r="H31" s="15"/>
      <c r="I31" s="15"/>
      <c r="J31" s="15"/>
      <c r="K31" s="15"/>
      <c r="L31" s="38"/>
    </row>
    <row r="32" spans="1:12" x14ac:dyDescent="0.25">
      <c r="A32" s="35" t="s">
        <v>45</v>
      </c>
      <c r="B32" s="11" t="s">
        <v>46</v>
      </c>
      <c r="C32" s="14"/>
      <c r="D32" s="12"/>
      <c r="E32" s="13">
        <v>2</v>
      </c>
      <c r="F32" s="72">
        <f t="shared" si="0"/>
        <v>0</v>
      </c>
      <c r="G32" s="63"/>
      <c r="H32" s="20"/>
      <c r="I32" s="19"/>
      <c r="J32" s="20"/>
      <c r="K32" s="43"/>
      <c r="L32" s="38"/>
    </row>
    <row r="33" spans="1:12" ht="15.75" thickBot="1" x14ac:dyDescent="0.3">
      <c r="A33" s="182" t="s">
        <v>47</v>
      </c>
      <c r="B33" s="183"/>
      <c r="C33" s="15"/>
      <c r="D33" s="12"/>
      <c r="E33" s="16"/>
      <c r="F33" s="72">
        <f t="shared" si="0"/>
        <v>0</v>
      </c>
      <c r="G33" s="114"/>
      <c r="H33" s="99"/>
      <c r="I33" s="99"/>
      <c r="J33" s="99"/>
      <c r="K33" s="99"/>
      <c r="L33" s="100"/>
    </row>
    <row r="34" spans="1:12" ht="15.75" thickBot="1" x14ac:dyDescent="0.3">
      <c r="A34" s="35" t="s">
        <v>48</v>
      </c>
      <c r="B34" s="11" t="s">
        <v>233</v>
      </c>
      <c r="C34" s="14"/>
      <c r="D34" s="12"/>
      <c r="E34" s="13">
        <v>1</v>
      </c>
      <c r="F34" s="72">
        <f t="shared" si="0"/>
        <v>0</v>
      </c>
      <c r="G34" s="132"/>
      <c r="H34" s="103" t="s">
        <v>96</v>
      </c>
      <c r="I34" s="104"/>
      <c r="J34" s="103"/>
      <c r="K34" s="25">
        <f>SUM(K10:K29)</f>
        <v>58</v>
      </c>
      <c r="L34" s="105">
        <f>SUM(L10:L29)</f>
        <v>121.69000000000001</v>
      </c>
    </row>
    <row r="35" spans="1:12" x14ac:dyDescent="0.25">
      <c r="A35" s="35" t="s">
        <v>50</v>
      </c>
      <c r="B35" s="11" t="s">
        <v>51</v>
      </c>
      <c r="C35" s="14"/>
      <c r="D35" s="12" t="s">
        <v>98</v>
      </c>
      <c r="E35" s="13">
        <v>1</v>
      </c>
      <c r="F35" s="72">
        <f t="shared" si="0"/>
        <v>3.33</v>
      </c>
      <c r="G35" s="116"/>
      <c r="H35" s="101"/>
      <c r="I35" s="101"/>
      <c r="J35" s="101"/>
      <c r="K35" s="101"/>
      <c r="L35" s="31"/>
    </row>
    <row r="36" spans="1:12" x14ac:dyDescent="0.25">
      <c r="A36" s="35" t="s">
        <v>52</v>
      </c>
      <c r="B36" s="11" t="s">
        <v>53</v>
      </c>
      <c r="C36" s="14"/>
      <c r="D36" s="12"/>
      <c r="E36" s="13">
        <v>1</v>
      </c>
      <c r="F36" s="72">
        <f t="shared" si="0"/>
        <v>0</v>
      </c>
      <c r="G36" s="203" t="s">
        <v>123</v>
      </c>
      <c r="H36" s="204"/>
      <c r="I36" s="15"/>
      <c r="J36" s="15"/>
      <c r="K36" s="15"/>
      <c r="L36" s="38"/>
    </row>
    <row r="37" spans="1:12" x14ac:dyDescent="0.25">
      <c r="A37" s="35" t="s">
        <v>54</v>
      </c>
      <c r="B37" s="11" t="s">
        <v>55</v>
      </c>
      <c r="C37" s="14"/>
      <c r="D37" s="12"/>
      <c r="E37" s="13">
        <v>1</v>
      </c>
      <c r="F37" s="72">
        <f t="shared" si="0"/>
        <v>0</v>
      </c>
      <c r="G37" s="65" t="s">
        <v>124</v>
      </c>
      <c r="H37" s="15" t="s">
        <v>125</v>
      </c>
      <c r="I37" s="15"/>
      <c r="J37" s="15" t="s">
        <v>98</v>
      </c>
      <c r="K37" s="15">
        <v>3</v>
      </c>
      <c r="L37" s="38">
        <f>IF(ISBLANK(J37),,VLOOKUP(J37,$O$1:$P$10,2,FALSE)*K37)</f>
        <v>9.99</v>
      </c>
    </row>
    <row r="38" spans="1:12" x14ac:dyDescent="0.25">
      <c r="A38" s="35" t="s">
        <v>56</v>
      </c>
      <c r="B38" s="11" t="s">
        <v>57</v>
      </c>
      <c r="C38" s="14"/>
      <c r="D38" s="12"/>
      <c r="E38" s="13">
        <v>1</v>
      </c>
      <c r="F38" s="72">
        <f t="shared" si="0"/>
        <v>0</v>
      </c>
      <c r="G38" s="65" t="s">
        <v>126</v>
      </c>
      <c r="H38" s="15" t="s">
        <v>127</v>
      </c>
      <c r="I38" s="15"/>
      <c r="J38" s="15" t="s">
        <v>98</v>
      </c>
      <c r="K38" s="15">
        <v>3</v>
      </c>
      <c r="L38" s="38">
        <f t="shared" si="1"/>
        <v>9.99</v>
      </c>
    </row>
    <row r="39" spans="1:12" x14ac:dyDescent="0.25">
      <c r="A39" s="35" t="s">
        <v>58</v>
      </c>
      <c r="B39" s="11" t="s">
        <v>59</v>
      </c>
      <c r="C39" s="14"/>
      <c r="D39" s="12"/>
      <c r="E39" s="13">
        <v>1</v>
      </c>
      <c r="F39" s="72">
        <f t="shared" si="0"/>
        <v>0</v>
      </c>
      <c r="G39" s="65" t="s">
        <v>128</v>
      </c>
      <c r="H39" s="15" t="s">
        <v>129</v>
      </c>
      <c r="I39" s="15"/>
      <c r="J39" s="15"/>
      <c r="K39" s="15">
        <v>3</v>
      </c>
      <c r="L39" s="38">
        <f t="shared" si="1"/>
        <v>0</v>
      </c>
    </row>
    <row r="40" spans="1:12" x14ac:dyDescent="0.25">
      <c r="A40" s="35" t="s">
        <v>60</v>
      </c>
      <c r="B40" s="11" t="s">
        <v>61</v>
      </c>
      <c r="C40" s="14"/>
      <c r="D40" s="12"/>
      <c r="E40" s="13">
        <v>1</v>
      </c>
      <c r="F40" s="72">
        <f t="shared" si="0"/>
        <v>0</v>
      </c>
      <c r="G40" s="65" t="s">
        <v>130</v>
      </c>
      <c r="H40" s="15" t="s">
        <v>131</v>
      </c>
      <c r="I40" s="15"/>
      <c r="J40" s="15" t="s">
        <v>98</v>
      </c>
      <c r="K40" s="15">
        <v>3</v>
      </c>
      <c r="L40" s="38">
        <f t="shared" si="1"/>
        <v>9.99</v>
      </c>
    </row>
    <row r="41" spans="1:12" x14ac:dyDescent="0.25">
      <c r="A41" s="35" t="s">
        <v>62</v>
      </c>
      <c r="B41" s="11" t="s">
        <v>63</v>
      </c>
      <c r="C41" s="14"/>
      <c r="D41" s="12"/>
      <c r="E41" s="13">
        <v>1</v>
      </c>
      <c r="F41" s="72">
        <f t="shared" si="0"/>
        <v>0</v>
      </c>
      <c r="G41" s="65" t="s">
        <v>132</v>
      </c>
      <c r="H41" s="15" t="s">
        <v>133</v>
      </c>
      <c r="I41" s="15"/>
      <c r="J41" s="15" t="s">
        <v>100</v>
      </c>
      <c r="K41" s="15">
        <v>3</v>
      </c>
      <c r="L41" s="38">
        <f t="shared" si="1"/>
        <v>8.01</v>
      </c>
    </row>
    <row r="42" spans="1:12" x14ac:dyDescent="0.25">
      <c r="A42" s="35" t="s">
        <v>64</v>
      </c>
      <c r="B42" s="11" t="s">
        <v>65</v>
      </c>
      <c r="C42" s="14"/>
      <c r="D42" s="12"/>
      <c r="E42" s="13">
        <v>1</v>
      </c>
      <c r="F42" s="72">
        <f t="shared" si="0"/>
        <v>0</v>
      </c>
      <c r="G42" s="65" t="s">
        <v>134</v>
      </c>
      <c r="H42" s="15" t="s">
        <v>135</v>
      </c>
      <c r="I42" s="15"/>
      <c r="J42" s="15"/>
      <c r="K42" s="15">
        <v>3</v>
      </c>
      <c r="L42" s="38">
        <f t="shared" si="1"/>
        <v>0</v>
      </c>
    </row>
    <row r="43" spans="1:12" x14ac:dyDescent="0.25">
      <c r="A43" s="35" t="s">
        <v>66</v>
      </c>
      <c r="B43" s="11" t="s">
        <v>67</v>
      </c>
      <c r="C43" s="14"/>
      <c r="D43" s="12"/>
      <c r="E43" s="13">
        <v>1</v>
      </c>
      <c r="F43" s="72">
        <f t="shared" si="0"/>
        <v>0</v>
      </c>
      <c r="G43" s="65" t="s">
        <v>136</v>
      </c>
      <c r="H43" s="15" t="s">
        <v>137</v>
      </c>
      <c r="I43" s="15"/>
      <c r="J43" s="15"/>
      <c r="K43" s="15">
        <v>3</v>
      </c>
      <c r="L43" s="38">
        <f t="shared" si="1"/>
        <v>0</v>
      </c>
    </row>
    <row r="44" spans="1:12" x14ac:dyDescent="0.25">
      <c r="A44" s="81"/>
      <c r="B44" s="15"/>
      <c r="C44" s="15"/>
      <c r="D44" s="15"/>
      <c r="E44" s="15"/>
      <c r="F44" s="72"/>
      <c r="G44" s="65" t="s">
        <v>138</v>
      </c>
      <c r="H44" s="15" t="s">
        <v>143</v>
      </c>
      <c r="I44" s="15"/>
      <c r="J44" s="15"/>
      <c r="K44" s="15">
        <v>3</v>
      </c>
      <c r="L44" s="38">
        <f t="shared" si="1"/>
        <v>0</v>
      </c>
    </row>
    <row r="45" spans="1:12" x14ac:dyDescent="0.25">
      <c r="A45" s="81"/>
      <c r="B45" s="15"/>
      <c r="C45" s="15"/>
      <c r="D45" s="15"/>
      <c r="E45" s="15"/>
      <c r="F45" s="72"/>
      <c r="G45" s="65" t="s">
        <v>139</v>
      </c>
      <c r="H45" s="15" t="s">
        <v>140</v>
      </c>
      <c r="I45" s="15"/>
      <c r="J45" s="15"/>
      <c r="K45" s="15">
        <v>3</v>
      </c>
      <c r="L45" s="38">
        <f t="shared" si="1"/>
        <v>0</v>
      </c>
    </row>
    <row r="46" spans="1:12" x14ac:dyDescent="0.25">
      <c r="A46" s="81"/>
      <c r="B46" s="15"/>
      <c r="C46" s="15"/>
      <c r="D46" s="15"/>
      <c r="E46" s="15"/>
      <c r="F46" s="72"/>
      <c r="G46" s="65" t="s">
        <v>141</v>
      </c>
      <c r="H46" s="15" t="s">
        <v>142</v>
      </c>
      <c r="I46" s="15"/>
      <c r="J46" s="15"/>
      <c r="K46" s="15">
        <v>3</v>
      </c>
      <c r="L46" s="38">
        <f t="shared" si="1"/>
        <v>0</v>
      </c>
    </row>
    <row r="47" spans="1:12" ht="15.75" thickBot="1" x14ac:dyDescent="0.3">
      <c r="A47" s="106"/>
      <c r="B47" s="99"/>
      <c r="C47" s="99"/>
      <c r="D47" s="99"/>
      <c r="E47" s="99"/>
      <c r="F47" s="120"/>
      <c r="G47" s="114"/>
      <c r="H47" s="99"/>
      <c r="I47" s="99"/>
      <c r="J47" s="99"/>
      <c r="K47" s="99"/>
      <c r="L47" s="100"/>
    </row>
    <row r="48" spans="1:12" ht="15.75" thickBot="1" x14ac:dyDescent="0.3">
      <c r="A48" s="109"/>
      <c r="B48" s="110" t="s">
        <v>238</v>
      </c>
      <c r="C48" s="110"/>
      <c r="D48" s="110"/>
      <c r="E48" s="111">
        <f>SUM(E10:E47)</f>
        <v>46</v>
      </c>
      <c r="F48" s="122">
        <f>SUM(F10:F43)</f>
        <v>74.319999999999993</v>
      </c>
      <c r="G48" s="123"/>
      <c r="H48" s="110" t="s">
        <v>238</v>
      </c>
      <c r="I48" s="110"/>
      <c r="J48" s="110"/>
      <c r="K48" s="110">
        <f>SUM(K37:K46)</f>
        <v>30</v>
      </c>
      <c r="L48" s="112">
        <f>SUM(L37:L46)</f>
        <v>37.979999999999997</v>
      </c>
    </row>
    <row r="49" spans="1:12" x14ac:dyDescent="0.25">
      <c r="A49" s="107"/>
      <c r="B49" s="101"/>
      <c r="C49" s="101"/>
      <c r="D49" s="101"/>
      <c r="E49" s="101"/>
      <c r="F49" s="71"/>
      <c r="G49" s="116"/>
      <c r="H49" s="101"/>
      <c r="I49" s="101"/>
      <c r="J49" s="101"/>
      <c r="K49" s="101"/>
      <c r="L49" s="108"/>
    </row>
    <row r="50" spans="1:12" x14ac:dyDescent="0.25">
      <c r="A50" s="82" t="s">
        <v>261</v>
      </c>
      <c r="B50" s="165"/>
      <c r="C50" s="46"/>
      <c r="D50" s="46"/>
      <c r="E50" s="46"/>
      <c r="F50" s="73"/>
      <c r="G50" s="184" t="s">
        <v>164</v>
      </c>
      <c r="H50" s="185"/>
      <c r="I50" s="185"/>
      <c r="J50" s="185"/>
      <c r="K50" s="46"/>
      <c r="L50" s="83"/>
    </row>
    <row r="51" spans="1:12" x14ac:dyDescent="0.25">
      <c r="A51" s="84" t="s">
        <v>165</v>
      </c>
      <c r="B51" s="12" t="s">
        <v>166</v>
      </c>
      <c r="C51" s="19"/>
      <c r="D51" s="20"/>
      <c r="E51" s="16">
        <v>3</v>
      </c>
      <c r="F51" s="28">
        <f>IF(ISBLANK(D51),,VLOOKUP(D51,$O$1:$P$10,2,FALSE)*E51)</f>
        <v>0</v>
      </c>
      <c r="G51" s="67" t="s">
        <v>144</v>
      </c>
      <c r="H51" s="12" t="s">
        <v>145</v>
      </c>
      <c r="I51" s="19"/>
      <c r="J51" s="12" t="s">
        <v>69</v>
      </c>
      <c r="K51" s="16">
        <v>4</v>
      </c>
      <c r="L51" s="38">
        <f t="shared" ref="L51:L56" si="2">IF(ISBLANK(J51),,VLOOKUP(J51,$O$1:$P$10,2,FALSE)*K51)</f>
        <v>16</v>
      </c>
    </row>
    <row r="52" spans="1:12" x14ac:dyDescent="0.25">
      <c r="A52" s="84" t="s">
        <v>169</v>
      </c>
      <c r="B52" s="12" t="s">
        <v>170</v>
      </c>
      <c r="C52" s="19"/>
      <c r="D52" s="20"/>
      <c r="E52" s="16">
        <v>3</v>
      </c>
      <c r="F52" s="28">
        <f>IF(ISBLANK(D52),,VLOOKUP(D52,$O$1:$P$10,2,FALSE)*E52)</f>
        <v>0</v>
      </c>
      <c r="G52" s="67" t="s">
        <v>146</v>
      </c>
      <c r="H52" s="12" t="s">
        <v>147</v>
      </c>
      <c r="I52" s="20"/>
      <c r="J52" s="12" t="s">
        <v>99</v>
      </c>
      <c r="K52" s="16">
        <v>3</v>
      </c>
      <c r="L52" s="38">
        <f t="shared" si="2"/>
        <v>9</v>
      </c>
    </row>
    <row r="53" spans="1:12" x14ac:dyDescent="0.25">
      <c r="A53" s="85" t="s">
        <v>160</v>
      </c>
      <c r="B53" s="20" t="s">
        <v>192</v>
      </c>
      <c r="C53" s="19"/>
      <c r="D53" s="20" t="s">
        <v>102</v>
      </c>
      <c r="E53" s="16">
        <v>3</v>
      </c>
      <c r="F53" s="28">
        <f>IF(ISBLANK(D53),,VLOOKUP(D53,$O$1:$P$10,2,FALSE)*E53)</f>
        <v>6</v>
      </c>
      <c r="G53" s="67" t="s">
        <v>148</v>
      </c>
      <c r="H53" s="12" t="s">
        <v>149</v>
      </c>
      <c r="I53" s="20"/>
      <c r="J53" s="12" t="s">
        <v>100</v>
      </c>
      <c r="K53" s="16">
        <v>3</v>
      </c>
      <c r="L53" s="38">
        <f t="shared" si="2"/>
        <v>8.01</v>
      </c>
    </row>
    <row r="54" spans="1:12" ht="15.75" thickBot="1" x14ac:dyDescent="0.3">
      <c r="A54" s="158"/>
      <c r="B54" s="137"/>
      <c r="C54" s="21"/>
      <c r="D54" s="17"/>
      <c r="E54" s="159"/>
      <c r="F54" s="28"/>
      <c r="G54" s="67" t="s">
        <v>150</v>
      </c>
      <c r="H54" s="12" t="s">
        <v>151</v>
      </c>
      <c r="I54" s="20"/>
      <c r="J54" s="12"/>
      <c r="K54" s="16">
        <v>3</v>
      </c>
      <c r="L54" s="38">
        <f t="shared" si="2"/>
        <v>0</v>
      </c>
    </row>
    <row r="55" spans="1:12" ht="16.5" thickTop="1" thickBot="1" x14ac:dyDescent="0.3">
      <c r="A55" s="160"/>
      <c r="B55" s="161" t="s">
        <v>168</v>
      </c>
      <c r="C55" s="154"/>
      <c r="D55" s="154"/>
      <c r="E55" s="156">
        <f>SUM(E51:E52)</f>
        <v>6</v>
      </c>
      <c r="F55" s="157">
        <f>SUM(F51:F52)</f>
        <v>0</v>
      </c>
      <c r="G55" s="67" t="s">
        <v>152</v>
      </c>
      <c r="H55" s="12" t="s">
        <v>153</v>
      </c>
      <c r="I55" s="20"/>
      <c r="J55" s="12" t="s">
        <v>100</v>
      </c>
      <c r="K55" s="16">
        <v>3</v>
      </c>
      <c r="L55" s="38">
        <f t="shared" si="2"/>
        <v>8.01</v>
      </c>
    </row>
    <row r="56" spans="1:12" ht="15.75" thickTop="1" x14ac:dyDescent="0.25">
      <c r="A56" s="107"/>
      <c r="B56" s="101"/>
      <c r="C56" s="101"/>
      <c r="D56" s="101"/>
      <c r="E56" s="101"/>
      <c r="F56" s="71"/>
      <c r="G56" s="65" t="s">
        <v>162</v>
      </c>
      <c r="H56" s="15" t="s">
        <v>163</v>
      </c>
      <c r="I56" s="15"/>
      <c r="J56" s="15"/>
      <c r="K56" s="16">
        <v>3</v>
      </c>
      <c r="L56" s="38">
        <f t="shared" si="2"/>
        <v>0</v>
      </c>
    </row>
    <row r="57" spans="1:12" x14ac:dyDescent="0.25">
      <c r="A57" s="81"/>
      <c r="B57" s="15"/>
      <c r="C57" s="15"/>
      <c r="D57" s="15"/>
      <c r="E57" s="15"/>
      <c r="F57" s="72"/>
      <c r="G57" s="67" t="s">
        <v>154</v>
      </c>
      <c r="H57" s="12" t="s">
        <v>155</v>
      </c>
      <c r="I57" s="20"/>
      <c r="J57" s="12" t="s">
        <v>97</v>
      </c>
      <c r="K57" s="16">
        <v>3</v>
      </c>
      <c r="L57" s="38">
        <f t="shared" ref="L57:L59" si="3">IF(ISBLANK(J57),,VLOOKUP(J57,$O$1:$P$10,2,FALSE)*K57)</f>
        <v>11.01</v>
      </c>
    </row>
    <row r="58" spans="1:12" x14ac:dyDescent="0.25">
      <c r="A58" s="81"/>
      <c r="B58" s="15"/>
      <c r="C58" s="15"/>
      <c r="D58" s="15"/>
      <c r="E58" s="15"/>
      <c r="F58" s="72"/>
      <c r="G58" s="176" t="s">
        <v>229</v>
      </c>
      <c r="H58" s="12" t="s">
        <v>157</v>
      </c>
      <c r="I58" s="20"/>
      <c r="J58" s="12" t="s">
        <v>100</v>
      </c>
      <c r="K58" s="16">
        <v>3</v>
      </c>
      <c r="L58" s="38">
        <f t="shared" si="3"/>
        <v>8.01</v>
      </c>
    </row>
    <row r="59" spans="1:12" x14ac:dyDescent="0.25">
      <c r="A59" s="81"/>
      <c r="B59" s="15"/>
      <c r="C59" s="15"/>
      <c r="D59" s="15"/>
      <c r="E59" s="15"/>
      <c r="F59" s="72"/>
      <c r="G59" s="67" t="s">
        <v>158</v>
      </c>
      <c r="H59" s="12" t="s">
        <v>159</v>
      </c>
      <c r="I59" s="20"/>
      <c r="J59" s="12" t="s">
        <v>101</v>
      </c>
      <c r="K59" s="16">
        <v>3</v>
      </c>
      <c r="L59" s="38">
        <f t="shared" si="3"/>
        <v>6.99</v>
      </c>
    </row>
    <row r="60" spans="1:12" x14ac:dyDescent="0.25">
      <c r="A60" s="81"/>
      <c r="B60" s="15"/>
      <c r="C60" s="15"/>
      <c r="D60" s="15"/>
      <c r="E60" s="15"/>
      <c r="F60" s="72"/>
      <c r="G60" s="65"/>
      <c r="H60" s="15"/>
      <c r="I60" s="19"/>
      <c r="J60" s="20"/>
      <c r="K60" s="16"/>
      <c r="L60" s="38"/>
    </row>
    <row r="61" spans="1:12" x14ac:dyDescent="0.25">
      <c r="A61" s="81"/>
      <c r="B61" s="15"/>
      <c r="C61" s="15"/>
      <c r="D61" s="15"/>
      <c r="E61" s="15"/>
      <c r="F61" s="72"/>
      <c r="G61" s="63"/>
      <c r="H61" s="20"/>
      <c r="I61" s="19"/>
      <c r="J61" s="20"/>
      <c r="K61" s="16"/>
      <c r="L61" s="38"/>
    </row>
    <row r="62" spans="1:12" x14ac:dyDescent="0.25">
      <c r="A62" s="81"/>
      <c r="B62" s="15"/>
      <c r="C62" s="15"/>
      <c r="D62" s="15"/>
      <c r="E62" s="15"/>
      <c r="F62" s="72"/>
      <c r="G62" s="63"/>
      <c r="H62" s="20"/>
      <c r="I62" s="19"/>
      <c r="J62" s="20"/>
      <c r="K62" s="16"/>
      <c r="L62" s="38"/>
    </row>
    <row r="63" spans="1:12" x14ac:dyDescent="0.25">
      <c r="A63" s="81"/>
      <c r="B63" s="15"/>
      <c r="C63" s="15"/>
      <c r="D63" s="15"/>
      <c r="E63" s="15"/>
      <c r="F63" s="72"/>
      <c r="G63" s="65"/>
      <c r="H63" s="15"/>
      <c r="I63" s="19"/>
      <c r="J63" s="20"/>
      <c r="K63" s="16"/>
      <c r="L63" s="38"/>
    </row>
    <row r="64" spans="1:12" ht="15.75" thickBot="1" x14ac:dyDescent="0.3">
      <c r="A64" s="81"/>
      <c r="B64" s="15"/>
      <c r="C64" s="15"/>
      <c r="D64" s="15"/>
      <c r="E64" s="15"/>
      <c r="F64" s="72"/>
      <c r="G64" s="125" t="s">
        <v>160</v>
      </c>
      <c r="H64" s="17"/>
      <c r="I64" s="21"/>
      <c r="J64" s="17"/>
      <c r="K64" s="22"/>
      <c r="L64" s="100"/>
    </row>
    <row r="65" spans="1:12" ht="16.5" thickTop="1" thickBot="1" x14ac:dyDescent="0.3">
      <c r="A65" s="81"/>
      <c r="B65" s="15"/>
      <c r="C65" s="15"/>
      <c r="D65" s="15"/>
      <c r="E65" s="15"/>
      <c r="F65" s="72"/>
      <c r="G65" s="153"/>
      <c r="H65" s="154" t="s">
        <v>161</v>
      </c>
      <c r="I65" s="155"/>
      <c r="J65" s="154"/>
      <c r="K65" s="156">
        <f>SUM(K51:K64)</f>
        <v>28</v>
      </c>
      <c r="L65" s="157">
        <f>SUM(L51:L64)</f>
        <v>67.029999999999987</v>
      </c>
    </row>
    <row r="66" spans="1:12" ht="16.5" thickTop="1" thickBot="1" x14ac:dyDescent="0.3">
      <c r="A66" s="134" t="s">
        <v>172</v>
      </c>
      <c r="B66" s="135"/>
      <c r="C66" s="135"/>
      <c r="D66" s="135"/>
      <c r="E66" s="135"/>
      <c r="F66" s="136"/>
      <c r="G66" s="149"/>
      <c r="H66" s="150"/>
      <c r="I66" s="151"/>
      <c r="J66" s="151"/>
      <c r="K66" s="151"/>
      <c r="L66" s="152"/>
    </row>
    <row r="67" spans="1:12" ht="15.75" thickTop="1" x14ac:dyDescent="0.25">
      <c r="A67" s="138"/>
      <c r="B67" s="139" t="s">
        <v>173</v>
      </c>
      <c r="C67" s="139"/>
      <c r="D67" s="139" t="s">
        <v>9</v>
      </c>
      <c r="E67" s="139" t="s">
        <v>10</v>
      </c>
      <c r="F67" s="140" t="s">
        <v>174</v>
      </c>
      <c r="G67" s="141"/>
      <c r="H67" s="142"/>
      <c r="I67" s="139"/>
      <c r="J67" s="139" t="s">
        <v>9</v>
      </c>
      <c r="K67" s="139" t="s">
        <v>10</v>
      </c>
      <c r="L67" s="140" t="s">
        <v>174</v>
      </c>
    </row>
    <row r="68" spans="1:12" x14ac:dyDescent="0.25">
      <c r="A68" s="143"/>
      <c r="B68" s="20" t="s">
        <v>175</v>
      </c>
      <c r="C68" s="20"/>
      <c r="D68" s="16">
        <f>E48</f>
        <v>46</v>
      </c>
      <c r="E68" s="16">
        <f>F48</f>
        <v>74.319999999999993</v>
      </c>
      <c r="F68" s="28">
        <f>IF(D68=0,0,E68/D68)</f>
        <v>1.6156521739130434</v>
      </c>
      <c r="G68" s="93"/>
      <c r="H68" s="94" t="s">
        <v>173</v>
      </c>
      <c r="I68" s="20"/>
      <c r="J68" s="16">
        <f>K27</f>
        <v>3</v>
      </c>
      <c r="K68" s="16">
        <f>L27</f>
        <v>9</v>
      </c>
      <c r="L68" s="28">
        <f t="shared" ref="L68:L73" si="4">IF(J68=0,0,K68/J68)</f>
        <v>3</v>
      </c>
    </row>
    <row r="69" spans="1:12" x14ac:dyDescent="0.25">
      <c r="A69" s="143"/>
      <c r="B69" s="15"/>
      <c r="C69" s="20"/>
      <c r="D69" s="16"/>
      <c r="E69" s="16"/>
      <c r="F69" s="28"/>
      <c r="G69" s="93"/>
      <c r="H69" s="20" t="s">
        <v>210</v>
      </c>
      <c r="I69" s="20"/>
      <c r="J69" s="16">
        <f>K34</f>
        <v>58</v>
      </c>
      <c r="K69" s="16">
        <f>L32</f>
        <v>0</v>
      </c>
      <c r="L69" s="28">
        <f t="shared" si="4"/>
        <v>0</v>
      </c>
    </row>
    <row r="70" spans="1:12" x14ac:dyDescent="0.25">
      <c r="A70" s="143"/>
      <c r="B70" s="20" t="s">
        <v>176</v>
      </c>
      <c r="C70" s="20"/>
      <c r="D70" s="16"/>
      <c r="E70" s="16"/>
      <c r="F70" s="28"/>
      <c r="G70" s="65"/>
      <c r="H70" s="15" t="s">
        <v>211</v>
      </c>
      <c r="I70" s="15"/>
      <c r="J70" s="44">
        <v>30</v>
      </c>
      <c r="K70" s="44">
        <f>L48</f>
        <v>37.979999999999997</v>
      </c>
      <c r="L70" s="28">
        <f t="shared" si="4"/>
        <v>1.2659999999999998</v>
      </c>
    </row>
    <row r="71" spans="1:12" x14ac:dyDescent="0.25">
      <c r="A71" s="143"/>
      <c r="B71" s="20" t="s">
        <v>178</v>
      </c>
      <c r="C71" s="20"/>
      <c r="D71" s="16"/>
      <c r="E71" s="16"/>
      <c r="F71" s="28"/>
      <c r="G71" s="93"/>
      <c r="H71" s="20" t="s">
        <v>177</v>
      </c>
      <c r="I71" s="20"/>
      <c r="J71" s="16">
        <f>K65</f>
        <v>28</v>
      </c>
      <c r="K71" s="16">
        <f>L65</f>
        <v>67.029999999999987</v>
      </c>
      <c r="L71" s="28">
        <f t="shared" si="4"/>
        <v>2.393928571428571</v>
      </c>
    </row>
    <row r="72" spans="1:12" x14ac:dyDescent="0.25">
      <c r="A72" s="143"/>
      <c r="B72" s="20" t="s">
        <v>178</v>
      </c>
      <c r="C72" s="20"/>
      <c r="D72" s="16"/>
      <c r="E72" s="16"/>
      <c r="F72" s="28"/>
      <c r="G72" s="93"/>
      <c r="H72" s="20" t="s">
        <v>179</v>
      </c>
      <c r="I72" s="20"/>
      <c r="J72" s="44">
        <f>E55</f>
        <v>6</v>
      </c>
      <c r="K72" s="16">
        <f>F55</f>
        <v>0</v>
      </c>
      <c r="L72" s="28">
        <f t="shared" si="4"/>
        <v>0</v>
      </c>
    </row>
    <row r="73" spans="1:12" ht="15.75" thickBot="1" x14ac:dyDescent="0.3">
      <c r="A73" s="144"/>
      <c r="B73" s="24"/>
      <c r="C73" s="24"/>
      <c r="D73" s="24"/>
      <c r="E73" s="24"/>
      <c r="F73" s="89"/>
      <c r="G73" s="90"/>
      <c r="H73" s="24" t="s">
        <v>180</v>
      </c>
      <c r="I73" s="24"/>
      <c r="J73" s="91">
        <f>K65+E55+K48+K34+E48</f>
        <v>168</v>
      </c>
      <c r="K73" s="91">
        <f>L65+F55+L48+F48+L32</f>
        <v>179.32999999999998</v>
      </c>
      <c r="L73" s="145">
        <f t="shared" si="4"/>
        <v>1.0674404761904761</v>
      </c>
    </row>
    <row r="74" spans="1:12" ht="15.75" thickBot="1" x14ac:dyDescent="0.3">
      <c r="A74" s="146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8"/>
    </row>
    <row r="75" spans="1:12" ht="15.75" thickTop="1" x14ac:dyDescent="0.25"/>
  </sheetData>
  <mergeCells count="13">
    <mergeCell ref="A6:L6"/>
    <mergeCell ref="G9:J9"/>
    <mergeCell ref="A33:B33"/>
    <mergeCell ref="G50:J50"/>
    <mergeCell ref="A1:L1"/>
    <mergeCell ref="A2:L2"/>
    <mergeCell ref="A3:L3"/>
    <mergeCell ref="A4:L4"/>
    <mergeCell ref="A5:F5"/>
    <mergeCell ref="G5:H5"/>
    <mergeCell ref="I5:L5"/>
    <mergeCell ref="G36:H36"/>
    <mergeCell ref="A9: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opLeftCell="A25" workbookViewId="0">
      <selection activeCell="A3" sqref="A3:L3"/>
    </sheetView>
  </sheetViews>
  <sheetFormatPr defaultRowHeight="15" x14ac:dyDescent="0.25"/>
  <cols>
    <col min="1" max="1" width="10.85546875" bestFit="1" customWidth="1"/>
    <col min="2" max="2" width="45.42578125" bestFit="1" customWidth="1"/>
    <col min="3" max="3" width="3.42578125" bestFit="1" customWidth="1"/>
    <col min="4" max="4" width="5.5703125" bestFit="1" customWidth="1"/>
    <col min="5" max="5" width="5.85546875" bestFit="1" customWidth="1"/>
    <col min="6" max="6" width="5" bestFit="1" customWidth="1"/>
    <col min="7" max="7" width="10.28515625" bestFit="1" customWidth="1"/>
    <col min="8" max="8" width="52" bestFit="1" customWidth="1"/>
    <col min="9" max="9" width="3.42578125" bestFit="1" customWidth="1"/>
    <col min="10" max="10" width="6.5703125" bestFit="1" customWidth="1"/>
    <col min="11" max="12" width="5.5703125" bestFit="1" customWidth="1"/>
  </cols>
  <sheetData>
    <row r="1" spans="1:16" ht="15.75" thickTop="1" x14ac:dyDescent="0.25">
      <c r="A1" s="186" t="s">
        <v>0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8"/>
      <c r="O1" t="s">
        <v>69</v>
      </c>
      <c r="P1" s="26">
        <v>4</v>
      </c>
    </row>
    <row r="2" spans="1:16" x14ac:dyDescent="0.25">
      <c r="A2" s="189" t="s">
        <v>1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1"/>
      <c r="O2" t="s">
        <v>97</v>
      </c>
      <c r="P2" s="26">
        <v>3.67</v>
      </c>
    </row>
    <row r="3" spans="1:16" x14ac:dyDescent="0.25">
      <c r="A3" s="192" t="s">
        <v>181</v>
      </c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4"/>
      <c r="O3" t="s">
        <v>98</v>
      </c>
      <c r="P3" s="26">
        <v>3.33</v>
      </c>
    </row>
    <row r="4" spans="1:16" x14ac:dyDescent="0.25">
      <c r="A4" s="195">
        <v>0</v>
      </c>
      <c r="B4" s="196"/>
      <c r="C4" s="196"/>
      <c r="D4" s="196"/>
      <c r="E4" s="196"/>
      <c r="F4" s="196"/>
      <c r="G4" s="196"/>
      <c r="H4" s="196"/>
      <c r="I4" s="196"/>
      <c r="J4" s="196"/>
      <c r="K4" s="196"/>
      <c r="L4" s="197"/>
      <c r="O4" t="s">
        <v>99</v>
      </c>
      <c r="P4" s="26">
        <v>3</v>
      </c>
    </row>
    <row r="5" spans="1:16" x14ac:dyDescent="0.25">
      <c r="A5" s="198" t="s">
        <v>2</v>
      </c>
      <c r="B5" s="199"/>
      <c r="C5" s="199"/>
      <c r="D5" s="199"/>
      <c r="E5" s="199"/>
      <c r="F5" s="200"/>
      <c r="G5" s="201" t="s">
        <v>3</v>
      </c>
      <c r="H5" s="200"/>
      <c r="I5" s="201" t="s">
        <v>4</v>
      </c>
      <c r="J5" s="199"/>
      <c r="K5" s="199"/>
      <c r="L5" s="202"/>
      <c r="O5" t="s">
        <v>100</v>
      </c>
      <c r="P5" s="26">
        <v>2.67</v>
      </c>
    </row>
    <row r="6" spans="1:16" ht="15.75" thickBot="1" x14ac:dyDescent="0.3">
      <c r="A6" s="177"/>
      <c r="B6" s="178"/>
      <c r="C6" s="178"/>
      <c r="D6" s="178"/>
      <c r="E6" s="178"/>
      <c r="F6" s="178"/>
      <c r="G6" s="178"/>
      <c r="H6" s="178"/>
      <c r="I6" s="178"/>
      <c r="J6" s="178"/>
      <c r="K6" s="178"/>
      <c r="L6" s="179"/>
      <c r="O6" t="s">
        <v>101</v>
      </c>
      <c r="P6" s="26">
        <v>2.33</v>
      </c>
    </row>
    <row r="7" spans="1:16" ht="15.75" thickBot="1" x14ac:dyDescent="0.3">
      <c r="A7" s="2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4" t="s">
        <v>10</v>
      </c>
      <c r="G7" s="5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6" t="s">
        <v>10</v>
      </c>
      <c r="O7" t="s">
        <v>102</v>
      </c>
      <c r="P7" s="26">
        <v>2</v>
      </c>
    </row>
    <row r="8" spans="1:16" ht="15.75" thickBot="1" x14ac:dyDescent="0.3">
      <c r="A8" s="7"/>
      <c r="B8" s="8"/>
      <c r="C8" s="8"/>
      <c r="D8" s="8"/>
      <c r="E8" s="8"/>
      <c r="F8" s="9"/>
      <c r="G8" s="8"/>
      <c r="H8" s="8"/>
      <c r="I8" s="8"/>
      <c r="J8" s="8"/>
      <c r="K8" s="8"/>
      <c r="L8" s="10"/>
      <c r="O8" t="s">
        <v>103</v>
      </c>
      <c r="P8" s="26">
        <v>1.67</v>
      </c>
    </row>
    <row r="9" spans="1:16" x14ac:dyDescent="0.25">
      <c r="A9" s="205" t="s">
        <v>107</v>
      </c>
      <c r="B9" s="206"/>
      <c r="C9" s="206"/>
      <c r="D9" s="180"/>
      <c r="E9" s="95"/>
      <c r="F9" s="95"/>
      <c r="G9" s="207" t="s">
        <v>237</v>
      </c>
      <c r="H9" s="181"/>
      <c r="I9" s="181"/>
      <c r="J9" s="181"/>
      <c r="K9" s="95"/>
      <c r="L9" s="96"/>
      <c r="O9" t="s">
        <v>104</v>
      </c>
      <c r="P9" s="26">
        <v>1</v>
      </c>
    </row>
    <row r="10" spans="1:16" x14ac:dyDescent="0.25">
      <c r="A10" s="35" t="s">
        <v>12</v>
      </c>
      <c r="B10" s="11" t="s">
        <v>11</v>
      </c>
      <c r="C10" s="11"/>
      <c r="D10" s="12"/>
      <c r="E10" s="13">
        <v>3</v>
      </c>
      <c r="F10" s="15">
        <f>IF(ISBLANK(D10),,VLOOKUP(D10,$O$1:$P$10,2,FALSE)*E10)</f>
        <v>0</v>
      </c>
      <c r="G10" s="20" t="s">
        <v>70</v>
      </c>
      <c r="H10" s="20" t="s">
        <v>71</v>
      </c>
      <c r="I10" s="19"/>
      <c r="J10" s="20"/>
      <c r="K10" s="16">
        <v>3</v>
      </c>
      <c r="L10" s="38">
        <f t="shared" ref="L10:L28" si="0">IF(ISBLANK(J10),,VLOOKUP(J10,$O$1:$P$10,2,FALSE)*K10)</f>
        <v>0</v>
      </c>
      <c r="O10" s="18" t="s">
        <v>105</v>
      </c>
      <c r="P10" s="26">
        <v>0</v>
      </c>
    </row>
    <row r="11" spans="1:16" x14ac:dyDescent="0.25">
      <c r="A11" s="35" t="s">
        <v>13</v>
      </c>
      <c r="B11" s="11" t="s">
        <v>14</v>
      </c>
      <c r="C11" s="14"/>
      <c r="D11" s="12"/>
      <c r="E11" s="13">
        <v>2</v>
      </c>
      <c r="F11" s="15">
        <f t="shared" ref="F11:F51" si="1">IF(ISBLANK(D11),,VLOOKUP(D11,$O$1:$P$10,2,FALSE)*E11)</f>
        <v>0</v>
      </c>
      <c r="G11" s="20" t="s">
        <v>72</v>
      </c>
      <c r="H11" s="20" t="s">
        <v>73</v>
      </c>
      <c r="I11" s="19"/>
      <c r="J11" s="20"/>
      <c r="K11" s="16">
        <v>3</v>
      </c>
      <c r="L11" s="38">
        <f t="shared" si="0"/>
        <v>0</v>
      </c>
    </row>
    <row r="12" spans="1:16" x14ac:dyDescent="0.25">
      <c r="A12" s="80" t="s">
        <v>15</v>
      </c>
      <c r="B12" s="15"/>
      <c r="C12" s="15"/>
      <c r="D12" s="12"/>
      <c r="E12" s="16"/>
      <c r="F12" s="15">
        <f t="shared" si="1"/>
        <v>0</v>
      </c>
      <c r="G12" s="20" t="s">
        <v>74</v>
      </c>
      <c r="H12" s="20" t="s">
        <v>75</v>
      </c>
      <c r="I12" s="19"/>
      <c r="J12" s="20"/>
      <c r="K12" s="16">
        <v>3</v>
      </c>
      <c r="L12" s="38">
        <f t="shared" si="0"/>
        <v>0</v>
      </c>
    </row>
    <row r="13" spans="1:16" x14ac:dyDescent="0.25">
      <c r="A13" s="35" t="s">
        <v>16</v>
      </c>
      <c r="B13" s="11" t="s">
        <v>17</v>
      </c>
      <c r="C13" s="14"/>
      <c r="D13" s="12"/>
      <c r="E13" s="13">
        <v>2</v>
      </c>
      <c r="F13" s="15">
        <f t="shared" si="1"/>
        <v>0</v>
      </c>
      <c r="G13" s="20" t="s">
        <v>108</v>
      </c>
      <c r="H13" s="20" t="s">
        <v>109</v>
      </c>
      <c r="I13" s="19"/>
      <c r="J13" s="20"/>
      <c r="K13" s="16">
        <v>3</v>
      </c>
      <c r="L13" s="38">
        <f t="shared" si="0"/>
        <v>0</v>
      </c>
    </row>
    <row r="14" spans="1:16" x14ac:dyDescent="0.25">
      <c r="A14" s="35" t="s">
        <v>18</v>
      </c>
      <c r="B14" s="11" t="s">
        <v>19</v>
      </c>
      <c r="C14" s="11"/>
      <c r="D14" s="12"/>
      <c r="E14" s="13">
        <v>2</v>
      </c>
      <c r="F14" s="15">
        <f t="shared" si="1"/>
        <v>0</v>
      </c>
      <c r="G14" s="20" t="s">
        <v>78</v>
      </c>
      <c r="H14" s="20" t="s">
        <v>79</v>
      </c>
      <c r="I14" s="19"/>
      <c r="J14" s="20"/>
      <c r="K14" s="16">
        <v>3</v>
      </c>
      <c r="L14" s="38">
        <f t="shared" si="0"/>
        <v>0</v>
      </c>
    </row>
    <row r="15" spans="1:16" x14ac:dyDescent="0.25">
      <c r="A15" s="80" t="s">
        <v>15</v>
      </c>
      <c r="B15" s="15"/>
      <c r="C15" s="15"/>
      <c r="D15" s="12"/>
      <c r="E15" s="16"/>
      <c r="F15" s="15">
        <f t="shared" si="1"/>
        <v>0</v>
      </c>
      <c r="G15" s="20" t="s">
        <v>80</v>
      </c>
      <c r="H15" s="20" t="s">
        <v>81</v>
      </c>
      <c r="I15" s="19"/>
      <c r="J15" s="20"/>
      <c r="K15" s="16">
        <v>3</v>
      </c>
      <c r="L15" s="38">
        <f t="shared" si="0"/>
        <v>0</v>
      </c>
    </row>
    <row r="16" spans="1:16" x14ac:dyDescent="0.25">
      <c r="A16" s="35" t="s">
        <v>20</v>
      </c>
      <c r="B16" s="11" t="s">
        <v>21</v>
      </c>
      <c r="C16" s="14"/>
      <c r="D16" s="12"/>
      <c r="E16" s="13">
        <v>2</v>
      </c>
      <c r="F16" s="15">
        <f t="shared" si="1"/>
        <v>0</v>
      </c>
      <c r="G16" s="32" t="s">
        <v>184</v>
      </c>
      <c r="H16" s="32" t="s">
        <v>183</v>
      </c>
      <c r="I16" s="40"/>
      <c r="J16" s="32"/>
      <c r="K16" s="33">
        <v>3</v>
      </c>
      <c r="L16" s="97">
        <f t="shared" si="0"/>
        <v>0</v>
      </c>
    </row>
    <row r="17" spans="1:12" x14ac:dyDescent="0.25">
      <c r="A17" s="35" t="s">
        <v>22</v>
      </c>
      <c r="B17" s="11" t="s">
        <v>23</v>
      </c>
      <c r="C17" s="14"/>
      <c r="D17" s="12"/>
      <c r="E17" s="13">
        <v>2</v>
      </c>
      <c r="F17" s="15">
        <f t="shared" si="1"/>
        <v>0</v>
      </c>
      <c r="G17" s="20" t="s">
        <v>82</v>
      </c>
      <c r="H17" s="20" t="s">
        <v>83</v>
      </c>
      <c r="I17" s="19"/>
      <c r="J17" s="20"/>
      <c r="K17" s="16">
        <v>3</v>
      </c>
      <c r="L17" s="38">
        <f t="shared" si="0"/>
        <v>0</v>
      </c>
    </row>
    <row r="18" spans="1:12" x14ac:dyDescent="0.25">
      <c r="A18" s="35" t="s">
        <v>24</v>
      </c>
      <c r="B18" s="11" t="s">
        <v>25</v>
      </c>
      <c r="C18" s="11"/>
      <c r="D18" s="12"/>
      <c r="E18" s="13">
        <v>1</v>
      </c>
      <c r="F18" s="15">
        <f t="shared" si="1"/>
        <v>0</v>
      </c>
      <c r="G18" s="20" t="s">
        <v>90</v>
      </c>
      <c r="H18" s="20" t="s">
        <v>91</v>
      </c>
      <c r="I18" s="19"/>
      <c r="J18" s="20"/>
      <c r="K18" s="16">
        <v>2</v>
      </c>
      <c r="L18" s="38">
        <f t="shared" si="0"/>
        <v>0</v>
      </c>
    </row>
    <row r="19" spans="1:12" x14ac:dyDescent="0.25">
      <c r="A19" s="35" t="s">
        <v>26</v>
      </c>
      <c r="B19" s="11" t="s">
        <v>27</v>
      </c>
      <c r="C19" s="14"/>
      <c r="D19" s="12"/>
      <c r="E19" s="13">
        <v>1</v>
      </c>
      <c r="F19" s="15">
        <f t="shared" si="1"/>
        <v>0</v>
      </c>
      <c r="G19" s="20" t="s">
        <v>86</v>
      </c>
      <c r="H19" s="20" t="s">
        <v>87</v>
      </c>
      <c r="I19" s="19"/>
      <c r="J19" s="20"/>
      <c r="K19" s="16">
        <v>3</v>
      </c>
      <c r="L19" s="38">
        <f t="shared" si="0"/>
        <v>0</v>
      </c>
    </row>
    <row r="20" spans="1:12" x14ac:dyDescent="0.25">
      <c r="A20" s="35" t="s">
        <v>28</v>
      </c>
      <c r="B20" s="11" t="s">
        <v>68</v>
      </c>
      <c r="C20" s="11"/>
      <c r="D20" s="12"/>
      <c r="E20" s="13">
        <v>2</v>
      </c>
      <c r="F20" s="15">
        <f t="shared" si="1"/>
        <v>0</v>
      </c>
      <c r="G20" s="20" t="s">
        <v>88</v>
      </c>
      <c r="H20" s="20" t="s">
        <v>89</v>
      </c>
      <c r="I20" s="19"/>
      <c r="J20" s="20"/>
      <c r="K20" s="16">
        <v>2</v>
      </c>
      <c r="L20" s="38">
        <f t="shared" si="0"/>
        <v>0</v>
      </c>
    </row>
    <row r="21" spans="1:12" x14ac:dyDescent="0.25">
      <c r="A21" s="35" t="s">
        <v>29</v>
      </c>
      <c r="B21" s="11" t="s">
        <v>30</v>
      </c>
      <c r="C21" s="11"/>
      <c r="D21" s="12"/>
      <c r="E21" s="13">
        <v>2</v>
      </c>
      <c r="F21" s="15">
        <f t="shared" si="1"/>
        <v>0</v>
      </c>
      <c r="G21" s="15" t="s">
        <v>113</v>
      </c>
      <c r="H21" s="15" t="s">
        <v>114</v>
      </c>
      <c r="I21" s="15"/>
      <c r="J21" s="15"/>
      <c r="K21" s="41">
        <v>4</v>
      </c>
      <c r="L21" s="38">
        <f t="shared" si="0"/>
        <v>0</v>
      </c>
    </row>
    <row r="22" spans="1:12" x14ac:dyDescent="0.25">
      <c r="A22" s="35" t="s">
        <v>31</v>
      </c>
      <c r="B22" s="11" t="s">
        <v>32</v>
      </c>
      <c r="C22" s="11"/>
      <c r="D22" s="12"/>
      <c r="E22" s="13">
        <v>2</v>
      </c>
      <c r="F22" s="15">
        <f t="shared" si="1"/>
        <v>0</v>
      </c>
      <c r="G22" s="42" t="s">
        <v>116</v>
      </c>
      <c r="H22" s="15" t="s">
        <v>115</v>
      </c>
      <c r="I22" s="15"/>
      <c r="J22" s="15"/>
      <c r="K22" s="41">
        <v>3</v>
      </c>
      <c r="L22" s="38">
        <f t="shared" si="0"/>
        <v>0</v>
      </c>
    </row>
    <row r="23" spans="1:12" x14ac:dyDescent="0.25">
      <c r="A23" s="35" t="s">
        <v>33</v>
      </c>
      <c r="B23" s="11" t="s">
        <v>34</v>
      </c>
      <c r="C23" s="11"/>
      <c r="D23" s="12"/>
      <c r="E23" s="13">
        <v>2</v>
      </c>
      <c r="F23" s="15">
        <f t="shared" si="1"/>
        <v>0</v>
      </c>
      <c r="G23" s="20" t="s">
        <v>92</v>
      </c>
      <c r="H23" s="20" t="s">
        <v>93</v>
      </c>
      <c r="I23" s="19"/>
      <c r="J23" s="20"/>
      <c r="K23" s="16">
        <v>3</v>
      </c>
      <c r="L23" s="38">
        <f t="shared" si="0"/>
        <v>0</v>
      </c>
    </row>
    <row r="24" spans="1:12" x14ac:dyDescent="0.25">
      <c r="A24" s="35" t="s">
        <v>35</v>
      </c>
      <c r="B24" s="11" t="s">
        <v>36</v>
      </c>
      <c r="C24" s="11"/>
      <c r="D24" s="12"/>
      <c r="E24" s="13">
        <v>3</v>
      </c>
      <c r="F24" s="15">
        <f t="shared" si="1"/>
        <v>0</v>
      </c>
      <c r="G24" s="20" t="s">
        <v>94</v>
      </c>
      <c r="H24" s="20" t="s">
        <v>118</v>
      </c>
      <c r="I24" s="19"/>
      <c r="J24" s="20"/>
      <c r="K24" s="16">
        <v>3</v>
      </c>
      <c r="L24" s="38">
        <f t="shared" si="0"/>
        <v>0</v>
      </c>
    </row>
    <row r="25" spans="1:12" x14ac:dyDescent="0.25">
      <c r="A25" s="35" t="s">
        <v>37</v>
      </c>
      <c r="B25" s="11" t="s">
        <v>38</v>
      </c>
      <c r="C25" s="14"/>
      <c r="D25" s="12"/>
      <c r="E25" s="13">
        <v>2</v>
      </c>
      <c r="F25" s="15">
        <f t="shared" si="1"/>
        <v>0</v>
      </c>
      <c r="G25" s="20" t="s">
        <v>94</v>
      </c>
      <c r="H25" s="20" t="s">
        <v>95</v>
      </c>
      <c r="I25" s="19"/>
      <c r="J25" s="20"/>
      <c r="K25" s="16">
        <v>3</v>
      </c>
      <c r="L25" s="38">
        <f t="shared" si="0"/>
        <v>0</v>
      </c>
    </row>
    <row r="26" spans="1:12" x14ac:dyDescent="0.25">
      <c r="A26" s="80" t="s">
        <v>15</v>
      </c>
      <c r="B26" s="15"/>
      <c r="C26" s="15"/>
      <c r="D26" s="12"/>
      <c r="E26" s="16"/>
      <c r="F26" s="15">
        <f t="shared" si="1"/>
        <v>0</v>
      </c>
      <c r="G26" s="15" t="s">
        <v>119</v>
      </c>
      <c r="H26" s="42" t="s">
        <v>120</v>
      </c>
      <c r="I26" s="15"/>
      <c r="J26" s="15"/>
      <c r="K26" s="41">
        <v>3</v>
      </c>
      <c r="L26" s="38">
        <f t="shared" si="0"/>
        <v>0</v>
      </c>
    </row>
    <row r="27" spans="1:12" x14ac:dyDescent="0.25">
      <c r="A27" s="35" t="s">
        <v>39</v>
      </c>
      <c r="B27" s="11" t="s">
        <v>40</v>
      </c>
      <c r="C27" s="14"/>
      <c r="D27" s="12"/>
      <c r="E27" s="13">
        <v>2</v>
      </c>
      <c r="F27" s="15">
        <f t="shared" si="1"/>
        <v>0</v>
      </c>
      <c r="G27" s="15" t="s">
        <v>121</v>
      </c>
      <c r="H27" s="15" t="s">
        <v>122</v>
      </c>
      <c r="I27" s="15"/>
      <c r="J27" s="15"/>
      <c r="K27" s="41">
        <v>2</v>
      </c>
      <c r="L27" s="38">
        <f t="shared" si="0"/>
        <v>0</v>
      </c>
    </row>
    <row r="28" spans="1:12" x14ac:dyDescent="0.25">
      <c r="A28" s="35" t="s">
        <v>41</v>
      </c>
      <c r="B28" s="11" t="s">
        <v>42</v>
      </c>
      <c r="C28" s="14"/>
      <c r="D28" s="12"/>
      <c r="E28" s="13">
        <v>2</v>
      </c>
      <c r="F28" s="15">
        <f t="shared" si="1"/>
        <v>0</v>
      </c>
      <c r="G28" s="15" t="s">
        <v>185</v>
      </c>
      <c r="H28" s="15" t="s">
        <v>186</v>
      </c>
      <c r="I28" s="15"/>
      <c r="J28" s="15"/>
      <c r="K28" s="41">
        <v>3</v>
      </c>
      <c r="L28" s="38">
        <f t="shared" si="0"/>
        <v>0</v>
      </c>
    </row>
    <row r="29" spans="1:12" x14ac:dyDescent="0.25">
      <c r="A29" s="37" t="s">
        <v>15</v>
      </c>
      <c r="B29" s="11"/>
      <c r="C29" s="14"/>
      <c r="D29" s="12"/>
      <c r="E29" s="13"/>
      <c r="F29" s="15">
        <f t="shared" si="1"/>
        <v>0</v>
      </c>
      <c r="G29" s="15"/>
      <c r="H29" s="15"/>
      <c r="I29" s="15"/>
      <c r="J29" s="15"/>
      <c r="K29" s="15"/>
      <c r="L29" s="78"/>
    </row>
    <row r="30" spans="1:12" x14ac:dyDescent="0.25">
      <c r="A30" s="35" t="s">
        <v>43</v>
      </c>
      <c r="B30" s="11" t="s">
        <v>44</v>
      </c>
      <c r="C30" s="14"/>
      <c r="D30" s="12"/>
      <c r="E30" s="13">
        <v>2</v>
      </c>
      <c r="F30" s="15">
        <f t="shared" si="1"/>
        <v>0</v>
      </c>
      <c r="G30" s="20"/>
      <c r="H30" s="20"/>
      <c r="I30" s="19"/>
      <c r="J30" s="20"/>
      <c r="K30" s="43"/>
      <c r="L30" s="38"/>
    </row>
    <row r="31" spans="1:12" x14ac:dyDescent="0.25">
      <c r="A31" s="37" t="s">
        <v>15</v>
      </c>
      <c r="B31" s="11"/>
      <c r="C31" s="14"/>
      <c r="D31" s="12"/>
      <c r="E31" s="13"/>
      <c r="F31" s="15">
        <f t="shared" si="1"/>
        <v>0</v>
      </c>
      <c r="G31" s="15"/>
      <c r="H31" s="15"/>
      <c r="I31" s="15"/>
      <c r="J31" s="15"/>
      <c r="K31" s="15"/>
      <c r="L31" s="38"/>
    </row>
    <row r="32" spans="1:12" x14ac:dyDescent="0.25">
      <c r="A32" s="35" t="s">
        <v>45</v>
      </c>
      <c r="B32" s="11" t="s">
        <v>46</v>
      </c>
      <c r="C32" s="14"/>
      <c r="D32" s="12"/>
      <c r="E32" s="13">
        <v>2</v>
      </c>
      <c r="F32" s="15">
        <f t="shared" si="1"/>
        <v>0</v>
      </c>
      <c r="G32" s="20"/>
      <c r="H32" s="20" t="s">
        <v>96</v>
      </c>
      <c r="I32" s="19"/>
      <c r="J32" s="20"/>
      <c r="K32" s="44">
        <f>SUM(K10:K30)</f>
        <v>55</v>
      </c>
      <c r="L32" s="79">
        <f>SUM(L10:L31)</f>
        <v>0</v>
      </c>
    </row>
    <row r="33" spans="1:12" x14ac:dyDescent="0.25">
      <c r="A33" s="182" t="s">
        <v>47</v>
      </c>
      <c r="B33" s="183"/>
      <c r="C33" s="15"/>
      <c r="D33" s="12"/>
      <c r="E33" s="16"/>
      <c r="F33" s="15">
        <f t="shared" si="1"/>
        <v>0</v>
      </c>
      <c r="G33" s="15"/>
      <c r="H33" s="15"/>
      <c r="I33" s="15"/>
      <c r="J33" s="15"/>
      <c r="K33" s="15"/>
      <c r="L33" s="78"/>
    </row>
    <row r="34" spans="1:12" x14ac:dyDescent="0.25">
      <c r="A34" s="35" t="s">
        <v>48</v>
      </c>
      <c r="B34" s="11" t="s">
        <v>49</v>
      </c>
      <c r="C34" s="14"/>
      <c r="D34" s="12"/>
      <c r="E34" s="13">
        <v>1</v>
      </c>
      <c r="F34" s="15">
        <f t="shared" si="1"/>
        <v>0</v>
      </c>
      <c r="G34" s="15"/>
      <c r="H34" s="15"/>
      <c r="I34" s="15"/>
      <c r="J34" s="15"/>
      <c r="K34" s="15"/>
      <c r="L34" s="78"/>
    </row>
    <row r="35" spans="1:12" x14ac:dyDescent="0.25">
      <c r="A35" s="35" t="s">
        <v>50</v>
      </c>
      <c r="B35" s="11" t="s">
        <v>51</v>
      </c>
      <c r="C35" s="14"/>
      <c r="D35" s="12"/>
      <c r="E35" s="13">
        <v>1</v>
      </c>
      <c r="F35" s="15">
        <f t="shared" si="1"/>
        <v>0</v>
      </c>
      <c r="G35" s="15"/>
      <c r="H35" s="15"/>
      <c r="I35" s="15"/>
      <c r="J35" s="15"/>
      <c r="K35" s="15"/>
      <c r="L35" s="78"/>
    </row>
    <row r="36" spans="1:12" x14ac:dyDescent="0.25">
      <c r="A36" s="35" t="s">
        <v>52</v>
      </c>
      <c r="B36" s="11" t="s">
        <v>53</v>
      </c>
      <c r="C36" s="14"/>
      <c r="D36" s="12"/>
      <c r="E36" s="13">
        <v>1</v>
      </c>
      <c r="F36" s="15">
        <f t="shared" si="1"/>
        <v>0</v>
      </c>
      <c r="G36" s="162"/>
      <c r="H36" s="175" t="s">
        <v>123</v>
      </c>
      <c r="I36" s="15"/>
      <c r="J36" s="15"/>
      <c r="K36" s="15"/>
      <c r="L36" s="78"/>
    </row>
    <row r="37" spans="1:12" x14ac:dyDescent="0.25">
      <c r="A37" s="35" t="s">
        <v>54</v>
      </c>
      <c r="B37" s="11" t="s">
        <v>55</v>
      </c>
      <c r="C37" s="14"/>
      <c r="D37" s="12"/>
      <c r="E37" s="13">
        <v>1</v>
      </c>
      <c r="F37" s="15">
        <f t="shared" si="1"/>
        <v>0</v>
      </c>
      <c r="G37" s="15" t="s">
        <v>187</v>
      </c>
      <c r="H37" s="15" t="s">
        <v>188</v>
      </c>
      <c r="I37" s="15"/>
      <c r="J37" s="15"/>
      <c r="K37" s="15">
        <v>3</v>
      </c>
      <c r="L37" s="78"/>
    </row>
    <row r="38" spans="1:12" x14ac:dyDescent="0.25">
      <c r="A38" s="35" t="s">
        <v>56</v>
      </c>
      <c r="B38" s="11" t="s">
        <v>57</v>
      </c>
      <c r="C38" s="14"/>
      <c r="D38" s="12"/>
      <c r="E38" s="13">
        <v>1</v>
      </c>
      <c r="F38" s="15">
        <f t="shared" si="1"/>
        <v>0</v>
      </c>
      <c r="G38" s="15" t="s">
        <v>189</v>
      </c>
      <c r="H38" s="15" t="s">
        <v>190</v>
      </c>
      <c r="I38" s="15"/>
      <c r="J38" s="15"/>
      <c r="K38" s="15">
        <v>3</v>
      </c>
      <c r="L38" s="78"/>
    </row>
    <row r="39" spans="1:12" x14ac:dyDescent="0.25">
      <c r="A39" s="35" t="s">
        <v>58</v>
      </c>
      <c r="B39" s="11" t="s">
        <v>59</v>
      </c>
      <c r="C39" s="14"/>
      <c r="D39" s="12"/>
      <c r="E39" s="13">
        <v>1</v>
      </c>
      <c r="F39" s="15">
        <f t="shared" si="1"/>
        <v>0</v>
      </c>
      <c r="G39" s="15" t="s">
        <v>112</v>
      </c>
      <c r="H39" s="15" t="s">
        <v>191</v>
      </c>
      <c r="I39" s="15"/>
      <c r="J39" s="15"/>
      <c r="K39" s="15">
        <v>3</v>
      </c>
      <c r="L39" s="78"/>
    </row>
    <row r="40" spans="1:12" x14ac:dyDescent="0.25">
      <c r="A40" s="35" t="s">
        <v>60</v>
      </c>
      <c r="B40" s="11" t="s">
        <v>61</v>
      </c>
      <c r="C40" s="14"/>
      <c r="D40" s="12"/>
      <c r="E40" s="13">
        <v>1</v>
      </c>
      <c r="F40" s="15">
        <f t="shared" si="1"/>
        <v>0</v>
      </c>
      <c r="G40" s="15" t="s">
        <v>193</v>
      </c>
      <c r="H40" s="15" t="s">
        <v>192</v>
      </c>
      <c r="I40" s="15"/>
      <c r="J40" s="15"/>
      <c r="K40" s="15">
        <v>3</v>
      </c>
      <c r="L40" s="78"/>
    </row>
    <row r="41" spans="1:12" x14ac:dyDescent="0.25">
      <c r="A41" s="35" t="s">
        <v>62</v>
      </c>
      <c r="B41" s="11" t="s">
        <v>63</v>
      </c>
      <c r="C41" s="14"/>
      <c r="D41" s="12"/>
      <c r="E41" s="13">
        <v>1</v>
      </c>
      <c r="F41" s="15">
        <f t="shared" si="1"/>
        <v>0</v>
      </c>
      <c r="G41" s="15" t="s">
        <v>194</v>
      </c>
      <c r="H41" s="15" t="s">
        <v>195</v>
      </c>
      <c r="I41" s="15"/>
      <c r="J41" s="15"/>
      <c r="K41" s="15">
        <v>3</v>
      </c>
      <c r="L41" s="78"/>
    </row>
    <row r="42" spans="1:12" x14ac:dyDescent="0.25">
      <c r="A42" s="35" t="s">
        <v>64</v>
      </c>
      <c r="B42" s="11" t="s">
        <v>65</v>
      </c>
      <c r="C42" s="14"/>
      <c r="D42" s="12"/>
      <c r="E42" s="13">
        <v>1</v>
      </c>
      <c r="F42" s="15">
        <f t="shared" si="1"/>
        <v>0</v>
      </c>
      <c r="G42" s="15" t="s">
        <v>196</v>
      </c>
      <c r="H42" s="15" t="s">
        <v>197</v>
      </c>
      <c r="I42" s="15"/>
      <c r="J42" s="15"/>
      <c r="K42" s="15">
        <v>3</v>
      </c>
      <c r="L42" s="78"/>
    </row>
    <row r="43" spans="1:12" x14ac:dyDescent="0.25">
      <c r="A43" s="35" t="s">
        <v>66</v>
      </c>
      <c r="B43" s="11" t="s">
        <v>67</v>
      </c>
      <c r="C43" s="14"/>
      <c r="D43" s="12"/>
      <c r="E43" s="13">
        <v>1</v>
      </c>
      <c r="F43" s="15">
        <f t="shared" si="1"/>
        <v>0</v>
      </c>
      <c r="G43" s="15" t="s">
        <v>198</v>
      </c>
      <c r="H43" s="15" t="s">
        <v>199</v>
      </c>
      <c r="I43" s="15"/>
      <c r="J43" s="15"/>
      <c r="K43" s="15">
        <v>3</v>
      </c>
      <c r="L43" s="78"/>
    </row>
    <row r="44" spans="1:12" x14ac:dyDescent="0.25">
      <c r="A44" s="81"/>
      <c r="B44" s="15"/>
      <c r="C44" s="15"/>
      <c r="D44" s="15"/>
      <c r="E44" s="15"/>
      <c r="F44" s="15"/>
      <c r="G44" s="15" t="s">
        <v>200</v>
      </c>
      <c r="H44" s="15" t="s">
        <v>201</v>
      </c>
      <c r="I44" s="15"/>
      <c r="J44" s="15"/>
      <c r="K44" s="15">
        <v>3</v>
      </c>
      <c r="L44" s="78"/>
    </row>
    <row r="45" spans="1:12" x14ac:dyDescent="0.25">
      <c r="A45" s="81"/>
      <c r="B45" s="15"/>
      <c r="C45" s="15"/>
      <c r="D45" s="15"/>
      <c r="E45" s="15"/>
      <c r="F45" s="15"/>
      <c r="G45" s="15" t="s">
        <v>202</v>
      </c>
      <c r="H45" s="15" t="s">
        <v>203</v>
      </c>
      <c r="I45" s="15"/>
      <c r="J45" s="15"/>
      <c r="K45" s="15">
        <v>3</v>
      </c>
      <c r="L45" s="78"/>
    </row>
    <row r="46" spans="1:12" x14ac:dyDescent="0.25">
      <c r="A46" s="81"/>
      <c r="B46" s="15"/>
      <c r="C46" s="15"/>
      <c r="D46" s="15"/>
      <c r="E46" s="15"/>
      <c r="F46" s="15"/>
      <c r="G46" s="15" t="s">
        <v>205</v>
      </c>
      <c r="H46" s="15" t="s">
        <v>204</v>
      </c>
      <c r="I46" s="15"/>
      <c r="J46" s="15"/>
      <c r="K46" s="15">
        <v>3</v>
      </c>
      <c r="L46" s="78"/>
    </row>
    <row r="47" spans="1:12" x14ac:dyDescent="0.25">
      <c r="A47" s="81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78"/>
    </row>
    <row r="48" spans="1:12" x14ac:dyDescent="0.25">
      <c r="A48" s="81"/>
      <c r="B48" s="170" t="s">
        <v>238</v>
      </c>
      <c r="C48" s="15"/>
      <c r="D48" s="15"/>
      <c r="E48" s="44">
        <f>SUM(E10:E47)</f>
        <v>46</v>
      </c>
      <c r="F48" s="15">
        <f>SUM(F10:F43)</f>
        <v>0</v>
      </c>
      <c r="G48" s="15"/>
      <c r="H48" s="170" t="s">
        <v>238</v>
      </c>
      <c r="I48" s="15"/>
      <c r="J48" s="15"/>
      <c r="K48" s="15">
        <f>SUM(K37:K46)</f>
        <v>30</v>
      </c>
      <c r="L48" s="78"/>
    </row>
    <row r="49" spans="1:12" x14ac:dyDescent="0.25">
      <c r="A49" s="81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78"/>
    </row>
    <row r="50" spans="1:12" x14ac:dyDescent="0.25">
      <c r="A50" s="82" t="s">
        <v>171</v>
      </c>
      <c r="B50" s="165"/>
      <c r="C50" s="46"/>
      <c r="D50" s="46"/>
      <c r="E50" s="46"/>
      <c r="F50" s="15"/>
      <c r="G50" s="208" t="s">
        <v>164</v>
      </c>
      <c r="H50" s="185"/>
      <c r="I50" s="185"/>
      <c r="J50" s="185"/>
      <c r="K50" s="46"/>
      <c r="L50" s="83"/>
    </row>
    <row r="51" spans="1:12" x14ac:dyDescent="0.25">
      <c r="A51" s="84" t="s">
        <v>206</v>
      </c>
      <c r="B51" s="12" t="s">
        <v>207</v>
      </c>
      <c r="C51" s="19"/>
      <c r="D51" s="20"/>
      <c r="E51" s="16">
        <v>3</v>
      </c>
      <c r="F51" s="15">
        <f t="shared" si="1"/>
        <v>0</v>
      </c>
      <c r="G51" s="12" t="s">
        <v>144</v>
      </c>
      <c r="H51" s="12" t="s">
        <v>145</v>
      </c>
      <c r="I51" s="19"/>
      <c r="J51" s="12"/>
      <c r="K51" s="16">
        <v>4</v>
      </c>
      <c r="L51" s="38">
        <f t="shared" ref="L51:L55" si="2">IF(ISBLANK(J51),,VLOOKUP(J51,$O$1:$P$10,2,FALSE)*K51)</f>
        <v>0</v>
      </c>
    </row>
    <row r="52" spans="1:12" x14ac:dyDescent="0.25">
      <c r="A52" s="84" t="s">
        <v>169</v>
      </c>
      <c r="B52" s="12" t="s">
        <v>170</v>
      </c>
      <c r="C52" s="19"/>
      <c r="D52" s="20"/>
      <c r="E52" s="16">
        <v>3</v>
      </c>
      <c r="F52" s="15"/>
      <c r="G52" s="12" t="s">
        <v>146</v>
      </c>
      <c r="H52" s="12" t="s">
        <v>147</v>
      </c>
      <c r="I52" s="20"/>
      <c r="J52" s="12"/>
      <c r="K52" s="16">
        <v>3</v>
      </c>
      <c r="L52" s="38">
        <f t="shared" si="2"/>
        <v>0</v>
      </c>
    </row>
    <row r="53" spans="1:12" x14ac:dyDescent="0.25">
      <c r="A53" s="85" t="s">
        <v>160</v>
      </c>
      <c r="B53" s="20" t="s">
        <v>167</v>
      </c>
      <c r="C53" s="19"/>
      <c r="D53" s="20"/>
      <c r="E53" s="15"/>
      <c r="F53" s="15"/>
      <c r="G53" s="12" t="s">
        <v>148</v>
      </c>
      <c r="H53" s="12" t="s">
        <v>149</v>
      </c>
      <c r="I53" s="20"/>
      <c r="J53" s="12"/>
      <c r="K53" s="16">
        <v>3</v>
      </c>
      <c r="L53" s="38">
        <f t="shared" si="2"/>
        <v>0</v>
      </c>
    </row>
    <row r="54" spans="1:12" x14ac:dyDescent="0.25">
      <c r="A54" s="85"/>
      <c r="B54" s="47"/>
      <c r="C54" s="19"/>
      <c r="D54" s="20"/>
      <c r="E54" s="29"/>
      <c r="F54" s="15"/>
      <c r="G54" s="12" t="s">
        <v>150</v>
      </c>
      <c r="H54" s="12" t="s">
        <v>151</v>
      </c>
      <c r="I54" s="20"/>
      <c r="J54" s="12"/>
      <c r="K54" s="16">
        <v>3</v>
      </c>
      <c r="L54" s="38">
        <f t="shared" si="2"/>
        <v>0</v>
      </c>
    </row>
    <row r="55" spans="1:12" x14ac:dyDescent="0.25">
      <c r="A55" s="86"/>
      <c r="B55" s="47" t="s">
        <v>168</v>
      </c>
      <c r="C55" s="20"/>
      <c r="D55" s="20"/>
      <c r="E55" s="29">
        <f>SUM(E51:E52)</f>
        <v>6</v>
      </c>
      <c r="F55" s="29">
        <f>SUM(F51:F52)</f>
        <v>0</v>
      </c>
      <c r="G55" s="12" t="s">
        <v>152</v>
      </c>
      <c r="H55" s="12" t="s">
        <v>153</v>
      </c>
      <c r="I55" s="20"/>
      <c r="J55" s="12"/>
      <c r="K55" s="16">
        <v>3</v>
      </c>
      <c r="L55" s="38">
        <f t="shared" si="2"/>
        <v>0</v>
      </c>
    </row>
    <row r="56" spans="1:12" x14ac:dyDescent="0.25">
      <c r="A56" s="81"/>
      <c r="B56" s="15"/>
      <c r="C56" s="15"/>
      <c r="D56" s="15"/>
      <c r="E56" s="15"/>
      <c r="F56" s="15"/>
      <c r="G56" s="15" t="s">
        <v>162</v>
      </c>
      <c r="H56" s="15" t="s">
        <v>163</v>
      </c>
      <c r="I56" s="15"/>
      <c r="J56" s="15"/>
      <c r="K56" s="16">
        <v>3</v>
      </c>
      <c r="L56" s="78"/>
    </row>
    <row r="57" spans="1:12" x14ac:dyDescent="0.25">
      <c r="A57" s="81"/>
      <c r="B57" s="15"/>
      <c r="C57" s="15"/>
      <c r="D57" s="15"/>
      <c r="E57" s="15"/>
      <c r="F57" s="15"/>
      <c r="G57" s="12" t="s">
        <v>154</v>
      </c>
      <c r="H57" s="12" t="s">
        <v>155</v>
      </c>
      <c r="I57" s="20"/>
      <c r="J57" s="12"/>
      <c r="K57" s="16">
        <v>3</v>
      </c>
      <c r="L57" s="38">
        <f t="shared" ref="L57:L64" si="3">IF(ISBLANK(J57),,VLOOKUP(J57,$O$1:$P$10,2,FALSE)*K57)</f>
        <v>0</v>
      </c>
    </row>
    <row r="58" spans="1:12" x14ac:dyDescent="0.25">
      <c r="A58" s="81"/>
      <c r="B58" s="15"/>
      <c r="C58" s="15"/>
      <c r="D58" s="15"/>
      <c r="E58" s="15"/>
      <c r="F58" s="15"/>
      <c r="G58" s="12" t="s">
        <v>156</v>
      </c>
      <c r="H58" s="12" t="s">
        <v>157</v>
      </c>
      <c r="I58" s="20"/>
      <c r="J58" s="12"/>
      <c r="K58" s="16">
        <v>3</v>
      </c>
      <c r="L58" s="38">
        <f t="shared" si="3"/>
        <v>0</v>
      </c>
    </row>
    <row r="59" spans="1:12" x14ac:dyDescent="0.25">
      <c r="A59" s="81"/>
      <c r="B59" s="15"/>
      <c r="C59" s="15"/>
      <c r="D59" s="15"/>
      <c r="E59" s="15"/>
      <c r="F59" s="15"/>
      <c r="G59" s="12" t="s">
        <v>158</v>
      </c>
      <c r="H59" s="12" t="s">
        <v>159</v>
      </c>
      <c r="I59" s="20"/>
      <c r="J59" s="12"/>
      <c r="K59" s="16">
        <v>3</v>
      </c>
      <c r="L59" s="38">
        <f t="shared" si="3"/>
        <v>0</v>
      </c>
    </row>
    <row r="60" spans="1:12" x14ac:dyDescent="0.25">
      <c r="A60" s="81"/>
      <c r="B60" s="15"/>
      <c r="C60" s="15"/>
      <c r="D60" s="15"/>
      <c r="E60" s="15"/>
      <c r="F60" s="15"/>
      <c r="G60" s="15"/>
      <c r="H60" s="15"/>
      <c r="I60" s="19"/>
      <c r="J60" s="20"/>
      <c r="K60" s="16"/>
      <c r="L60" s="38">
        <f t="shared" si="3"/>
        <v>0</v>
      </c>
    </row>
    <row r="61" spans="1:12" x14ac:dyDescent="0.25">
      <c r="A61" s="81"/>
      <c r="B61" s="15"/>
      <c r="C61" s="15"/>
      <c r="D61" s="15"/>
      <c r="E61" s="15"/>
      <c r="F61" s="15"/>
      <c r="G61" s="20"/>
      <c r="H61" s="20"/>
      <c r="I61" s="19"/>
      <c r="J61" s="20"/>
      <c r="K61" s="16"/>
      <c r="L61" s="38">
        <f t="shared" si="3"/>
        <v>0</v>
      </c>
    </row>
    <row r="62" spans="1:12" x14ac:dyDescent="0.25">
      <c r="A62" s="81"/>
      <c r="B62" s="15"/>
      <c r="C62" s="15"/>
      <c r="D62" s="15"/>
      <c r="E62" s="15"/>
      <c r="F62" s="15"/>
      <c r="G62" s="20"/>
      <c r="H62" s="20"/>
      <c r="I62" s="19"/>
      <c r="J62" s="20"/>
      <c r="K62" s="16"/>
      <c r="L62" s="38">
        <f t="shared" si="3"/>
        <v>0</v>
      </c>
    </row>
    <row r="63" spans="1:12" x14ac:dyDescent="0.25">
      <c r="A63" s="81"/>
      <c r="B63" s="15"/>
      <c r="C63" s="15"/>
      <c r="D63" s="15"/>
      <c r="E63" s="15"/>
      <c r="F63" s="15"/>
      <c r="G63" s="15"/>
      <c r="H63" s="15"/>
      <c r="I63" s="19"/>
      <c r="J63" s="20"/>
      <c r="K63" s="16"/>
      <c r="L63" s="38">
        <f t="shared" si="3"/>
        <v>0</v>
      </c>
    </row>
    <row r="64" spans="1:12" x14ac:dyDescent="0.25">
      <c r="A64" s="81"/>
      <c r="B64" s="15"/>
      <c r="C64" s="15"/>
      <c r="D64" s="15"/>
      <c r="E64" s="15"/>
      <c r="F64" s="15"/>
      <c r="G64" s="20" t="s">
        <v>160</v>
      </c>
      <c r="H64" s="20"/>
      <c r="I64" s="19"/>
      <c r="J64" s="20"/>
      <c r="K64" s="16"/>
      <c r="L64" s="38">
        <f t="shared" si="3"/>
        <v>0</v>
      </c>
    </row>
    <row r="65" spans="1:12" x14ac:dyDescent="0.25">
      <c r="A65" s="81"/>
      <c r="B65" s="15"/>
      <c r="C65" s="15"/>
      <c r="D65" s="15"/>
      <c r="E65" s="15"/>
      <c r="F65" s="15"/>
      <c r="G65" s="20"/>
      <c r="H65" s="20" t="s">
        <v>161</v>
      </c>
      <c r="I65" s="19"/>
      <c r="J65" s="20"/>
      <c r="K65" s="29">
        <f>SUM(K51:K64)</f>
        <v>28</v>
      </c>
      <c r="L65" s="79">
        <f>SUM(L51:L64)</f>
        <v>0</v>
      </c>
    </row>
    <row r="66" spans="1:12" x14ac:dyDescent="0.25">
      <c r="A66" s="82" t="s">
        <v>172</v>
      </c>
      <c r="B66" s="45"/>
      <c r="C66" s="45"/>
      <c r="D66" s="45"/>
      <c r="E66" s="45"/>
      <c r="F66" s="75"/>
      <c r="G66" s="68"/>
      <c r="H66" s="47"/>
      <c r="I66" s="45"/>
      <c r="J66" s="45"/>
      <c r="K66" s="45"/>
      <c r="L66" s="87"/>
    </row>
    <row r="67" spans="1:12" x14ac:dyDescent="0.25">
      <c r="A67" s="52"/>
      <c r="B67" s="39" t="s">
        <v>173</v>
      </c>
      <c r="C67" s="39"/>
      <c r="D67" s="39" t="s">
        <v>9</v>
      </c>
      <c r="E67" s="39" t="s">
        <v>10</v>
      </c>
      <c r="F67" s="76" t="s">
        <v>174</v>
      </c>
      <c r="G67" s="69"/>
      <c r="H67" s="45"/>
      <c r="I67" s="39"/>
      <c r="J67" s="39" t="s">
        <v>9</v>
      </c>
      <c r="K67" s="39" t="s">
        <v>10</v>
      </c>
      <c r="L67" s="53" t="s">
        <v>174</v>
      </c>
    </row>
    <row r="68" spans="1:12" x14ac:dyDescent="0.25">
      <c r="A68" s="86"/>
      <c r="B68" s="20" t="s">
        <v>175</v>
      </c>
      <c r="C68" s="20"/>
      <c r="D68" s="16">
        <f>E48</f>
        <v>46</v>
      </c>
      <c r="E68" s="16">
        <f>F48</f>
        <v>0</v>
      </c>
      <c r="F68" s="28">
        <f>IF(D68=0,0,E68/D68)</f>
        <v>0</v>
      </c>
      <c r="G68" s="34"/>
      <c r="H68" s="39" t="s">
        <v>173</v>
      </c>
      <c r="I68" s="20"/>
      <c r="J68" s="16">
        <f>K27</f>
        <v>2</v>
      </c>
      <c r="K68" s="16">
        <f>L27</f>
        <v>0</v>
      </c>
      <c r="L68" s="38">
        <f t="shared" ref="L68:L73" si="4">IF(J68=0,0,K68/J68)</f>
        <v>0</v>
      </c>
    </row>
    <row r="69" spans="1:12" x14ac:dyDescent="0.25">
      <c r="A69" s="86"/>
      <c r="B69" s="15"/>
      <c r="C69" s="20"/>
      <c r="D69" s="16"/>
      <c r="E69" s="16"/>
      <c r="F69" s="28"/>
      <c r="G69" s="34"/>
      <c r="H69" s="20" t="s">
        <v>210</v>
      </c>
      <c r="I69" s="20"/>
      <c r="J69" s="16">
        <f>K32</f>
        <v>55</v>
      </c>
      <c r="K69" s="16">
        <f>L32</f>
        <v>0</v>
      </c>
      <c r="L69" s="38">
        <f t="shared" si="4"/>
        <v>0</v>
      </c>
    </row>
    <row r="70" spans="1:12" x14ac:dyDescent="0.25">
      <c r="A70" s="86"/>
      <c r="B70" s="20" t="s">
        <v>176</v>
      </c>
      <c r="C70" s="20"/>
      <c r="D70" s="16"/>
      <c r="E70" s="16"/>
      <c r="F70" s="28"/>
      <c r="H70" t="s">
        <v>211</v>
      </c>
      <c r="J70" s="27">
        <v>30</v>
      </c>
      <c r="K70" s="27">
        <f>L48</f>
        <v>0</v>
      </c>
      <c r="L70" s="38">
        <f t="shared" si="4"/>
        <v>0</v>
      </c>
    </row>
    <row r="71" spans="1:12" x14ac:dyDescent="0.25">
      <c r="A71" s="86"/>
      <c r="B71" s="20" t="s">
        <v>178</v>
      </c>
      <c r="C71" s="20"/>
      <c r="D71" s="16"/>
      <c r="E71" s="16"/>
      <c r="F71" s="28"/>
      <c r="G71" s="34"/>
      <c r="H71" s="20" t="s">
        <v>177</v>
      </c>
      <c r="I71" s="20"/>
      <c r="J71" s="16">
        <f>K65</f>
        <v>28</v>
      </c>
      <c r="K71" s="16">
        <f>L65</f>
        <v>0</v>
      </c>
      <c r="L71" s="38">
        <f t="shared" si="4"/>
        <v>0</v>
      </c>
    </row>
    <row r="72" spans="1:12" x14ac:dyDescent="0.25">
      <c r="A72" s="86"/>
      <c r="B72" s="20" t="s">
        <v>178</v>
      </c>
      <c r="C72" s="20"/>
      <c r="D72" s="16"/>
      <c r="E72" s="16"/>
      <c r="F72" s="28"/>
      <c r="G72" s="34"/>
      <c r="H72" s="20" t="s">
        <v>179</v>
      </c>
      <c r="I72" s="20"/>
      <c r="J72" s="44">
        <f>E55</f>
        <v>6</v>
      </c>
      <c r="K72" s="16">
        <f>F55</f>
        <v>0</v>
      </c>
      <c r="L72" s="38">
        <f t="shared" si="4"/>
        <v>0</v>
      </c>
    </row>
    <row r="73" spans="1:12" ht="15.75" thickBot="1" x14ac:dyDescent="0.3">
      <c r="A73" s="88"/>
      <c r="B73" s="24"/>
      <c r="C73" s="24"/>
      <c r="D73" s="24"/>
      <c r="E73" s="24"/>
      <c r="F73" s="89"/>
      <c r="G73" s="90"/>
      <c r="H73" s="24" t="s">
        <v>180</v>
      </c>
      <c r="I73" s="24"/>
      <c r="J73" s="91">
        <f>K65+E55+K48+E48+K32</f>
        <v>165</v>
      </c>
      <c r="K73" s="91">
        <f>L65+F55+L48+F48+L32</f>
        <v>0</v>
      </c>
      <c r="L73" s="92">
        <f t="shared" si="4"/>
        <v>0</v>
      </c>
    </row>
  </sheetData>
  <mergeCells count="12">
    <mergeCell ref="A6:L6"/>
    <mergeCell ref="G9:J9"/>
    <mergeCell ref="A33:B33"/>
    <mergeCell ref="G50:J50"/>
    <mergeCell ref="A1:L1"/>
    <mergeCell ref="A2:L2"/>
    <mergeCell ref="A3:L3"/>
    <mergeCell ref="A4:L4"/>
    <mergeCell ref="A5:F5"/>
    <mergeCell ref="G5:H5"/>
    <mergeCell ref="I5:L5"/>
    <mergeCell ref="A9:D9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workbookViewId="0">
      <selection activeCell="H52" sqref="H52"/>
    </sheetView>
  </sheetViews>
  <sheetFormatPr defaultRowHeight="15" x14ac:dyDescent="0.25"/>
  <cols>
    <col min="1" max="1" width="10.85546875" bestFit="1" customWidth="1"/>
    <col min="2" max="2" width="45.42578125" bestFit="1" customWidth="1"/>
    <col min="3" max="3" width="3.42578125" bestFit="1" customWidth="1"/>
    <col min="4" max="4" width="5.5703125" bestFit="1" customWidth="1"/>
    <col min="5" max="5" width="6.5703125" bestFit="1" customWidth="1"/>
    <col min="6" max="6" width="5.85546875" bestFit="1" customWidth="1"/>
    <col min="7" max="7" width="10.28515625" bestFit="1" customWidth="1"/>
    <col min="8" max="8" width="52" bestFit="1" customWidth="1"/>
    <col min="9" max="9" width="3.42578125" bestFit="1" customWidth="1"/>
    <col min="10" max="11" width="6.5703125" bestFit="1" customWidth="1"/>
    <col min="12" max="12" width="8.42578125" bestFit="1" customWidth="1"/>
  </cols>
  <sheetData>
    <row r="1" spans="1:16" x14ac:dyDescent="0.25">
      <c r="A1" s="214" t="s">
        <v>0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6"/>
      <c r="O1" t="s">
        <v>69</v>
      </c>
      <c r="P1" s="26">
        <v>4</v>
      </c>
    </row>
    <row r="2" spans="1:16" x14ac:dyDescent="0.25">
      <c r="A2" s="217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9"/>
      <c r="O2" t="s">
        <v>97</v>
      </c>
      <c r="P2" s="26">
        <v>3.67</v>
      </c>
    </row>
    <row r="3" spans="1:16" x14ac:dyDescent="0.25">
      <c r="A3" s="220" t="s">
        <v>208</v>
      </c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21"/>
      <c r="O3" t="s">
        <v>98</v>
      </c>
      <c r="P3" s="26">
        <v>3.33</v>
      </c>
    </row>
    <row r="4" spans="1:16" x14ac:dyDescent="0.25">
      <c r="A4" s="222">
        <v>0</v>
      </c>
      <c r="B4" s="223"/>
      <c r="C4" s="223"/>
      <c r="D4" s="223"/>
      <c r="E4" s="223"/>
      <c r="F4" s="223"/>
      <c r="G4" s="223"/>
      <c r="H4" s="223"/>
      <c r="I4" s="223"/>
      <c r="J4" s="223"/>
      <c r="K4" s="223"/>
      <c r="L4" s="224"/>
      <c r="O4" t="s">
        <v>99</v>
      </c>
      <c r="P4" s="26">
        <v>3</v>
      </c>
    </row>
    <row r="5" spans="1:16" x14ac:dyDescent="0.25">
      <c r="A5" s="225" t="s">
        <v>2</v>
      </c>
      <c r="B5" s="226"/>
      <c r="C5" s="226"/>
      <c r="D5" s="226"/>
      <c r="E5" s="226"/>
      <c r="F5" s="226"/>
      <c r="G5" s="226" t="s">
        <v>3</v>
      </c>
      <c r="H5" s="226"/>
      <c r="I5" s="226" t="s">
        <v>4</v>
      </c>
      <c r="J5" s="226"/>
      <c r="K5" s="226"/>
      <c r="L5" s="227"/>
      <c r="O5" t="s">
        <v>100</v>
      </c>
      <c r="P5" s="26">
        <v>2.67</v>
      </c>
    </row>
    <row r="6" spans="1:16" ht="15.75" thickBot="1" x14ac:dyDescent="0.3">
      <c r="A6" s="209"/>
      <c r="B6" s="210"/>
      <c r="C6" s="210"/>
      <c r="D6" s="210"/>
      <c r="E6" s="210"/>
      <c r="F6" s="210"/>
      <c r="G6" s="210"/>
      <c r="H6" s="210"/>
      <c r="I6" s="210"/>
      <c r="J6" s="210"/>
      <c r="K6" s="210"/>
      <c r="L6" s="211"/>
      <c r="O6" t="s">
        <v>101</v>
      </c>
      <c r="P6" s="26">
        <v>2.33</v>
      </c>
    </row>
    <row r="7" spans="1:16" ht="16.5" thickTop="1" thickBot="1" x14ac:dyDescent="0.3">
      <c r="A7" s="54" t="s">
        <v>5</v>
      </c>
      <c r="B7" s="55" t="s">
        <v>6</v>
      </c>
      <c r="C7" s="55" t="s">
        <v>7</v>
      </c>
      <c r="D7" s="55" t="s">
        <v>8</v>
      </c>
      <c r="E7" s="55" t="s">
        <v>9</v>
      </c>
      <c r="F7" s="60" t="s">
        <v>10</v>
      </c>
      <c r="G7" s="61" t="s">
        <v>5</v>
      </c>
      <c r="H7" s="55" t="s">
        <v>6</v>
      </c>
      <c r="I7" s="55" t="s">
        <v>7</v>
      </c>
      <c r="J7" s="55" t="s">
        <v>8</v>
      </c>
      <c r="K7" s="55" t="s">
        <v>9</v>
      </c>
      <c r="L7" s="56" t="s">
        <v>10</v>
      </c>
      <c r="O7" t="s">
        <v>102</v>
      </c>
      <c r="P7" s="26">
        <v>2</v>
      </c>
    </row>
    <row r="8" spans="1:16" ht="16.5" thickTop="1" thickBot="1" x14ac:dyDescent="0.3">
      <c r="A8" s="54"/>
      <c r="B8" s="55"/>
      <c r="C8" s="55"/>
      <c r="D8" s="55"/>
      <c r="E8" s="55"/>
      <c r="F8" s="60"/>
      <c r="G8" s="61"/>
      <c r="H8" s="55"/>
      <c r="I8" s="55"/>
      <c r="J8" s="55"/>
      <c r="K8" s="55"/>
      <c r="L8" s="56"/>
      <c r="O8" t="s">
        <v>103</v>
      </c>
      <c r="P8" s="26">
        <v>1.67</v>
      </c>
    </row>
    <row r="9" spans="1:16" ht="16.5" thickTop="1" thickBot="1" x14ac:dyDescent="0.3">
      <c r="A9" s="57" t="s">
        <v>107</v>
      </c>
      <c r="B9" s="163" t="s">
        <v>239</v>
      </c>
      <c r="C9" s="164"/>
      <c r="D9" s="164"/>
      <c r="E9" s="58"/>
      <c r="F9" s="70"/>
      <c r="G9" s="212" t="s">
        <v>236</v>
      </c>
      <c r="H9" s="213"/>
      <c r="I9" s="213"/>
      <c r="J9" s="213"/>
      <c r="K9" s="58"/>
      <c r="L9" s="59"/>
      <c r="O9" t="s">
        <v>104</v>
      </c>
      <c r="P9" s="26">
        <v>1</v>
      </c>
    </row>
    <row r="10" spans="1:16" x14ac:dyDescent="0.25">
      <c r="A10" s="77" t="s">
        <v>12</v>
      </c>
      <c r="B10" s="48" t="s">
        <v>11</v>
      </c>
      <c r="C10" s="48"/>
      <c r="D10" s="49"/>
      <c r="E10" s="50">
        <v>3</v>
      </c>
      <c r="F10" s="71">
        <f>IF(ISBLANK(D10),,VLOOKUP(D10,$O$1:$P$10,2,FALSE)*E10)</f>
        <v>0</v>
      </c>
      <c r="G10" s="62" t="s">
        <v>70</v>
      </c>
      <c r="H10" s="23" t="s">
        <v>71</v>
      </c>
      <c r="I10" s="51"/>
      <c r="J10" s="23"/>
      <c r="K10" s="30">
        <v>3</v>
      </c>
      <c r="L10" s="31">
        <f>IF(ISBLANK(J10),,VLOOKUP(J10,$O$1:$P$10,2,FALSE)*K10)</f>
        <v>0</v>
      </c>
      <c r="O10" s="18" t="s">
        <v>105</v>
      </c>
      <c r="P10" s="26">
        <v>0</v>
      </c>
    </row>
    <row r="11" spans="1:16" x14ac:dyDescent="0.25">
      <c r="A11" s="35" t="s">
        <v>13</v>
      </c>
      <c r="B11" s="11" t="s">
        <v>14</v>
      </c>
      <c r="C11" s="14"/>
      <c r="D11" s="12"/>
      <c r="E11" s="13">
        <v>2</v>
      </c>
      <c r="F11" s="71">
        <f t="shared" ref="F11:F43" si="0">IF(ISBLANK(D11),,VLOOKUP(D11,$O$1:$P$10,2,FALSE)*E11)</f>
        <v>0</v>
      </c>
      <c r="G11" s="63" t="s">
        <v>72</v>
      </c>
      <c r="H11" s="20" t="s">
        <v>73</v>
      </c>
      <c r="I11" s="19"/>
      <c r="J11" s="20"/>
      <c r="K11" s="16">
        <v>3</v>
      </c>
      <c r="L11" s="31">
        <f t="shared" ref="L11:L46" si="1">IF(ISBLANK(J11),,VLOOKUP(J11,$O$1:$P$10,2,FALSE)*K11)</f>
        <v>0</v>
      </c>
    </row>
    <row r="12" spans="1:16" x14ac:dyDescent="0.25">
      <c r="A12" s="36" t="s">
        <v>15</v>
      </c>
      <c r="B12" s="15"/>
      <c r="C12" s="15"/>
      <c r="D12" s="12"/>
      <c r="E12" s="16"/>
      <c r="F12" s="71">
        <f t="shared" si="0"/>
        <v>0</v>
      </c>
      <c r="G12" s="63" t="s">
        <v>74</v>
      </c>
      <c r="H12" s="20" t="s">
        <v>75</v>
      </c>
      <c r="I12" s="19"/>
      <c r="J12" s="20"/>
      <c r="K12" s="16">
        <v>3</v>
      </c>
      <c r="L12" s="31">
        <f t="shared" si="1"/>
        <v>0</v>
      </c>
    </row>
    <row r="13" spans="1:16" x14ac:dyDescent="0.25">
      <c r="A13" s="35" t="s">
        <v>16</v>
      </c>
      <c r="B13" s="11" t="s">
        <v>17</v>
      </c>
      <c r="C13" s="14"/>
      <c r="D13" s="12"/>
      <c r="E13" s="13">
        <v>2</v>
      </c>
      <c r="F13" s="71">
        <f t="shared" si="0"/>
        <v>0</v>
      </c>
      <c r="G13" s="63" t="s">
        <v>242</v>
      </c>
      <c r="H13" s="20" t="s">
        <v>125</v>
      </c>
      <c r="I13" s="19"/>
      <c r="J13" s="20"/>
      <c r="K13" s="16">
        <v>3</v>
      </c>
      <c r="L13" s="31">
        <f t="shared" si="1"/>
        <v>0</v>
      </c>
    </row>
    <row r="14" spans="1:16" x14ac:dyDescent="0.25">
      <c r="A14" s="35" t="s">
        <v>18</v>
      </c>
      <c r="B14" s="11" t="s">
        <v>19</v>
      </c>
      <c r="C14" s="11"/>
      <c r="D14" s="12"/>
      <c r="E14" s="13">
        <v>2</v>
      </c>
      <c r="F14" s="71">
        <f t="shared" si="0"/>
        <v>0</v>
      </c>
      <c r="G14" s="63" t="s">
        <v>108</v>
      </c>
      <c r="H14" s="20" t="s">
        <v>243</v>
      </c>
      <c r="I14" s="19"/>
      <c r="J14" s="20"/>
      <c r="K14" s="16">
        <v>3</v>
      </c>
      <c r="L14" s="31">
        <f t="shared" si="1"/>
        <v>0</v>
      </c>
    </row>
    <row r="15" spans="1:16" x14ac:dyDescent="0.25">
      <c r="A15" s="36" t="s">
        <v>15</v>
      </c>
      <c r="B15" s="15"/>
      <c r="C15" s="15"/>
      <c r="D15" s="12"/>
      <c r="E15" s="16"/>
      <c r="F15" s="71"/>
      <c r="G15" s="63" t="s">
        <v>76</v>
      </c>
      <c r="H15" s="20" t="s">
        <v>244</v>
      </c>
      <c r="I15" s="19"/>
      <c r="J15" s="20"/>
      <c r="K15" s="16">
        <v>3</v>
      </c>
      <c r="L15" s="31">
        <f t="shared" si="1"/>
        <v>0</v>
      </c>
    </row>
    <row r="16" spans="1:16" x14ac:dyDescent="0.25">
      <c r="A16" s="35" t="s">
        <v>20</v>
      </c>
      <c r="B16" s="11" t="s">
        <v>21</v>
      </c>
      <c r="C16" s="14"/>
      <c r="D16" s="12"/>
      <c r="E16" s="13">
        <v>2</v>
      </c>
      <c r="F16" s="71">
        <f t="shared" si="0"/>
        <v>0</v>
      </c>
      <c r="G16" s="64" t="s">
        <v>187</v>
      </c>
      <c r="H16" s="166" t="s">
        <v>245</v>
      </c>
      <c r="I16" s="40"/>
      <c r="J16" s="32"/>
      <c r="K16" s="33">
        <v>3</v>
      </c>
      <c r="L16" s="31">
        <f t="shared" si="1"/>
        <v>0</v>
      </c>
    </row>
    <row r="17" spans="1:12" x14ac:dyDescent="0.25">
      <c r="A17" s="35" t="s">
        <v>22</v>
      </c>
      <c r="B17" s="11" t="s">
        <v>23</v>
      </c>
      <c r="C17" s="14"/>
      <c r="D17" s="12"/>
      <c r="E17" s="13">
        <v>2</v>
      </c>
      <c r="F17" s="71">
        <f t="shared" si="0"/>
        <v>0</v>
      </c>
      <c r="G17" s="63" t="s">
        <v>247</v>
      </c>
      <c r="H17" s="20" t="s">
        <v>246</v>
      </c>
      <c r="I17" s="19"/>
      <c r="J17" s="20"/>
      <c r="K17" s="16">
        <v>3</v>
      </c>
      <c r="L17" s="31">
        <f t="shared" si="1"/>
        <v>0</v>
      </c>
    </row>
    <row r="18" spans="1:12" x14ac:dyDescent="0.25">
      <c r="A18" s="35" t="s">
        <v>24</v>
      </c>
      <c r="B18" s="11" t="s">
        <v>25</v>
      </c>
      <c r="C18" s="11"/>
      <c r="D18" s="12"/>
      <c r="E18" s="13">
        <v>1</v>
      </c>
      <c r="F18" s="71">
        <f t="shared" si="0"/>
        <v>0</v>
      </c>
      <c r="G18" s="63" t="s">
        <v>248</v>
      </c>
      <c r="H18" s="20" t="s">
        <v>249</v>
      </c>
      <c r="I18" s="19"/>
      <c r="J18" s="20"/>
      <c r="K18" s="16">
        <v>3</v>
      </c>
      <c r="L18" s="31">
        <f t="shared" si="1"/>
        <v>0</v>
      </c>
    </row>
    <row r="19" spans="1:12" x14ac:dyDescent="0.25">
      <c r="A19" s="35" t="s">
        <v>26</v>
      </c>
      <c r="B19" s="11" t="s">
        <v>27</v>
      </c>
      <c r="C19" s="14"/>
      <c r="D19" s="12"/>
      <c r="E19" s="13">
        <v>1</v>
      </c>
      <c r="F19" s="71">
        <f t="shared" si="0"/>
        <v>0</v>
      </c>
      <c r="G19" s="63" t="s">
        <v>260</v>
      </c>
      <c r="H19" s="20" t="s">
        <v>118</v>
      </c>
      <c r="I19" s="19"/>
      <c r="J19" s="20"/>
      <c r="K19" s="16">
        <v>3</v>
      </c>
      <c r="L19" s="31">
        <f t="shared" si="1"/>
        <v>0</v>
      </c>
    </row>
    <row r="20" spans="1:12" x14ac:dyDescent="0.25">
      <c r="A20" s="35" t="s">
        <v>28</v>
      </c>
      <c r="B20" s="11" t="s">
        <v>209</v>
      </c>
      <c r="C20" s="11"/>
      <c r="D20" s="12"/>
      <c r="E20" s="13">
        <v>2</v>
      </c>
      <c r="F20" s="71">
        <f t="shared" si="0"/>
        <v>0</v>
      </c>
      <c r="G20" s="167" t="s">
        <v>250</v>
      </c>
      <c r="H20" s="168" t="s">
        <v>251</v>
      </c>
      <c r="I20" s="19"/>
      <c r="J20" s="20"/>
      <c r="K20" s="16">
        <v>3</v>
      </c>
      <c r="L20" s="31">
        <f t="shared" si="1"/>
        <v>0</v>
      </c>
    </row>
    <row r="21" spans="1:12" x14ac:dyDescent="0.25">
      <c r="A21" s="35" t="s">
        <v>29</v>
      </c>
      <c r="B21" s="11" t="s">
        <v>30</v>
      </c>
      <c r="C21" s="11"/>
      <c r="D21" s="12"/>
      <c r="E21" s="13">
        <v>2</v>
      </c>
      <c r="F21" s="71">
        <f t="shared" si="0"/>
        <v>0</v>
      </c>
      <c r="G21" s="65" t="s">
        <v>113</v>
      </c>
      <c r="H21" s="15" t="s">
        <v>114</v>
      </c>
      <c r="I21" s="15"/>
      <c r="J21" s="15"/>
      <c r="K21" s="41">
        <v>4</v>
      </c>
      <c r="L21" s="31">
        <f t="shared" si="1"/>
        <v>0</v>
      </c>
    </row>
    <row r="22" spans="1:12" x14ac:dyDescent="0.25">
      <c r="A22" s="35" t="s">
        <v>31</v>
      </c>
      <c r="B22" s="11" t="s">
        <v>32</v>
      </c>
      <c r="C22" s="11"/>
      <c r="D22" s="12"/>
      <c r="E22" s="13">
        <v>2</v>
      </c>
      <c r="F22" s="71">
        <f t="shared" si="0"/>
        <v>0</v>
      </c>
      <c r="G22" s="66" t="s">
        <v>121</v>
      </c>
      <c r="H22" s="15" t="s">
        <v>122</v>
      </c>
      <c r="I22" s="15"/>
      <c r="J22" s="15"/>
      <c r="K22" s="41">
        <v>2</v>
      </c>
      <c r="L22" s="31">
        <f t="shared" si="1"/>
        <v>0</v>
      </c>
    </row>
    <row r="23" spans="1:12" x14ac:dyDescent="0.25">
      <c r="A23" s="35" t="s">
        <v>33</v>
      </c>
      <c r="B23" s="11" t="s">
        <v>34</v>
      </c>
      <c r="C23" s="11"/>
      <c r="D23" s="12"/>
      <c r="E23" s="13">
        <v>2</v>
      </c>
      <c r="F23" s="71">
        <f t="shared" si="0"/>
        <v>0</v>
      </c>
      <c r="G23" s="63" t="s">
        <v>252</v>
      </c>
      <c r="H23" s="20" t="s">
        <v>253</v>
      </c>
      <c r="I23" s="19"/>
      <c r="J23" s="20"/>
      <c r="K23" s="16">
        <v>2</v>
      </c>
      <c r="L23" s="31">
        <f t="shared" si="1"/>
        <v>0</v>
      </c>
    </row>
    <row r="24" spans="1:12" x14ac:dyDescent="0.25">
      <c r="A24" s="35" t="s">
        <v>35</v>
      </c>
      <c r="B24" s="11" t="s">
        <v>36</v>
      </c>
      <c r="C24" s="11"/>
      <c r="D24" s="12"/>
      <c r="E24" s="13">
        <v>3</v>
      </c>
      <c r="F24" s="71">
        <f t="shared" si="0"/>
        <v>0</v>
      </c>
      <c r="I24" s="19"/>
      <c r="J24" s="20"/>
      <c r="K24" s="16"/>
      <c r="L24" s="31"/>
    </row>
    <row r="25" spans="1:12" x14ac:dyDescent="0.25">
      <c r="A25" s="35" t="s">
        <v>37</v>
      </c>
      <c r="B25" s="11" t="s">
        <v>38</v>
      </c>
      <c r="C25" s="14"/>
      <c r="D25" s="12"/>
      <c r="E25" s="13">
        <v>2</v>
      </c>
      <c r="F25" s="71">
        <f t="shared" si="0"/>
        <v>0</v>
      </c>
      <c r="I25" s="19"/>
      <c r="J25" s="20"/>
      <c r="K25" s="16"/>
      <c r="L25" s="31"/>
    </row>
    <row r="26" spans="1:12" x14ac:dyDescent="0.25">
      <c r="A26" s="36" t="s">
        <v>15</v>
      </c>
      <c r="B26" s="15"/>
      <c r="C26" s="15"/>
      <c r="D26" s="12"/>
      <c r="E26" s="16"/>
      <c r="F26" s="71"/>
      <c r="I26" s="15"/>
      <c r="J26" s="15"/>
      <c r="K26" s="41"/>
      <c r="L26" s="31"/>
    </row>
    <row r="27" spans="1:12" x14ac:dyDescent="0.25">
      <c r="A27" s="35" t="s">
        <v>39</v>
      </c>
      <c r="B27" s="11" t="s">
        <v>40</v>
      </c>
      <c r="C27" s="14"/>
      <c r="D27" s="12"/>
      <c r="E27" s="13">
        <v>2</v>
      </c>
      <c r="F27" s="71">
        <f t="shared" si="0"/>
        <v>0</v>
      </c>
      <c r="G27" s="65"/>
      <c r="H27" s="15"/>
      <c r="I27" s="15"/>
      <c r="J27" s="15"/>
      <c r="K27" s="41"/>
      <c r="L27" s="31"/>
    </row>
    <row r="28" spans="1:12" x14ac:dyDescent="0.25">
      <c r="A28" s="35" t="s">
        <v>41</v>
      </c>
      <c r="B28" s="11" t="s">
        <v>42</v>
      </c>
      <c r="C28" s="14"/>
      <c r="D28" s="12"/>
      <c r="E28" s="13">
        <v>2</v>
      </c>
      <c r="F28" s="71">
        <f t="shared" si="0"/>
        <v>0</v>
      </c>
      <c r="I28" s="15"/>
      <c r="J28" s="15"/>
      <c r="K28" s="41"/>
      <c r="L28" s="31"/>
    </row>
    <row r="29" spans="1:12" x14ac:dyDescent="0.25">
      <c r="A29" s="37" t="s">
        <v>15</v>
      </c>
      <c r="B29" s="11"/>
      <c r="C29" s="14"/>
      <c r="D29" s="12"/>
      <c r="E29" s="13"/>
      <c r="F29" s="71">
        <f t="shared" si="0"/>
        <v>0</v>
      </c>
      <c r="G29" s="65"/>
      <c r="H29" s="15"/>
      <c r="I29" s="15"/>
      <c r="J29" s="15"/>
      <c r="K29" s="15"/>
      <c r="L29" s="31"/>
    </row>
    <row r="30" spans="1:12" x14ac:dyDescent="0.25">
      <c r="A30" s="35" t="s">
        <v>43</v>
      </c>
      <c r="B30" s="11" t="s">
        <v>44</v>
      </c>
      <c r="C30" s="14"/>
      <c r="D30" s="12"/>
      <c r="E30" s="13">
        <v>2</v>
      </c>
      <c r="F30" s="71">
        <f t="shared" si="0"/>
        <v>0</v>
      </c>
      <c r="G30" s="63"/>
      <c r="H30" s="20"/>
      <c r="I30" s="19"/>
      <c r="J30" s="20"/>
      <c r="K30" s="43"/>
      <c r="L30" s="31"/>
    </row>
    <row r="31" spans="1:12" ht="15.75" thickBot="1" x14ac:dyDescent="0.3">
      <c r="A31" s="37" t="s">
        <v>15</v>
      </c>
      <c r="B31" s="11"/>
      <c r="C31" s="14"/>
      <c r="D31" s="12"/>
      <c r="E31" s="13"/>
      <c r="F31" s="71">
        <f t="shared" si="0"/>
        <v>0</v>
      </c>
      <c r="G31" s="114"/>
      <c r="H31" s="99"/>
      <c r="I31" s="99"/>
      <c r="J31" s="99"/>
      <c r="K31" s="99"/>
      <c r="L31" s="115"/>
    </row>
    <row r="32" spans="1:12" ht="15.75" thickBot="1" x14ac:dyDescent="0.3">
      <c r="A32" s="35" t="s">
        <v>45</v>
      </c>
      <c r="B32" s="11" t="s">
        <v>46</v>
      </c>
      <c r="C32" s="14"/>
      <c r="D32" s="12"/>
      <c r="E32" s="13">
        <v>2</v>
      </c>
      <c r="F32" s="113">
        <f t="shared" si="0"/>
        <v>0</v>
      </c>
      <c r="G32" s="117"/>
      <c r="H32" s="118" t="s">
        <v>96</v>
      </c>
      <c r="I32" s="119"/>
      <c r="J32" s="118"/>
      <c r="K32" s="111">
        <f>SUM(K10:K30)</f>
        <v>41</v>
      </c>
      <c r="L32" s="112">
        <f>SUM(L10:L28)</f>
        <v>0</v>
      </c>
    </row>
    <row r="33" spans="1:12" x14ac:dyDescent="0.25">
      <c r="A33" s="182" t="s">
        <v>47</v>
      </c>
      <c r="B33" s="183"/>
      <c r="C33" s="15"/>
      <c r="D33" s="12"/>
      <c r="E33" s="16"/>
      <c r="F33" s="71">
        <f t="shared" si="0"/>
        <v>0</v>
      </c>
      <c r="G33" s="116"/>
      <c r="H33" s="101"/>
      <c r="I33" s="101"/>
      <c r="J33" s="101"/>
      <c r="K33" s="101"/>
      <c r="L33" s="31"/>
    </row>
    <row r="34" spans="1:12" x14ac:dyDescent="0.25">
      <c r="A34" s="35" t="s">
        <v>48</v>
      </c>
      <c r="B34" s="11" t="s">
        <v>49</v>
      </c>
      <c r="C34" s="14"/>
      <c r="D34" s="12"/>
      <c r="E34" s="13">
        <v>1</v>
      </c>
      <c r="F34" s="71">
        <f t="shared" si="0"/>
        <v>0</v>
      </c>
      <c r="G34" s="65"/>
      <c r="H34" s="15"/>
      <c r="I34" s="15"/>
      <c r="J34" s="15"/>
      <c r="K34" s="15"/>
      <c r="L34" s="31"/>
    </row>
    <row r="35" spans="1:12" x14ac:dyDescent="0.25">
      <c r="A35" s="35" t="s">
        <v>50</v>
      </c>
      <c r="B35" s="11" t="s">
        <v>51</v>
      </c>
      <c r="C35" s="14"/>
      <c r="D35" s="12"/>
      <c r="E35" s="13">
        <v>1</v>
      </c>
      <c r="F35" s="71">
        <f t="shared" si="0"/>
        <v>0</v>
      </c>
      <c r="G35" s="65"/>
      <c r="H35" s="15"/>
      <c r="I35" s="15"/>
      <c r="J35" s="15"/>
      <c r="K35" s="15"/>
      <c r="L35" s="31"/>
    </row>
    <row r="36" spans="1:12" x14ac:dyDescent="0.25">
      <c r="A36" s="35" t="s">
        <v>52</v>
      </c>
      <c r="B36" s="11" t="s">
        <v>53</v>
      </c>
      <c r="C36" s="14"/>
      <c r="D36" s="12"/>
      <c r="E36" s="13">
        <v>1</v>
      </c>
      <c r="F36" s="71">
        <f t="shared" si="0"/>
        <v>0</v>
      </c>
      <c r="G36" s="228" t="s">
        <v>240</v>
      </c>
      <c r="H36" s="204"/>
      <c r="I36" s="15"/>
      <c r="J36" s="15"/>
      <c r="K36" s="15"/>
      <c r="L36" s="31"/>
    </row>
    <row r="37" spans="1:12" x14ac:dyDescent="0.25">
      <c r="A37" s="35" t="s">
        <v>54</v>
      </c>
      <c r="B37" s="11" t="s">
        <v>55</v>
      </c>
      <c r="C37" s="14"/>
      <c r="D37" s="12"/>
      <c r="E37" s="13">
        <v>1</v>
      </c>
      <c r="F37" s="71">
        <f t="shared" si="0"/>
        <v>0</v>
      </c>
      <c r="G37" s="65" t="s">
        <v>82</v>
      </c>
      <c r="H37" s="169" t="s">
        <v>83</v>
      </c>
      <c r="I37" s="15"/>
      <c r="J37" s="15"/>
      <c r="K37" s="15">
        <v>3</v>
      </c>
      <c r="L37" s="31">
        <f t="shared" si="1"/>
        <v>0</v>
      </c>
    </row>
    <row r="38" spans="1:12" x14ac:dyDescent="0.25">
      <c r="A38" s="35" t="s">
        <v>56</v>
      </c>
      <c r="B38" s="11" t="s">
        <v>57</v>
      </c>
      <c r="C38" s="14"/>
      <c r="D38" s="12"/>
      <c r="E38" s="13">
        <v>1</v>
      </c>
      <c r="F38" s="71">
        <f t="shared" si="0"/>
        <v>0</v>
      </c>
      <c r="G38" s="65" t="s">
        <v>141</v>
      </c>
      <c r="H38" s="15" t="s">
        <v>142</v>
      </c>
      <c r="I38" s="15"/>
      <c r="J38" s="15"/>
      <c r="K38" s="15">
        <v>3</v>
      </c>
      <c r="L38" s="31">
        <f t="shared" si="1"/>
        <v>0</v>
      </c>
    </row>
    <row r="39" spans="1:12" x14ac:dyDescent="0.25">
      <c r="A39" s="35" t="s">
        <v>58</v>
      </c>
      <c r="B39" s="11" t="s">
        <v>59</v>
      </c>
      <c r="C39" s="14"/>
      <c r="D39" s="12"/>
      <c r="E39" s="13">
        <v>1</v>
      </c>
      <c r="F39" s="71">
        <f t="shared" si="0"/>
        <v>0</v>
      </c>
      <c r="G39" s="65" t="s">
        <v>139</v>
      </c>
      <c r="H39" s="15" t="s">
        <v>140</v>
      </c>
      <c r="I39" s="15"/>
      <c r="J39" s="15"/>
      <c r="K39" s="15">
        <v>3</v>
      </c>
      <c r="L39" s="31">
        <f t="shared" si="1"/>
        <v>0</v>
      </c>
    </row>
    <row r="40" spans="1:12" x14ac:dyDescent="0.25">
      <c r="A40" s="35" t="s">
        <v>60</v>
      </c>
      <c r="B40" s="11" t="s">
        <v>61</v>
      </c>
      <c r="C40" s="14"/>
      <c r="D40" s="12"/>
      <c r="E40" s="13">
        <v>1</v>
      </c>
      <c r="F40" s="71">
        <f t="shared" si="0"/>
        <v>0</v>
      </c>
      <c r="G40" s="65" t="s">
        <v>116</v>
      </c>
      <c r="H40" s="15" t="s">
        <v>115</v>
      </c>
      <c r="I40" s="15"/>
      <c r="J40" s="15"/>
      <c r="K40" s="15">
        <v>3</v>
      </c>
      <c r="L40" s="31">
        <f t="shared" si="1"/>
        <v>0</v>
      </c>
    </row>
    <row r="41" spans="1:12" x14ac:dyDescent="0.25">
      <c r="A41" s="35" t="s">
        <v>62</v>
      </c>
      <c r="B41" s="11" t="s">
        <v>63</v>
      </c>
      <c r="C41" s="14"/>
      <c r="D41" s="12"/>
      <c r="E41" s="13">
        <v>1</v>
      </c>
      <c r="F41" s="71">
        <f t="shared" si="0"/>
        <v>0</v>
      </c>
      <c r="G41" s="65" t="s">
        <v>254</v>
      </c>
      <c r="H41" s="15" t="s">
        <v>255</v>
      </c>
      <c r="I41" s="15"/>
      <c r="J41" s="15"/>
      <c r="K41" s="15">
        <v>3</v>
      </c>
      <c r="L41" s="31">
        <f t="shared" si="1"/>
        <v>0</v>
      </c>
    </row>
    <row r="42" spans="1:12" x14ac:dyDescent="0.25">
      <c r="A42" s="35" t="s">
        <v>64</v>
      </c>
      <c r="B42" s="11" t="s">
        <v>65</v>
      </c>
      <c r="C42" s="14"/>
      <c r="D42" s="12"/>
      <c r="E42" s="13">
        <v>1</v>
      </c>
      <c r="F42" s="71">
        <f t="shared" si="0"/>
        <v>0</v>
      </c>
      <c r="G42" s="63" t="s">
        <v>94</v>
      </c>
      <c r="H42" s="20" t="s">
        <v>95</v>
      </c>
      <c r="I42" s="15"/>
      <c r="J42" s="15"/>
      <c r="K42" s="15">
        <v>3</v>
      </c>
      <c r="L42" s="31">
        <f t="shared" si="1"/>
        <v>0</v>
      </c>
    </row>
    <row r="43" spans="1:12" x14ac:dyDescent="0.25">
      <c r="A43" s="35" t="s">
        <v>66</v>
      </c>
      <c r="B43" s="11" t="s">
        <v>67</v>
      </c>
      <c r="C43" s="14"/>
      <c r="D43" s="12"/>
      <c r="E43" s="13">
        <v>1</v>
      </c>
      <c r="F43" s="71">
        <f t="shared" si="0"/>
        <v>0</v>
      </c>
      <c r="G43" s="65" t="s">
        <v>119</v>
      </c>
      <c r="H43" s="42" t="s">
        <v>120</v>
      </c>
      <c r="I43" s="15"/>
      <c r="J43" s="15"/>
      <c r="K43" s="15">
        <v>3</v>
      </c>
      <c r="L43" s="31">
        <f t="shared" si="1"/>
        <v>0</v>
      </c>
    </row>
    <row r="44" spans="1:12" x14ac:dyDescent="0.25">
      <c r="A44" s="81"/>
      <c r="B44" s="15"/>
      <c r="C44" s="15"/>
      <c r="D44" s="15"/>
      <c r="E44" s="15"/>
      <c r="F44" s="72"/>
      <c r="G44" s="65" t="s">
        <v>256</v>
      </c>
      <c r="H44" s="15" t="s">
        <v>257</v>
      </c>
      <c r="I44" s="15"/>
      <c r="J44" s="15"/>
      <c r="K44" s="15">
        <v>3</v>
      </c>
      <c r="L44" s="31">
        <f t="shared" si="1"/>
        <v>0</v>
      </c>
    </row>
    <row r="45" spans="1:12" x14ac:dyDescent="0.25">
      <c r="A45" s="81"/>
      <c r="B45" s="15"/>
      <c r="C45" s="15"/>
      <c r="D45" s="15"/>
      <c r="E45" s="15"/>
      <c r="F45" s="72"/>
      <c r="G45" s="65" t="s">
        <v>258</v>
      </c>
      <c r="H45" s="15" t="s">
        <v>259</v>
      </c>
      <c r="I45" s="15"/>
      <c r="J45" s="15"/>
      <c r="K45" s="15">
        <v>2</v>
      </c>
      <c r="L45" s="31">
        <f t="shared" si="1"/>
        <v>0</v>
      </c>
    </row>
    <row r="46" spans="1:12" x14ac:dyDescent="0.25">
      <c r="A46" s="81"/>
      <c r="B46" s="15"/>
      <c r="C46" s="15"/>
      <c r="D46" s="15"/>
      <c r="E46" s="15"/>
      <c r="F46" s="72"/>
      <c r="G46" s="65" t="s">
        <v>185</v>
      </c>
      <c r="H46" s="15" t="s">
        <v>186</v>
      </c>
      <c r="I46" s="15"/>
      <c r="J46" s="15"/>
      <c r="K46" s="15">
        <v>3</v>
      </c>
      <c r="L46" s="31">
        <f t="shared" si="1"/>
        <v>0</v>
      </c>
    </row>
    <row r="47" spans="1:12" ht="15.75" thickBot="1" x14ac:dyDescent="0.3">
      <c r="A47" s="106"/>
      <c r="B47" s="99"/>
      <c r="C47" s="99"/>
      <c r="D47" s="99"/>
      <c r="E47" s="99"/>
      <c r="F47" s="120"/>
      <c r="G47" s="114"/>
      <c r="H47" s="99"/>
      <c r="I47" s="99"/>
      <c r="J47" s="99"/>
      <c r="K47" s="99"/>
      <c r="L47" s="121"/>
    </row>
    <row r="48" spans="1:12" ht="15.75" thickBot="1" x14ac:dyDescent="0.3">
      <c r="A48" s="109"/>
      <c r="B48" s="110" t="s">
        <v>238</v>
      </c>
      <c r="C48" s="110"/>
      <c r="D48" s="110"/>
      <c r="E48" s="111">
        <f>SUM(E10:E47)</f>
        <v>46</v>
      </c>
      <c r="F48" s="122">
        <f>SUM(F10:F43)</f>
        <v>0</v>
      </c>
      <c r="G48" s="123"/>
      <c r="H48" s="110" t="s">
        <v>238</v>
      </c>
      <c r="I48" s="110"/>
      <c r="J48" s="110"/>
      <c r="K48" s="110">
        <f>SUM(K37:K46)</f>
        <v>29</v>
      </c>
      <c r="L48" s="124">
        <f>SUM(L37:L46)</f>
        <v>0</v>
      </c>
    </row>
    <row r="49" spans="1:12" x14ac:dyDescent="0.25">
      <c r="A49" s="107"/>
      <c r="B49" s="101"/>
      <c r="C49" s="101"/>
      <c r="D49" s="101"/>
      <c r="E49" s="101"/>
      <c r="F49" s="71"/>
      <c r="G49" s="116"/>
      <c r="H49" s="101"/>
      <c r="I49" s="101"/>
      <c r="J49" s="101"/>
      <c r="K49" s="101"/>
      <c r="L49" s="108"/>
    </row>
    <row r="50" spans="1:12" x14ac:dyDescent="0.25">
      <c r="A50" s="229" t="s">
        <v>241</v>
      </c>
      <c r="B50" s="230"/>
      <c r="C50" s="46"/>
      <c r="D50" s="46"/>
      <c r="E50" s="46"/>
      <c r="F50" s="73"/>
      <c r="G50" s="184" t="s">
        <v>212</v>
      </c>
      <c r="H50" s="185"/>
      <c r="I50" s="185"/>
      <c r="J50" s="185"/>
      <c r="K50" s="46"/>
      <c r="L50" s="83"/>
    </row>
    <row r="51" spans="1:12" x14ac:dyDescent="0.25">
      <c r="A51" s="84" t="s">
        <v>194</v>
      </c>
      <c r="B51" s="12" t="s">
        <v>195</v>
      </c>
      <c r="C51" s="19"/>
      <c r="D51" s="20"/>
      <c r="E51" s="16">
        <v>3</v>
      </c>
      <c r="F51" s="28">
        <f>IF(ISBLANK(D51),,VLOOKUP(D51,$O$1:$P$10,2,FALSE)*E51)</f>
        <v>0</v>
      </c>
      <c r="G51" s="67" t="s">
        <v>144</v>
      </c>
      <c r="H51" s="12" t="s">
        <v>145</v>
      </c>
      <c r="I51" s="19"/>
      <c r="J51" s="12"/>
      <c r="K51" s="16">
        <v>4</v>
      </c>
      <c r="L51" s="38">
        <f t="shared" ref="L51:L62" si="2">IF(ISBLANK(J51),,VLOOKUP(J51,$O$1:$P$10,2,FALSE)*K51)</f>
        <v>0</v>
      </c>
    </row>
    <row r="52" spans="1:12" x14ac:dyDescent="0.25">
      <c r="A52" s="84" t="s">
        <v>112</v>
      </c>
      <c r="B52" s="12" t="s">
        <v>170</v>
      </c>
      <c r="C52" s="19"/>
      <c r="D52" s="20"/>
      <c r="E52" s="16">
        <v>3</v>
      </c>
      <c r="F52" s="28">
        <f>IF(ISBLANK(D52),,VLOOKUP(D52,$O$1:$P$10,2,FALSE)*E52)</f>
        <v>0</v>
      </c>
      <c r="G52" s="67" t="s">
        <v>213</v>
      </c>
      <c r="H52" s="171" t="s">
        <v>214</v>
      </c>
      <c r="I52" s="20"/>
      <c r="J52" s="12"/>
      <c r="K52" s="16">
        <v>4</v>
      </c>
      <c r="L52" s="38">
        <f t="shared" si="2"/>
        <v>0</v>
      </c>
    </row>
    <row r="53" spans="1:12" x14ac:dyDescent="0.25">
      <c r="A53" s="174" t="s">
        <v>234</v>
      </c>
      <c r="B53" s="173" t="s">
        <v>235</v>
      </c>
      <c r="C53" s="19"/>
      <c r="D53" s="20"/>
      <c r="E53" s="16">
        <v>3</v>
      </c>
      <c r="F53" s="28">
        <f>IF(ISBLANK(D53),,VLOOKUP(D53,$O$1:$P$10,2,FALSE)*E53)</f>
        <v>0</v>
      </c>
      <c r="G53" s="67" t="s">
        <v>216</v>
      </c>
      <c r="H53" s="171" t="s">
        <v>215</v>
      </c>
      <c r="I53" s="20"/>
      <c r="J53" s="12"/>
      <c r="K53" s="16">
        <v>3</v>
      </c>
      <c r="L53" s="38">
        <f t="shared" si="2"/>
        <v>0</v>
      </c>
    </row>
    <row r="54" spans="1:12" x14ac:dyDescent="0.25">
      <c r="A54" s="85"/>
      <c r="B54" s="47"/>
      <c r="C54" s="19"/>
      <c r="D54" s="20"/>
      <c r="E54" s="29"/>
      <c r="F54" s="28"/>
      <c r="G54" s="67" t="s">
        <v>217</v>
      </c>
      <c r="H54" s="171" t="s">
        <v>219</v>
      </c>
      <c r="I54" s="20"/>
      <c r="J54" s="12"/>
      <c r="K54" s="16">
        <v>3</v>
      </c>
      <c r="L54" s="38">
        <f t="shared" si="2"/>
        <v>0</v>
      </c>
    </row>
    <row r="55" spans="1:12" x14ac:dyDescent="0.25">
      <c r="A55" s="86"/>
      <c r="B55" s="47" t="s">
        <v>168</v>
      </c>
      <c r="C55" s="20"/>
      <c r="D55" s="20"/>
      <c r="E55" s="29">
        <f>SUM(E51:E52)</f>
        <v>6</v>
      </c>
      <c r="F55" s="74">
        <f>SUM(F51:F52)</f>
        <v>0</v>
      </c>
      <c r="G55" s="67" t="s">
        <v>221</v>
      </c>
      <c r="H55" s="171" t="s">
        <v>218</v>
      </c>
      <c r="I55" s="20"/>
      <c r="J55" s="12"/>
      <c r="K55" s="16">
        <v>3</v>
      </c>
      <c r="L55" s="38">
        <f t="shared" si="2"/>
        <v>0</v>
      </c>
    </row>
    <row r="56" spans="1:12" x14ac:dyDescent="0.25">
      <c r="A56" s="81"/>
      <c r="B56" s="15"/>
      <c r="C56" s="15"/>
      <c r="D56" s="15"/>
      <c r="E56" s="15"/>
      <c r="F56" s="72"/>
      <c r="G56" s="65" t="s">
        <v>222</v>
      </c>
      <c r="H56" s="172" t="s">
        <v>220</v>
      </c>
      <c r="I56" s="15"/>
      <c r="J56" s="15"/>
      <c r="K56" s="16">
        <v>3</v>
      </c>
      <c r="L56" s="38">
        <f t="shared" si="2"/>
        <v>0</v>
      </c>
    </row>
    <row r="57" spans="1:12" x14ac:dyDescent="0.25">
      <c r="A57" s="81"/>
      <c r="B57" s="15"/>
      <c r="C57" s="15"/>
      <c r="D57" s="15"/>
      <c r="E57" s="15"/>
      <c r="F57" s="72"/>
      <c r="G57" s="67" t="s">
        <v>224</v>
      </c>
      <c r="H57" s="171" t="s">
        <v>223</v>
      </c>
      <c r="I57" s="20"/>
      <c r="J57" s="12"/>
      <c r="K57" s="16">
        <v>3</v>
      </c>
      <c r="L57" s="38">
        <f t="shared" si="2"/>
        <v>0</v>
      </c>
    </row>
    <row r="58" spans="1:12" x14ac:dyDescent="0.25">
      <c r="A58" s="81"/>
      <c r="B58" s="15"/>
      <c r="C58" s="15"/>
      <c r="D58" s="15"/>
      <c r="E58" s="15"/>
      <c r="F58" s="72"/>
      <c r="G58" s="67" t="s">
        <v>225</v>
      </c>
      <c r="H58" s="171" t="s">
        <v>226</v>
      </c>
      <c r="I58" s="20"/>
      <c r="J58" s="12"/>
      <c r="K58" s="16">
        <v>3</v>
      </c>
      <c r="L58" s="38">
        <f t="shared" si="2"/>
        <v>0</v>
      </c>
    </row>
    <row r="59" spans="1:12" x14ac:dyDescent="0.25">
      <c r="A59" s="81"/>
      <c r="B59" s="15"/>
      <c r="C59" s="15"/>
      <c r="D59" s="15"/>
      <c r="E59" s="15"/>
      <c r="F59" s="72"/>
      <c r="G59" s="67" t="s">
        <v>227</v>
      </c>
      <c r="H59" s="171" t="s">
        <v>228</v>
      </c>
      <c r="I59" s="20"/>
      <c r="J59" s="12"/>
      <c r="K59" s="16">
        <v>3</v>
      </c>
      <c r="L59" s="38">
        <f t="shared" si="2"/>
        <v>0</v>
      </c>
    </row>
    <row r="60" spans="1:12" x14ac:dyDescent="0.25">
      <c r="A60" s="81"/>
      <c r="B60" s="15"/>
      <c r="C60" s="15"/>
      <c r="D60" s="15"/>
      <c r="E60" s="15"/>
      <c r="F60" s="72"/>
      <c r="G60" s="65" t="s">
        <v>229</v>
      </c>
      <c r="H60" s="172" t="s">
        <v>230</v>
      </c>
      <c r="I60" s="19"/>
      <c r="J60" s="20"/>
      <c r="K60" s="16">
        <v>3</v>
      </c>
      <c r="L60" s="38">
        <f t="shared" si="2"/>
        <v>0</v>
      </c>
    </row>
    <row r="61" spans="1:12" x14ac:dyDescent="0.25">
      <c r="A61" s="81"/>
      <c r="B61" s="15"/>
      <c r="C61" s="15"/>
      <c r="D61" s="15"/>
      <c r="E61" s="15"/>
      <c r="F61" s="72"/>
      <c r="G61" s="63" t="s">
        <v>231</v>
      </c>
      <c r="H61" s="173" t="s">
        <v>232</v>
      </c>
      <c r="I61" s="19"/>
      <c r="J61" s="20"/>
      <c r="K61" s="16">
        <v>3</v>
      </c>
      <c r="L61" s="38">
        <f t="shared" si="2"/>
        <v>0</v>
      </c>
    </row>
    <row r="62" spans="1:12" x14ac:dyDescent="0.25">
      <c r="A62" s="81"/>
      <c r="B62" s="15"/>
      <c r="C62" s="15"/>
      <c r="D62" s="15"/>
      <c r="E62" s="15"/>
      <c r="F62" s="72"/>
      <c r="G62" s="63" t="s">
        <v>162</v>
      </c>
      <c r="H62" s="173" t="s">
        <v>163</v>
      </c>
      <c r="I62" s="19"/>
      <c r="J62" s="20"/>
      <c r="K62" s="16">
        <v>3</v>
      </c>
      <c r="L62" s="38">
        <f t="shared" si="2"/>
        <v>0</v>
      </c>
    </row>
    <row r="63" spans="1:12" x14ac:dyDescent="0.25">
      <c r="A63" s="81"/>
      <c r="B63" s="15"/>
      <c r="C63" s="15"/>
      <c r="D63" s="15"/>
      <c r="E63" s="15"/>
      <c r="F63" s="72"/>
      <c r="G63" s="65"/>
      <c r="H63" s="15"/>
      <c r="I63" s="19"/>
      <c r="J63" s="20"/>
      <c r="K63" s="16"/>
      <c r="L63" s="38"/>
    </row>
    <row r="64" spans="1:12" ht="15.75" thickBot="1" x14ac:dyDescent="0.3">
      <c r="A64" s="81"/>
      <c r="B64" s="15"/>
      <c r="C64" s="15"/>
      <c r="D64" s="15"/>
      <c r="E64" s="15"/>
      <c r="F64" s="72"/>
      <c r="G64" s="125" t="s">
        <v>160</v>
      </c>
      <c r="H64" s="17"/>
      <c r="I64" s="21"/>
      <c r="J64" s="17"/>
      <c r="K64" s="22"/>
      <c r="L64" s="100"/>
    </row>
    <row r="65" spans="1:12" ht="15.75" thickBot="1" x14ac:dyDescent="0.3">
      <c r="A65" s="81"/>
      <c r="B65" s="15"/>
      <c r="C65" s="15"/>
      <c r="D65" s="15"/>
      <c r="E65" s="15"/>
      <c r="F65" s="98"/>
      <c r="G65" s="102"/>
      <c r="H65" s="103" t="s">
        <v>161</v>
      </c>
      <c r="I65" s="104"/>
      <c r="J65" s="103"/>
      <c r="K65" s="130">
        <f>SUM(K51:K64)</f>
        <v>38</v>
      </c>
      <c r="L65" s="131">
        <f>SUM(L51:L64)</f>
        <v>0</v>
      </c>
    </row>
    <row r="66" spans="1:12" x14ac:dyDescent="0.25">
      <c r="A66" s="82" t="s">
        <v>172</v>
      </c>
      <c r="B66" s="45"/>
      <c r="C66" s="45"/>
      <c r="D66" s="45"/>
      <c r="E66" s="45"/>
      <c r="F66" s="75"/>
      <c r="G66" s="126"/>
      <c r="H66" s="127"/>
      <c r="I66" s="128"/>
      <c r="J66" s="128"/>
      <c r="K66" s="128"/>
      <c r="L66" s="129"/>
    </row>
    <row r="67" spans="1:12" x14ac:dyDescent="0.25">
      <c r="A67" s="52"/>
      <c r="B67" s="39" t="s">
        <v>173</v>
      </c>
      <c r="C67" s="39"/>
      <c r="D67" s="39" t="s">
        <v>9</v>
      </c>
      <c r="E67" s="39" t="s">
        <v>10</v>
      </c>
      <c r="F67" s="76" t="s">
        <v>174</v>
      </c>
      <c r="G67" s="69"/>
      <c r="H67" s="45"/>
      <c r="I67" s="39"/>
      <c r="J67" s="39" t="s">
        <v>9</v>
      </c>
      <c r="K67" s="39" t="s">
        <v>10</v>
      </c>
      <c r="L67" s="53" t="s">
        <v>174</v>
      </c>
    </row>
    <row r="68" spans="1:12" x14ac:dyDescent="0.25">
      <c r="A68" s="86"/>
      <c r="B68" s="20" t="s">
        <v>175</v>
      </c>
      <c r="C68" s="20"/>
      <c r="D68" s="16">
        <f>E48</f>
        <v>46</v>
      </c>
      <c r="E68" s="16">
        <f>F48</f>
        <v>0</v>
      </c>
      <c r="F68" s="28">
        <f>IF(D68=0,0,E68/D68)</f>
        <v>0</v>
      </c>
      <c r="G68" s="1"/>
      <c r="H68" s="39" t="s">
        <v>173</v>
      </c>
      <c r="I68" s="20"/>
      <c r="J68" s="16">
        <f>K27</f>
        <v>0</v>
      </c>
      <c r="K68" s="16">
        <f>L27</f>
        <v>0</v>
      </c>
      <c r="L68" s="38">
        <f t="shared" ref="L68:L73" si="3">IF(J68=0,0,K68/J68)</f>
        <v>0</v>
      </c>
    </row>
    <row r="69" spans="1:12" x14ac:dyDescent="0.25">
      <c r="A69" s="86"/>
      <c r="B69" s="15"/>
      <c r="C69" s="20"/>
      <c r="D69" s="16"/>
      <c r="E69" s="16"/>
      <c r="F69" s="28"/>
      <c r="G69" s="1"/>
      <c r="H69" s="20" t="s">
        <v>210</v>
      </c>
      <c r="I69" s="20"/>
      <c r="J69" s="16">
        <f>K32</f>
        <v>41</v>
      </c>
      <c r="K69" s="16">
        <f>L32</f>
        <v>0</v>
      </c>
      <c r="L69" s="38">
        <f t="shared" si="3"/>
        <v>0</v>
      </c>
    </row>
    <row r="70" spans="1:12" x14ac:dyDescent="0.25">
      <c r="A70" s="86"/>
      <c r="B70" s="20" t="s">
        <v>176</v>
      </c>
      <c r="C70" s="20"/>
      <c r="D70" s="16"/>
      <c r="E70" s="16"/>
      <c r="F70" s="28"/>
      <c r="H70" t="s">
        <v>211</v>
      </c>
      <c r="J70" s="27">
        <f>K48</f>
        <v>29</v>
      </c>
      <c r="K70" s="27">
        <f>L48</f>
        <v>0</v>
      </c>
      <c r="L70" s="38">
        <f t="shared" si="3"/>
        <v>0</v>
      </c>
    </row>
    <row r="71" spans="1:12" x14ac:dyDescent="0.25">
      <c r="A71" s="86"/>
      <c r="B71" s="20" t="s">
        <v>178</v>
      </c>
      <c r="C71" s="20"/>
      <c r="D71" s="16"/>
      <c r="E71" s="16"/>
      <c r="F71" s="28"/>
      <c r="G71" s="1"/>
      <c r="H71" s="20" t="s">
        <v>177</v>
      </c>
      <c r="I71" s="20"/>
      <c r="J71" s="16">
        <f>K65</f>
        <v>38</v>
      </c>
      <c r="K71" s="16">
        <f>L65</f>
        <v>0</v>
      </c>
      <c r="L71" s="38">
        <f t="shared" si="3"/>
        <v>0</v>
      </c>
    </row>
    <row r="72" spans="1:12" x14ac:dyDescent="0.25">
      <c r="A72" s="86"/>
      <c r="B72" s="20" t="s">
        <v>178</v>
      </c>
      <c r="C72" s="20"/>
      <c r="D72" s="16"/>
      <c r="E72" s="16"/>
      <c r="F72" s="28"/>
      <c r="G72" s="1"/>
      <c r="H72" s="20" t="s">
        <v>179</v>
      </c>
      <c r="I72" s="20"/>
      <c r="J72" s="44">
        <f>E55</f>
        <v>6</v>
      </c>
      <c r="K72" s="16">
        <f>F55</f>
        <v>0</v>
      </c>
      <c r="L72" s="38">
        <f t="shared" si="3"/>
        <v>0</v>
      </c>
    </row>
    <row r="73" spans="1:12" ht="15.75" thickBot="1" x14ac:dyDescent="0.3">
      <c r="A73" s="88"/>
      <c r="B73" s="24"/>
      <c r="C73" s="24"/>
      <c r="D73" s="24"/>
      <c r="E73" s="24"/>
      <c r="F73" s="89"/>
      <c r="G73" s="90"/>
      <c r="H73" s="24" t="s">
        <v>180</v>
      </c>
      <c r="I73" s="24"/>
      <c r="J73" s="91">
        <f>K65+E55+K48+E48+K32</f>
        <v>160</v>
      </c>
      <c r="K73" s="91">
        <f>L65+F55+L48+F48+L32</f>
        <v>0</v>
      </c>
      <c r="L73" s="92">
        <f t="shared" si="3"/>
        <v>0</v>
      </c>
    </row>
  </sheetData>
  <mergeCells count="13">
    <mergeCell ref="A6:L6"/>
    <mergeCell ref="G9:J9"/>
    <mergeCell ref="A33:B33"/>
    <mergeCell ref="G50:J50"/>
    <mergeCell ref="A1:L1"/>
    <mergeCell ref="A2:L2"/>
    <mergeCell ref="A3:L3"/>
    <mergeCell ref="A4:L4"/>
    <mergeCell ref="A5:F5"/>
    <mergeCell ref="G5:H5"/>
    <mergeCell ref="I5:L5"/>
    <mergeCell ref="G36:H36"/>
    <mergeCell ref="A50:B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SOFT. ENG</vt:lpstr>
      <vt:lpstr>NETWORKING </vt:lpstr>
      <vt:lpstr>BBIT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KAIYONGI WILFRED</dc:creator>
  <cp:lastModifiedBy>Mercy Wairimu</cp:lastModifiedBy>
  <dcterms:created xsi:type="dcterms:W3CDTF">2021-03-22T17:47:16Z</dcterms:created>
  <dcterms:modified xsi:type="dcterms:W3CDTF">2023-09-04T11:45:30Z</dcterms:modified>
</cp:coreProperties>
</file>