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F53BF31-FEC6-4820-AAE7-11718E2E9BE5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Database Buku" sheetId="1" r:id="rId1"/>
    <sheet name="Pinjam" sheetId="2" r:id="rId2"/>
    <sheet name="Database Anggota" sheetId="3" r:id="rId3"/>
    <sheet name="History Perora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67" i="4" l="1" a="1"/>
  <c r="A267" i="4" s="1"/>
  <c r="A266" i="4" a="1"/>
  <c r="A266" i="4" s="1"/>
  <c r="A265" i="4" a="1"/>
  <c r="A265" i="4" s="1"/>
  <c r="A264" i="4" a="1"/>
  <c r="A264" i="4" s="1"/>
  <c r="G264" i="4" s="1"/>
  <c r="A263" i="4" a="1"/>
  <c r="A263" i="4" s="1"/>
  <c r="A262" i="4" a="1"/>
  <c r="A262" i="4" s="1"/>
  <c r="A261" i="4" a="1"/>
  <c r="A261" i="4" s="1"/>
  <c r="A260" i="4" a="1"/>
  <c r="A260" i="4" s="1"/>
  <c r="G260" i="4" s="1"/>
  <c r="A259" i="4" a="1"/>
  <c r="A259" i="4" s="1"/>
  <c r="A258" i="4" a="1"/>
  <c r="A258" i="4" s="1"/>
  <c r="A257" i="4" a="1"/>
  <c r="A257" i="4" s="1"/>
  <c r="A256" i="4" a="1"/>
  <c r="A256" i="4" s="1"/>
  <c r="G256" i="4" s="1"/>
  <c r="A255" i="4" a="1"/>
  <c r="A255" i="4" s="1"/>
  <c r="A254" i="4" a="1"/>
  <c r="A254" i="4" s="1"/>
  <c r="A253" i="4" a="1"/>
  <c r="A253" i="4" s="1"/>
  <c r="A252" i="4" a="1"/>
  <c r="A252" i="4" s="1"/>
  <c r="G252" i="4" s="1"/>
  <c r="A251" i="4" a="1"/>
  <c r="A251" i="4" s="1"/>
  <c r="A250" i="4" a="1"/>
  <c r="A250" i="4" s="1"/>
  <c r="A249" i="4" a="1"/>
  <c r="A249" i="4" s="1"/>
  <c r="A248" i="4" a="1"/>
  <c r="A248" i="4" s="1"/>
  <c r="G248" i="4" s="1"/>
  <c r="A247" i="4" a="1"/>
  <c r="A247" i="4" s="1"/>
  <c r="A246" i="4" a="1"/>
  <c r="A246" i="4" s="1"/>
  <c r="A245" i="4" a="1"/>
  <c r="A245" i="4" s="1"/>
  <c r="A244" i="4" a="1"/>
  <c r="A244" i="4" s="1"/>
  <c r="G244" i="4" s="1"/>
  <c r="A243" i="4" a="1"/>
  <c r="A243" i="4" s="1"/>
  <c r="A242" i="4" a="1"/>
  <c r="A242" i="4" s="1"/>
  <c r="B242" i="4" s="1"/>
  <c r="A241" i="4" a="1"/>
  <c r="A241" i="4" s="1"/>
  <c r="G241" i="4" s="1"/>
  <c r="A240" i="4" a="1"/>
  <c r="A240" i="4" s="1"/>
  <c r="H240" i="4" s="1"/>
  <c r="A239" i="4" a="1"/>
  <c r="A239" i="4" s="1"/>
  <c r="A238" i="4" a="1"/>
  <c r="A238" i="4" s="1"/>
  <c r="A237" i="4" a="1"/>
  <c r="A237" i="4" s="1"/>
  <c r="G237" i="4" s="1"/>
  <c r="A236" i="4" a="1"/>
  <c r="A236" i="4" s="1"/>
  <c r="H236" i="4" s="1"/>
  <c r="A235" i="4" a="1"/>
  <c r="A235" i="4" s="1"/>
  <c r="A234" i="4" a="1"/>
  <c r="A234" i="4" s="1"/>
  <c r="A233" i="4" a="1"/>
  <c r="A233" i="4" s="1"/>
  <c r="A232" i="4" a="1"/>
  <c r="A232" i="4" s="1"/>
  <c r="A231" i="4" a="1"/>
  <c r="A231" i="4" s="1"/>
  <c r="G231" i="4" s="1"/>
  <c r="A230" i="4" a="1"/>
  <c r="A230" i="4" s="1"/>
  <c r="D230" i="4" s="1"/>
  <c r="A229" i="4" a="1"/>
  <c r="A229" i="4" s="1"/>
  <c r="G229" i="4" s="1"/>
  <c r="A228" i="4" a="1"/>
  <c r="A228" i="4" s="1"/>
  <c r="A227" i="4" a="1"/>
  <c r="A227" i="4" s="1"/>
  <c r="G227" i="4" s="1"/>
  <c r="A226" i="4" a="1"/>
  <c r="A226" i="4" s="1"/>
  <c r="D226" i="4" s="1"/>
  <c r="A225" i="4" a="1"/>
  <c r="A225" i="4" s="1"/>
  <c r="H225" i="4" s="1"/>
  <c r="A224" i="4" a="1"/>
  <c r="A224" i="4" s="1"/>
  <c r="A223" i="4" a="1"/>
  <c r="A223" i="4" s="1"/>
  <c r="A222" i="4" a="1"/>
  <c r="A222" i="4" s="1"/>
  <c r="A221" i="4" a="1"/>
  <c r="A221" i="4" s="1"/>
  <c r="A220" i="4" a="1"/>
  <c r="A220" i="4" s="1"/>
  <c r="A219" i="4" a="1"/>
  <c r="A219" i="4" s="1"/>
  <c r="A218" i="4" a="1"/>
  <c r="A218" i="4" s="1"/>
  <c r="A217" i="4" a="1"/>
  <c r="A217" i="4" s="1"/>
  <c r="A216" i="4" a="1"/>
  <c r="A216" i="4" s="1"/>
  <c r="A215" i="4" a="1"/>
  <c r="A215" i="4" s="1"/>
  <c r="A214" i="4" a="1"/>
  <c r="A214" i="4" s="1"/>
  <c r="A213" i="4" a="1"/>
  <c r="A213" i="4" s="1"/>
  <c r="A212" i="4" a="1"/>
  <c r="A212" i="4" s="1"/>
  <c r="A211" i="4" a="1"/>
  <c r="A211" i="4" s="1"/>
  <c r="A210" i="4" a="1"/>
  <c r="A210" i="4" s="1"/>
  <c r="A209" i="4" a="1"/>
  <c r="A209" i="4" s="1"/>
  <c r="A208" i="4" a="1"/>
  <c r="A208" i="4" s="1"/>
  <c r="A207" i="4" a="1"/>
  <c r="A207" i="4" s="1"/>
  <c r="A206" i="4" a="1"/>
  <c r="A206" i="4" s="1"/>
  <c r="A205" i="4" a="1"/>
  <c r="A205" i="4" s="1"/>
  <c r="A204" i="4" a="1"/>
  <c r="A204" i="4" s="1"/>
  <c r="A203" i="4" a="1"/>
  <c r="A203" i="4" s="1"/>
  <c r="A202" i="4" a="1"/>
  <c r="A202" i="4" s="1"/>
  <c r="A201" i="4" a="1"/>
  <c r="A201" i="4" s="1"/>
  <c r="A200" i="4" a="1"/>
  <c r="A200" i="4" s="1"/>
  <c r="A199" i="4" a="1"/>
  <c r="A199" i="4" s="1"/>
  <c r="A198" i="4" a="1"/>
  <c r="A198" i="4" s="1"/>
  <c r="A197" i="4" a="1"/>
  <c r="A197" i="4" s="1"/>
  <c r="A196" i="4" a="1"/>
  <c r="A196" i="4" s="1"/>
  <c r="A195" i="4" a="1"/>
  <c r="A195" i="4" s="1"/>
  <c r="A194" i="4" a="1"/>
  <c r="A194" i="4" s="1"/>
  <c r="A193" i="4" a="1"/>
  <c r="A193" i="4" s="1"/>
  <c r="A192" i="4" a="1"/>
  <c r="A192" i="4" s="1"/>
  <c r="A191" i="4" a="1"/>
  <c r="A191" i="4" s="1"/>
  <c r="A190" i="4" a="1"/>
  <c r="A190" i="4" s="1"/>
  <c r="C190" i="4" s="1"/>
  <c r="A189" i="4" a="1"/>
  <c r="A189" i="4" s="1"/>
  <c r="A188" i="4" a="1"/>
  <c r="A188" i="4" s="1"/>
  <c r="A187" i="4" a="1"/>
  <c r="A187" i="4" s="1"/>
  <c r="A186" i="4" a="1"/>
  <c r="A186" i="4" s="1"/>
  <c r="H186" i="4" s="1"/>
  <c r="A185" i="4" a="1"/>
  <c r="A185" i="4" s="1"/>
  <c r="A184" i="4" a="1"/>
  <c r="A184" i="4" s="1"/>
  <c r="A183" i="4" a="1"/>
  <c r="A183" i="4" s="1"/>
  <c r="A182" i="4" a="1"/>
  <c r="A182" i="4" s="1"/>
  <c r="A181" i="4" a="1"/>
  <c r="A181" i="4" s="1"/>
  <c r="A180" i="4" a="1"/>
  <c r="A180" i="4" s="1"/>
  <c r="A179" i="4" a="1"/>
  <c r="A179" i="4" s="1"/>
  <c r="A178" i="4" a="1"/>
  <c r="A178" i="4" s="1"/>
  <c r="A177" i="4" a="1"/>
  <c r="A177" i="4" s="1"/>
  <c r="A176" i="4" a="1"/>
  <c r="A176" i="4" s="1"/>
  <c r="A175" i="4" a="1"/>
  <c r="A175" i="4" s="1"/>
  <c r="A174" i="4" a="1"/>
  <c r="A174" i="4" s="1"/>
  <c r="A173" i="4" a="1"/>
  <c r="A173" i="4" s="1"/>
  <c r="A172" i="4" a="1"/>
  <c r="A172" i="4" s="1"/>
  <c r="A171" i="4" a="1"/>
  <c r="A171" i="4" s="1"/>
  <c r="A170" i="4" a="1"/>
  <c r="A170" i="4" s="1"/>
  <c r="H170" i="4" s="1"/>
  <c r="A169" i="4" a="1"/>
  <c r="A169" i="4" s="1"/>
  <c r="A168" i="4" a="1"/>
  <c r="A168" i="4" s="1"/>
  <c r="A167" i="4" a="1"/>
  <c r="A167" i="4" s="1"/>
  <c r="A166" i="4" a="1"/>
  <c r="A166" i="4" s="1"/>
  <c r="A165" i="4" a="1"/>
  <c r="A165" i="4" s="1"/>
  <c r="A164" i="4" a="1"/>
  <c r="A164" i="4" s="1"/>
  <c r="A163" i="4" a="1"/>
  <c r="A163" i="4" s="1"/>
  <c r="A162" i="4" a="1"/>
  <c r="A162" i="4" s="1"/>
  <c r="A161" i="4" a="1"/>
  <c r="A161" i="4" s="1"/>
  <c r="A160" i="4" a="1"/>
  <c r="A160" i="4" s="1"/>
  <c r="A159" i="4" a="1"/>
  <c r="A159" i="4" s="1"/>
  <c r="A158" i="4" a="1"/>
  <c r="A158" i="4" s="1"/>
  <c r="A157" i="4" a="1"/>
  <c r="A157" i="4" s="1"/>
  <c r="A156" i="4" a="1"/>
  <c r="A156" i="4" s="1"/>
  <c r="A155" i="4" a="1"/>
  <c r="A155" i="4" s="1"/>
  <c r="A154" i="4" a="1"/>
  <c r="A154" i="4"/>
  <c r="H154" i="4" s="1"/>
  <c r="A153" i="4" a="1"/>
  <c r="A153" i="4" s="1"/>
  <c r="A152" i="4" a="1"/>
  <c r="A152" i="4" s="1"/>
  <c r="A151" i="4" a="1"/>
  <c r="A151" i="4" s="1"/>
  <c r="F151" i="4" s="1"/>
  <c r="A150" i="4" a="1"/>
  <c r="A150" i="4" s="1"/>
  <c r="A149" i="4" a="1"/>
  <c r="A149" i="4" s="1"/>
  <c r="A148" i="4" a="1"/>
  <c r="A148" i="4" s="1"/>
  <c r="A147" i="4" a="1"/>
  <c r="A147" i="4" s="1"/>
  <c r="A146" i="4" a="1"/>
  <c r="A146" i="4" s="1"/>
  <c r="A145" i="4" a="1"/>
  <c r="A145" i="4" s="1"/>
  <c r="A144" i="4" a="1"/>
  <c r="A144" i="4" s="1"/>
  <c r="A143" i="4" a="1"/>
  <c r="A143" i="4" s="1"/>
  <c r="A142" i="4" a="1"/>
  <c r="A142" i="4" s="1"/>
  <c r="A141" i="4" a="1"/>
  <c r="A141" i="4" s="1"/>
  <c r="A140" i="4" a="1"/>
  <c r="A140" i="4" s="1"/>
  <c r="A139" i="4" a="1"/>
  <c r="A139" i="4" s="1"/>
  <c r="A138" i="4" a="1"/>
  <c r="A138" i="4" s="1"/>
  <c r="A137" i="4" a="1"/>
  <c r="A137" i="4" s="1"/>
  <c r="A136" i="4" a="1"/>
  <c r="A136" i="4" s="1"/>
  <c r="A135" i="4" a="1"/>
  <c r="A135" i="4" s="1"/>
  <c r="A134" i="4" a="1"/>
  <c r="A134" i="4" s="1"/>
  <c r="A133" i="4" a="1"/>
  <c r="A133" i="4" s="1"/>
  <c r="A132" i="4" a="1"/>
  <c r="A132" i="4" s="1"/>
  <c r="A131" i="4" a="1"/>
  <c r="A131" i="4" s="1"/>
  <c r="A130" i="4" a="1"/>
  <c r="A130" i="4" s="1"/>
  <c r="A129" i="4" a="1"/>
  <c r="A129" i="4" s="1"/>
  <c r="A128" i="4" a="1"/>
  <c r="A128" i="4" s="1"/>
  <c r="A127" i="4" a="1"/>
  <c r="A127" i="4" s="1"/>
  <c r="A126" i="4" a="1"/>
  <c r="A126" i="4" s="1"/>
  <c r="A125" i="4" a="1"/>
  <c r="A125" i="4" s="1"/>
  <c r="A124" i="4" a="1"/>
  <c r="A124" i="4" s="1"/>
  <c r="A123" i="4" a="1"/>
  <c r="A123" i="4" s="1"/>
  <c r="A122" i="4" a="1"/>
  <c r="A122" i="4" s="1"/>
  <c r="A121" i="4" a="1"/>
  <c r="A121" i="4" s="1"/>
  <c r="A120" i="4" a="1"/>
  <c r="A120" i="4" s="1"/>
  <c r="A119" i="4" a="1"/>
  <c r="A119" i="4" s="1"/>
  <c r="A118" i="4" a="1"/>
  <c r="A118" i="4" s="1"/>
  <c r="A117" i="4" a="1"/>
  <c r="A117" i="4" s="1"/>
  <c r="A116" i="4" a="1"/>
  <c r="A116" i="4" s="1"/>
  <c r="A115" i="4" a="1"/>
  <c r="A115" i="4" s="1"/>
  <c r="A114" i="4" a="1"/>
  <c r="A114" i="4" s="1"/>
  <c r="A113" i="4" a="1"/>
  <c r="A113" i="4" s="1"/>
  <c r="A112" i="4" a="1"/>
  <c r="A112" i="4" s="1"/>
  <c r="A111" i="4" a="1"/>
  <c r="A111" i="4" s="1"/>
  <c r="B111" i="4" s="1"/>
  <c r="A110" i="4" a="1"/>
  <c r="A110" i="4" s="1"/>
  <c r="C110" i="4" s="1"/>
  <c r="A109" i="4" a="1"/>
  <c r="A109" i="4" s="1"/>
  <c r="A108" i="4" a="1"/>
  <c r="A108" i="4" s="1"/>
  <c r="A107" i="4" a="1"/>
  <c r="A107" i="4" s="1"/>
  <c r="A106" i="4" a="1"/>
  <c r="A106" i="4" s="1"/>
  <c r="A105" i="4" a="1"/>
  <c r="A105" i="4" s="1"/>
  <c r="A104" i="4" a="1"/>
  <c r="A104" i="4" s="1"/>
  <c r="A103" i="4" a="1"/>
  <c r="A103" i="4" s="1"/>
  <c r="A102" i="4" a="1"/>
  <c r="A102" i="4" s="1"/>
  <c r="F102" i="4" s="1"/>
  <c r="A101" i="4" a="1"/>
  <c r="A101" i="4" s="1"/>
  <c r="A100" i="4" a="1"/>
  <c r="A100" i="4" s="1"/>
  <c r="A99" i="4" a="1"/>
  <c r="A99" i="4" s="1"/>
  <c r="A98" i="4" a="1"/>
  <c r="A98" i="4" s="1"/>
  <c r="F98" i="4" s="1"/>
  <c r="A97" i="4" a="1"/>
  <c r="A97" i="4" s="1"/>
  <c r="A96" i="4" a="1"/>
  <c r="A96" i="4" s="1"/>
  <c r="A95" i="4" a="1"/>
  <c r="A95" i="4" s="1"/>
  <c r="A94" i="4" a="1"/>
  <c r="A94" i="4" s="1"/>
  <c r="F94" i="4" s="1"/>
  <c r="A93" i="4" a="1"/>
  <c r="A93" i="4" s="1"/>
  <c r="A92" i="4" a="1"/>
  <c r="A92" i="4" s="1"/>
  <c r="A91" i="4" a="1"/>
  <c r="A91" i="4" s="1"/>
  <c r="A90" i="4" a="1"/>
  <c r="A90" i="4" s="1"/>
  <c r="F90" i="4" s="1"/>
  <c r="A89" i="4" a="1"/>
  <c r="A89" i="4" s="1"/>
  <c r="A88" i="4" a="1"/>
  <c r="A88" i="4" s="1"/>
  <c r="A87" i="4" a="1"/>
  <c r="A87" i="4" s="1"/>
  <c r="A86" i="4" a="1"/>
  <c r="A86" i="4" s="1"/>
  <c r="F86" i="4" s="1"/>
  <c r="A85" i="4" a="1"/>
  <c r="A85" i="4" s="1"/>
  <c r="A84" i="4" a="1"/>
  <c r="A84" i="4" s="1"/>
  <c r="A83" i="4" a="1"/>
  <c r="A83" i="4" s="1"/>
  <c r="A82" i="4" a="1"/>
  <c r="A82" i="4" s="1"/>
  <c r="F82" i="4" s="1"/>
  <c r="A81" i="4" a="1"/>
  <c r="A81" i="4" s="1"/>
  <c r="A80" i="4" a="1"/>
  <c r="A80" i="4" s="1"/>
  <c r="A79" i="4" a="1"/>
  <c r="A79" i="4" s="1"/>
  <c r="A78" i="4" a="1"/>
  <c r="A78" i="4" s="1"/>
  <c r="A77" i="4" a="1"/>
  <c r="A77" i="4" s="1"/>
  <c r="A76" i="4" a="1"/>
  <c r="A76" i="4" s="1"/>
  <c r="A75" i="4" a="1"/>
  <c r="A75" i="4" s="1"/>
  <c r="A74" i="4" a="1"/>
  <c r="A74" i="4" s="1"/>
  <c r="A73" i="4" a="1"/>
  <c r="A73" i="4" s="1"/>
  <c r="A72" i="4" a="1"/>
  <c r="A72" i="4" s="1"/>
  <c r="A71" i="4" a="1"/>
  <c r="A71" i="4" s="1"/>
  <c r="A70" i="4" a="1"/>
  <c r="A70" i="4" s="1"/>
  <c r="E70" i="4" s="1"/>
  <c r="A69" i="4" a="1"/>
  <c r="A69" i="4" s="1"/>
  <c r="A68" i="4" a="1"/>
  <c r="A68" i="4" s="1"/>
  <c r="A67" i="4" a="1"/>
  <c r="A67" i="4" s="1"/>
  <c r="A66" i="4" a="1"/>
  <c r="A66" i="4" s="1"/>
  <c r="A65" i="4" a="1"/>
  <c r="A65" i="4" s="1"/>
  <c r="A64" i="4" a="1"/>
  <c r="A64" i="4" s="1"/>
  <c r="A63" i="4" a="1"/>
  <c r="A63" i="4" s="1"/>
  <c r="A62" i="4" a="1"/>
  <c r="A62" i="4" s="1"/>
  <c r="E62" i="4" s="1"/>
  <c r="A61" i="4" a="1"/>
  <c r="A61" i="4" s="1"/>
  <c r="A60" i="4" a="1"/>
  <c r="A60" i="4" s="1"/>
  <c r="A59" i="4" a="1"/>
  <c r="A59" i="4" s="1"/>
  <c r="A58" i="4" a="1"/>
  <c r="A58" i="4" s="1"/>
  <c r="A57" i="4" a="1"/>
  <c r="A57" i="4" s="1"/>
  <c r="A56" i="4" a="1"/>
  <c r="A56" i="4" s="1"/>
  <c r="A55" i="4" a="1"/>
  <c r="A55" i="4" s="1"/>
  <c r="A54" i="4" a="1"/>
  <c r="A54" i="4" s="1"/>
  <c r="E54" i="4" s="1"/>
  <c r="A53" i="4" a="1"/>
  <c r="A53" i="4" s="1"/>
  <c r="A52" i="4" a="1"/>
  <c r="A52" i="4" s="1"/>
  <c r="A51" i="4" a="1"/>
  <c r="A51" i="4" s="1"/>
  <c r="A50" i="4" a="1"/>
  <c r="A50" i="4" s="1"/>
  <c r="A49" i="4" a="1"/>
  <c r="A49" i="4" s="1"/>
  <c r="A48" i="4" a="1"/>
  <c r="A48" i="4" s="1"/>
  <c r="A47" i="4" a="1"/>
  <c r="A47" i="4" s="1"/>
  <c r="B47" i="4" s="1"/>
  <c r="A46" i="4" a="1"/>
  <c r="A46" i="4" s="1"/>
  <c r="E46" i="4" s="1"/>
  <c r="A45" i="4" a="1"/>
  <c r="A45" i="4" s="1"/>
  <c r="A44" i="4" a="1"/>
  <c r="A44" i="4" s="1"/>
  <c r="A43" i="4" a="1"/>
  <c r="A43" i="4" s="1"/>
  <c r="B43" i="4" s="1"/>
  <c r="A42" i="4" a="1"/>
  <c r="A42" i="4"/>
  <c r="E42" i="4" s="1"/>
  <c r="A41" i="4" a="1"/>
  <c r="A41" i="4" s="1"/>
  <c r="H41" i="4" s="1"/>
  <c r="A40" i="4" a="1"/>
  <c r="A40" i="4" s="1"/>
  <c r="E40" i="4" s="1"/>
  <c r="A39" i="4" a="1"/>
  <c r="A39" i="4" s="1"/>
  <c r="A38" i="4" a="1"/>
  <c r="A38" i="4" s="1"/>
  <c r="E38" i="4" s="1"/>
  <c r="A37" i="4" a="1"/>
  <c r="A37" i="4" s="1"/>
  <c r="A36" i="4" a="1"/>
  <c r="A36" i="4" s="1"/>
  <c r="A35" i="4" a="1"/>
  <c r="A35" i="4" s="1"/>
  <c r="F35" i="4" s="1"/>
  <c r="A34" i="4" a="1"/>
  <c r="A34" i="4" s="1"/>
  <c r="A33" i="4" a="1"/>
  <c r="A33" i="4" s="1"/>
  <c r="A32" i="4" a="1"/>
  <c r="A32" i="4" s="1"/>
  <c r="A31" i="4" a="1"/>
  <c r="A31" i="4" s="1"/>
  <c r="F31" i="4" s="1"/>
  <c r="A30" i="4" a="1"/>
  <c r="A30" i="4" s="1"/>
  <c r="E30" i="4" s="1"/>
  <c r="A29" i="4" a="1"/>
  <c r="A29" i="4" s="1"/>
  <c r="D29" i="4" s="1"/>
  <c r="A28" i="4" a="1"/>
  <c r="A28" i="4" s="1"/>
  <c r="A27" i="4" a="1"/>
  <c r="A27" i="4" s="1"/>
  <c r="E27" i="4" s="1"/>
  <c r="A26" i="4" a="1"/>
  <c r="A26" i="4" s="1"/>
  <c r="G26" i="4" s="1"/>
  <c r="A25" i="4" a="1"/>
  <c r="A25" i="4" s="1"/>
  <c r="A24" i="4" a="1"/>
  <c r="A24" i="4" s="1"/>
  <c r="A23" i="4" a="1"/>
  <c r="A23" i="4" s="1"/>
  <c r="F23" i="4" s="1"/>
  <c r="A22" i="4" a="1"/>
  <c r="A22" i="4" s="1"/>
  <c r="G22" i="4" s="1"/>
  <c r="A21" i="4" a="1"/>
  <c r="A21" i="4" s="1"/>
  <c r="A20" i="4" a="1"/>
  <c r="A20" i="4" s="1"/>
  <c r="A19" i="4" a="1"/>
  <c r="A19" i="4" s="1"/>
  <c r="F19" i="4" s="1"/>
  <c r="A18" i="4" a="1"/>
  <c r="A18" i="4" s="1"/>
  <c r="G18" i="4" s="1"/>
  <c r="A17" i="4" a="1"/>
  <c r="A17" i="4" s="1"/>
  <c r="A16" i="4" a="1"/>
  <c r="A16" i="4" s="1"/>
  <c r="A15" i="4" a="1"/>
  <c r="A15" i="4" s="1"/>
  <c r="F15" i="4" s="1"/>
  <c r="A14" i="4" a="1"/>
  <c r="A14" i="4" s="1"/>
  <c r="G14" i="4" s="1"/>
  <c r="A13" i="4" a="1"/>
  <c r="A13" i="4" s="1"/>
  <c r="A12" i="4" a="1"/>
  <c r="A12" i="4" s="1"/>
  <c r="A11" i="4" a="1"/>
  <c r="A11" i="4" s="1"/>
  <c r="F11" i="4" s="1"/>
  <c r="A10" i="4" a="1"/>
  <c r="A10" i="4" s="1"/>
  <c r="G10" i="4" s="1"/>
  <c r="A9" i="4" a="1"/>
  <c r="A9" i="4" s="1"/>
  <c r="A8" i="4" a="1"/>
  <c r="A8" i="4" s="1"/>
  <c r="C7" i="3"/>
  <c r="C8" i="3" s="1"/>
  <c r="C6" i="3"/>
  <c r="B6" i="3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N12" i="2"/>
  <c r="K12" i="2"/>
  <c r="M12" i="2" s="1"/>
  <c r="I12" i="2"/>
  <c r="L11" i="2"/>
  <c r="N11" i="2" s="1"/>
  <c r="K11" i="2"/>
  <c r="M11" i="2" s="1"/>
  <c r="I11" i="2"/>
  <c r="L10" i="2"/>
  <c r="N10" i="2" s="1"/>
  <c r="K10" i="2"/>
  <c r="M10" i="2" s="1"/>
  <c r="I10" i="2"/>
  <c r="K9" i="2"/>
  <c r="M9" i="2" s="1"/>
  <c r="I9" i="2"/>
  <c r="L9" i="2" s="1"/>
  <c r="N9" i="2" s="1"/>
  <c r="M8" i="2"/>
  <c r="K8" i="2"/>
  <c r="I8" i="2"/>
  <c r="L8" i="2" s="1"/>
  <c r="N8" i="2" s="1"/>
  <c r="M7" i="2"/>
  <c r="L7" i="2"/>
  <c r="N7" i="2" s="1"/>
  <c r="K7" i="2"/>
  <c r="I7" i="2"/>
  <c r="C7" i="2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L6" i="2"/>
  <c r="N6" i="2" s="1"/>
  <c r="K6" i="2"/>
  <c r="M6" i="2" s="1"/>
  <c r="I6" i="2"/>
  <c r="C6" i="2"/>
  <c r="K5" i="2"/>
  <c r="M5" i="2" s="1"/>
  <c r="I5" i="2"/>
  <c r="L5" i="2" s="1"/>
  <c r="N5" i="2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G6" i="1"/>
  <c r="H6" i="1" s="1"/>
  <c r="B6" i="1"/>
  <c r="K5" i="1"/>
  <c r="G5" i="1"/>
  <c r="L5" i="1" s="1"/>
  <c r="M5" i="1" s="1"/>
  <c r="C241" i="4" l="1"/>
  <c r="B35" i="4"/>
  <c r="F47" i="4"/>
  <c r="B190" i="4"/>
  <c r="C227" i="4"/>
  <c r="D33" i="4"/>
  <c r="H33" i="4"/>
  <c r="F78" i="4"/>
  <c r="C78" i="4"/>
  <c r="H166" i="4"/>
  <c r="F166" i="4"/>
  <c r="B166" i="4"/>
  <c r="E31" i="4"/>
  <c r="F43" i="4"/>
  <c r="B62" i="4"/>
  <c r="B151" i="4"/>
  <c r="C231" i="4"/>
  <c r="F242" i="4"/>
  <c r="D232" i="4"/>
  <c r="B232" i="4"/>
  <c r="H232" i="4"/>
  <c r="E150" i="4"/>
  <c r="B150" i="4"/>
  <c r="G150" i="4"/>
  <c r="F150" i="4"/>
  <c r="D228" i="4"/>
  <c r="B228" i="4"/>
  <c r="H228" i="4"/>
  <c r="E58" i="4"/>
  <c r="B58" i="4"/>
  <c r="G58" i="4"/>
  <c r="C58" i="4"/>
  <c r="F58" i="4"/>
  <c r="E34" i="4"/>
  <c r="B34" i="4"/>
  <c r="C34" i="4"/>
  <c r="G34" i="4"/>
  <c r="F34" i="4"/>
  <c r="E66" i="4"/>
  <c r="F66" i="4"/>
  <c r="C66" i="4"/>
  <c r="G66" i="4"/>
  <c r="B66" i="4"/>
  <c r="E234" i="4"/>
  <c r="F234" i="4"/>
  <c r="B234" i="4"/>
  <c r="E50" i="4"/>
  <c r="F50" i="4"/>
  <c r="C50" i="4"/>
  <c r="B50" i="4"/>
  <c r="G50" i="4"/>
  <c r="E74" i="4"/>
  <c r="B74" i="4"/>
  <c r="C74" i="4"/>
  <c r="G74" i="4"/>
  <c r="F74" i="4"/>
  <c r="H158" i="4"/>
  <c r="F158" i="4"/>
  <c r="B158" i="4"/>
  <c r="H162" i="4"/>
  <c r="B162" i="4"/>
  <c r="F162" i="4"/>
  <c r="H174" i="4"/>
  <c r="F174" i="4"/>
  <c r="B174" i="4"/>
  <c r="E238" i="4"/>
  <c r="F238" i="4"/>
  <c r="B238" i="4"/>
  <c r="F54" i="4"/>
  <c r="C27" i="4"/>
  <c r="G30" i="4"/>
  <c r="G38" i="4"/>
  <c r="G42" i="4"/>
  <c r="G46" i="4"/>
  <c r="G54" i="4"/>
  <c r="C62" i="4"/>
  <c r="G70" i="4"/>
  <c r="G78" i="4"/>
  <c r="C151" i="4"/>
  <c r="F190" i="4"/>
  <c r="E227" i="4"/>
  <c r="E231" i="4"/>
  <c r="C237" i="4"/>
  <c r="F70" i="4"/>
  <c r="B38" i="4"/>
  <c r="B42" i="4"/>
  <c r="B46" i="4"/>
  <c r="B54" i="4"/>
  <c r="F62" i="4"/>
  <c r="B70" i="4"/>
  <c r="B154" i="4"/>
  <c r="B170" i="4"/>
  <c r="C225" i="4"/>
  <c r="D236" i="4"/>
  <c r="D240" i="4"/>
  <c r="F30" i="4"/>
  <c r="F38" i="4"/>
  <c r="F42" i="4"/>
  <c r="F46" i="4"/>
  <c r="C11" i="4"/>
  <c r="C15" i="4"/>
  <c r="C19" i="4"/>
  <c r="C23" i="4"/>
  <c r="C29" i="4"/>
  <c r="B30" i="4"/>
  <c r="G11" i="4"/>
  <c r="G15" i="4"/>
  <c r="G19" i="4"/>
  <c r="G23" i="4"/>
  <c r="H29" i="4"/>
  <c r="C30" i="4"/>
  <c r="B31" i="4"/>
  <c r="C38" i="4"/>
  <c r="C42" i="4"/>
  <c r="C46" i="4"/>
  <c r="C54" i="4"/>
  <c r="G62" i="4"/>
  <c r="C70" i="4"/>
  <c r="F154" i="4"/>
  <c r="F170" i="4"/>
  <c r="G225" i="4"/>
  <c r="L10" i="1"/>
  <c r="E8" i="4"/>
  <c r="H8" i="4"/>
  <c r="D8" i="4"/>
  <c r="G8" i="4"/>
  <c r="C8" i="4"/>
  <c r="F8" i="4"/>
  <c r="B8" i="4"/>
  <c r="E12" i="4"/>
  <c r="H12" i="4"/>
  <c r="D12" i="4"/>
  <c r="G12" i="4"/>
  <c r="C12" i="4"/>
  <c r="F12" i="4"/>
  <c r="B12" i="4"/>
  <c r="E16" i="4"/>
  <c r="H16" i="4"/>
  <c r="D16" i="4"/>
  <c r="G16" i="4"/>
  <c r="C16" i="4"/>
  <c r="F16" i="4"/>
  <c r="B16" i="4"/>
  <c r="E20" i="4"/>
  <c r="H20" i="4"/>
  <c r="D20" i="4"/>
  <c r="G20" i="4"/>
  <c r="C20" i="4"/>
  <c r="F20" i="4"/>
  <c r="B20" i="4"/>
  <c r="E24" i="4"/>
  <c r="H24" i="4"/>
  <c r="D24" i="4"/>
  <c r="G24" i="4"/>
  <c r="C24" i="4"/>
  <c r="F24" i="4"/>
  <c r="B24" i="4"/>
  <c r="K10" i="1"/>
  <c r="M10" i="1" s="1"/>
  <c r="H9" i="4"/>
  <c r="D9" i="4"/>
  <c r="G9" i="4"/>
  <c r="C9" i="4"/>
  <c r="F9" i="4"/>
  <c r="B9" i="4"/>
  <c r="E9" i="4"/>
  <c r="H13" i="4"/>
  <c r="D13" i="4"/>
  <c r="G13" i="4"/>
  <c r="C13" i="4"/>
  <c r="F13" i="4"/>
  <c r="B13" i="4"/>
  <c r="E13" i="4"/>
  <c r="H17" i="4"/>
  <c r="D17" i="4"/>
  <c r="G17" i="4"/>
  <c r="C17" i="4"/>
  <c r="F17" i="4"/>
  <c r="B17" i="4"/>
  <c r="E17" i="4"/>
  <c r="H21" i="4"/>
  <c r="D21" i="4"/>
  <c r="G21" i="4"/>
  <c r="C21" i="4"/>
  <c r="F21" i="4"/>
  <c r="B21" i="4"/>
  <c r="E21" i="4"/>
  <c r="H25" i="4"/>
  <c r="D25" i="4"/>
  <c r="G25" i="4"/>
  <c r="C25" i="4"/>
  <c r="F25" i="4"/>
  <c r="B25" i="4"/>
  <c r="E25" i="4"/>
  <c r="G32" i="4"/>
  <c r="C32" i="4"/>
  <c r="F32" i="4"/>
  <c r="B32" i="4"/>
  <c r="H32" i="4"/>
  <c r="E32" i="4"/>
  <c r="D32" i="4"/>
  <c r="G36" i="4"/>
  <c r="C36" i="4"/>
  <c r="F36" i="4"/>
  <c r="B36" i="4"/>
  <c r="H36" i="4"/>
  <c r="E36" i="4"/>
  <c r="D36" i="4"/>
  <c r="C9" i="3"/>
  <c r="C10" i="3" s="1"/>
  <c r="C11" i="3" s="1"/>
  <c r="C12" i="3" s="1"/>
  <c r="C13" i="3" s="1"/>
  <c r="C14" i="3" s="1"/>
  <c r="C15" i="3" s="1"/>
  <c r="C16" i="3" s="1"/>
  <c r="C17" i="3" s="1"/>
  <c r="C18" i="3" s="1"/>
  <c r="E9" i="2"/>
  <c r="E5" i="2"/>
  <c r="E15" i="2"/>
  <c r="E13" i="2"/>
  <c r="E10" i="2"/>
  <c r="E6" i="2"/>
  <c r="E8" i="2"/>
  <c r="E17" i="2"/>
  <c r="E7" i="2"/>
  <c r="E11" i="2"/>
  <c r="C4" i="4"/>
  <c r="E18" i="2"/>
  <c r="E16" i="2"/>
  <c r="E14" i="2"/>
  <c r="E12" i="2"/>
  <c r="G28" i="4"/>
  <c r="C28" i="4"/>
  <c r="E28" i="4"/>
  <c r="D28" i="4"/>
  <c r="H28" i="4"/>
  <c r="B28" i="4"/>
  <c r="F28" i="4"/>
  <c r="D10" i="4"/>
  <c r="H10" i="4"/>
  <c r="D14" i="4"/>
  <c r="H14" i="4"/>
  <c r="D18" i="4"/>
  <c r="H18" i="4"/>
  <c r="D22" i="4"/>
  <c r="H22" i="4"/>
  <c r="D26" i="4"/>
  <c r="H26" i="4"/>
  <c r="F37" i="4"/>
  <c r="B37" i="4"/>
  <c r="E37" i="4"/>
  <c r="G37" i="4"/>
  <c r="E39" i="4"/>
  <c r="H39" i="4"/>
  <c r="D39" i="4"/>
  <c r="G39" i="4"/>
  <c r="C39" i="4"/>
  <c r="G45" i="4"/>
  <c r="C45" i="4"/>
  <c r="F45" i="4"/>
  <c r="B45" i="4"/>
  <c r="E45" i="4"/>
  <c r="G57" i="4"/>
  <c r="C57" i="4"/>
  <c r="F57" i="4"/>
  <c r="B57" i="4"/>
  <c r="E57" i="4"/>
  <c r="H57" i="4"/>
  <c r="D57" i="4"/>
  <c r="H60" i="4"/>
  <c r="D60" i="4"/>
  <c r="G60" i="4"/>
  <c r="C60" i="4"/>
  <c r="F60" i="4"/>
  <c r="B60" i="4"/>
  <c r="E60" i="4"/>
  <c r="E63" i="4"/>
  <c r="H63" i="4"/>
  <c r="D63" i="4"/>
  <c r="G63" i="4"/>
  <c r="C63" i="4"/>
  <c r="F63" i="4"/>
  <c r="B63" i="4"/>
  <c r="G73" i="4"/>
  <c r="C73" i="4"/>
  <c r="F73" i="4"/>
  <c r="B73" i="4"/>
  <c r="E73" i="4"/>
  <c r="H73" i="4"/>
  <c r="D73" i="4"/>
  <c r="H76" i="4"/>
  <c r="D76" i="4"/>
  <c r="G76" i="4"/>
  <c r="C76" i="4"/>
  <c r="F76" i="4"/>
  <c r="B76" i="4"/>
  <c r="E76" i="4"/>
  <c r="G81" i="4"/>
  <c r="C81" i="4"/>
  <c r="F81" i="4"/>
  <c r="B81" i="4"/>
  <c r="E81" i="4"/>
  <c r="H81" i="4"/>
  <c r="D81" i="4"/>
  <c r="H84" i="4"/>
  <c r="D84" i="4"/>
  <c r="G84" i="4"/>
  <c r="C84" i="4"/>
  <c r="F84" i="4"/>
  <c r="B84" i="4"/>
  <c r="E84" i="4"/>
  <c r="E87" i="4"/>
  <c r="H87" i="4"/>
  <c r="D87" i="4"/>
  <c r="G87" i="4"/>
  <c r="C87" i="4"/>
  <c r="F87" i="4"/>
  <c r="B87" i="4"/>
  <c r="G97" i="4"/>
  <c r="C97" i="4"/>
  <c r="F97" i="4"/>
  <c r="B97" i="4"/>
  <c r="E97" i="4"/>
  <c r="H97" i="4"/>
  <c r="D97" i="4"/>
  <c r="H100" i="4"/>
  <c r="D100" i="4"/>
  <c r="G100" i="4"/>
  <c r="C100" i="4"/>
  <c r="F100" i="4"/>
  <c r="B100" i="4"/>
  <c r="E100" i="4"/>
  <c r="E103" i="4"/>
  <c r="H103" i="4"/>
  <c r="D103" i="4"/>
  <c r="G103" i="4"/>
  <c r="C103" i="4"/>
  <c r="F103" i="4"/>
  <c r="B103" i="4"/>
  <c r="E107" i="4"/>
  <c r="H107" i="4"/>
  <c r="D107" i="4"/>
  <c r="G107" i="4"/>
  <c r="C107" i="4"/>
  <c r="F107" i="4"/>
  <c r="B107" i="4"/>
  <c r="E10" i="4"/>
  <c r="D11" i="4"/>
  <c r="H11" i="4"/>
  <c r="E14" i="4"/>
  <c r="D15" i="4"/>
  <c r="H15" i="4"/>
  <c r="E18" i="4"/>
  <c r="D19" i="4"/>
  <c r="H19" i="4"/>
  <c r="E22" i="4"/>
  <c r="D23" i="4"/>
  <c r="H23" i="4"/>
  <c r="E26" i="4"/>
  <c r="H27" i="4"/>
  <c r="D27" i="4"/>
  <c r="F27" i="4"/>
  <c r="C33" i="4"/>
  <c r="E35" i="4"/>
  <c r="H37" i="4"/>
  <c r="B39" i="4"/>
  <c r="G41" i="4"/>
  <c r="C41" i="4"/>
  <c r="F41" i="4"/>
  <c r="B41" i="4"/>
  <c r="E41" i="4"/>
  <c r="H48" i="4"/>
  <c r="D48" i="4"/>
  <c r="G48" i="4"/>
  <c r="C48" i="4"/>
  <c r="F48" i="4"/>
  <c r="B48" i="4"/>
  <c r="E48" i="4"/>
  <c r="E51" i="4"/>
  <c r="H51" i="4"/>
  <c r="D51" i="4"/>
  <c r="G51" i="4"/>
  <c r="C51" i="4"/>
  <c r="F51" i="4"/>
  <c r="B51" i="4"/>
  <c r="G61" i="4"/>
  <c r="C61" i="4"/>
  <c r="F61" i="4"/>
  <c r="B61" i="4"/>
  <c r="E61" i="4"/>
  <c r="H61" i="4"/>
  <c r="D61" i="4"/>
  <c r="H64" i="4"/>
  <c r="D64" i="4"/>
  <c r="G64" i="4"/>
  <c r="C64" i="4"/>
  <c r="F64" i="4"/>
  <c r="B64" i="4"/>
  <c r="E64" i="4"/>
  <c r="E67" i="4"/>
  <c r="H67" i="4"/>
  <c r="D67" i="4"/>
  <c r="G67" i="4"/>
  <c r="C67" i="4"/>
  <c r="F67" i="4"/>
  <c r="B67" i="4"/>
  <c r="G77" i="4"/>
  <c r="C77" i="4"/>
  <c r="F77" i="4"/>
  <c r="B77" i="4"/>
  <c r="E77" i="4"/>
  <c r="H77" i="4"/>
  <c r="D77" i="4"/>
  <c r="G85" i="4"/>
  <c r="C85" i="4"/>
  <c r="F85" i="4"/>
  <c r="B85" i="4"/>
  <c r="E85" i="4"/>
  <c r="H85" i="4"/>
  <c r="D85" i="4"/>
  <c r="H88" i="4"/>
  <c r="D88" i="4"/>
  <c r="G88" i="4"/>
  <c r="C88" i="4"/>
  <c r="F88" i="4"/>
  <c r="B88" i="4"/>
  <c r="E88" i="4"/>
  <c r="E91" i="4"/>
  <c r="H91" i="4"/>
  <c r="D91" i="4"/>
  <c r="G91" i="4"/>
  <c r="C91" i="4"/>
  <c r="F91" i="4"/>
  <c r="B91" i="4"/>
  <c r="G101" i="4"/>
  <c r="C101" i="4"/>
  <c r="F101" i="4"/>
  <c r="B101" i="4"/>
  <c r="E101" i="4"/>
  <c r="H101" i="4"/>
  <c r="D101" i="4"/>
  <c r="H104" i="4"/>
  <c r="D104" i="4"/>
  <c r="G104" i="4"/>
  <c r="C104" i="4"/>
  <c r="F104" i="4"/>
  <c r="B104" i="4"/>
  <c r="E104" i="4"/>
  <c r="H108" i="4"/>
  <c r="D108" i="4"/>
  <c r="G108" i="4"/>
  <c r="C108" i="4"/>
  <c r="F108" i="4"/>
  <c r="B108" i="4"/>
  <c r="E108" i="4"/>
  <c r="H5" i="1"/>
  <c r="B10" i="4"/>
  <c r="F10" i="4"/>
  <c r="E11" i="4"/>
  <c r="B14" i="4"/>
  <c r="F14" i="4"/>
  <c r="E15" i="4"/>
  <c r="B18" i="4"/>
  <c r="F18" i="4"/>
  <c r="E19" i="4"/>
  <c r="B22" i="4"/>
  <c r="F22" i="4"/>
  <c r="E23" i="4"/>
  <c r="B26" i="4"/>
  <c r="F26" i="4"/>
  <c r="B27" i="4"/>
  <c r="G27" i="4"/>
  <c r="F29" i="4"/>
  <c r="B29" i="4"/>
  <c r="E29" i="4"/>
  <c r="G29" i="4"/>
  <c r="H31" i="4"/>
  <c r="D31" i="4"/>
  <c r="G31" i="4"/>
  <c r="C31" i="4"/>
  <c r="C37" i="4"/>
  <c r="F39" i="4"/>
  <c r="H44" i="4"/>
  <c r="D44" i="4"/>
  <c r="G44" i="4"/>
  <c r="C44" i="4"/>
  <c r="F44" i="4"/>
  <c r="B44" i="4"/>
  <c r="D45" i="4"/>
  <c r="E47" i="4"/>
  <c r="H47" i="4"/>
  <c r="D47" i="4"/>
  <c r="G47" i="4"/>
  <c r="C47" i="4"/>
  <c r="G49" i="4"/>
  <c r="C49" i="4"/>
  <c r="F49" i="4"/>
  <c r="B49" i="4"/>
  <c r="E49" i="4"/>
  <c r="H49" i="4"/>
  <c r="D49" i="4"/>
  <c r="H52" i="4"/>
  <c r="D52" i="4"/>
  <c r="G52" i="4"/>
  <c r="C52" i="4"/>
  <c r="F52" i="4"/>
  <c r="B52" i="4"/>
  <c r="E52" i="4"/>
  <c r="E55" i="4"/>
  <c r="H55" i="4"/>
  <c r="D55" i="4"/>
  <c r="G55" i="4"/>
  <c r="C55" i="4"/>
  <c r="F55" i="4"/>
  <c r="B55" i="4"/>
  <c r="G65" i="4"/>
  <c r="C65" i="4"/>
  <c r="F65" i="4"/>
  <c r="B65" i="4"/>
  <c r="E65" i="4"/>
  <c r="H65" i="4"/>
  <c r="D65" i="4"/>
  <c r="H68" i="4"/>
  <c r="D68" i="4"/>
  <c r="G68" i="4"/>
  <c r="C68" i="4"/>
  <c r="F68" i="4"/>
  <c r="B68" i="4"/>
  <c r="E68" i="4"/>
  <c r="E71" i="4"/>
  <c r="H71" i="4"/>
  <c r="D71" i="4"/>
  <c r="G71" i="4"/>
  <c r="C71" i="4"/>
  <c r="F71" i="4"/>
  <c r="B71" i="4"/>
  <c r="E79" i="4"/>
  <c r="H79" i="4"/>
  <c r="D79" i="4"/>
  <c r="G79" i="4"/>
  <c r="C79" i="4"/>
  <c r="F79" i="4"/>
  <c r="B79" i="4"/>
  <c r="G89" i="4"/>
  <c r="C89" i="4"/>
  <c r="F89" i="4"/>
  <c r="B89" i="4"/>
  <c r="E89" i="4"/>
  <c r="H89" i="4"/>
  <c r="D89" i="4"/>
  <c r="H92" i="4"/>
  <c r="D92" i="4"/>
  <c r="G92" i="4"/>
  <c r="C92" i="4"/>
  <c r="F92" i="4"/>
  <c r="B92" i="4"/>
  <c r="E92" i="4"/>
  <c r="E95" i="4"/>
  <c r="H95" i="4"/>
  <c r="D95" i="4"/>
  <c r="G95" i="4"/>
  <c r="C95" i="4"/>
  <c r="F95" i="4"/>
  <c r="B95" i="4"/>
  <c r="G105" i="4"/>
  <c r="C105" i="4"/>
  <c r="F105" i="4"/>
  <c r="B105" i="4"/>
  <c r="E105" i="4"/>
  <c r="H105" i="4"/>
  <c r="D105" i="4"/>
  <c r="G109" i="4"/>
  <c r="H109" i="4"/>
  <c r="C109" i="4"/>
  <c r="F109" i="4"/>
  <c r="B109" i="4"/>
  <c r="E109" i="4"/>
  <c r="D109" i="4"/>
  <c r="C10" i="4"/>
  <c r="B11" i="4"/>
  <c r="C14" i="4"/>
  <c r="B15" i="4"/>
  <c r="C18" i="4"/>
  <c r="B19" i="4"/>
  <c r="C22" i="4"/>
  <c r="B23" i="4"/>
  <c r="C26" i="4"/>
  <c r="F33" i="4"/>
  <c r="B33" i="4"/>
  <c r="E33" i="4"/>
  <c r="G33" i="4"/>
  <c r="H35" i="4"/>
  <c r="D35" i="4"/>
  <c r="G35" i="4"/>
  <c r="C35" i="4"/>
  <c r="D37" i="4"/>
  <c r="H40" i="4"/>
  <c r="D40" i="4"/>
  <c r="G40" i="4"/>
  <c r="C40" i="4"/>
  <c r="F40" i="4"/>
  <c r="B40" i="4"/>
  <c r="D41" i="4"/>
  <c r="E43" i="4"/>
  <c r="H43" i="4"/>
  <c r="D43" i="4"/>
  <c r="G43" i="4"/>
  <c r="C43" i="4"/>
  <c r="E44" i="4"/>
  <c r="H45" i="4"/>
  <c r="G53" i="4"/>
  <c r="C53" i="4"/>
  <c r="F53" i="4"/>
  <c r="B53" i="4"/>
  <c r="E53" i="4"/>
  <c r="H53" i="4"/>
  <c r="D53" i="4"/>
  <c r="H56" i="4"/>
  <c r="D56" i="4"/>
  <c r="G56" i="4"/>
  <c r="C56" i="4"/>
  <c r="F56" i="4"/>
  <c r="B56" i="4"/>
  <c r="E56" i="4"/>
  <c r="E59" i="4"/>
  <c r="H59" i="4"/>
  <c r="D59" i="4"/>
  <c r="G59" i="4"/>
  <c r="C59" i="4"/>
  <c r="F59" i="4"/>
  <c r="B59" i="4"/>
  <c r="G69" i="4"/>
  <c r="C69" i="4"/>
  <c r="F69" i="4"/>
  <c r="B69" i="4"/>
  <c r="E69" i="4"/>
  <c r="H69" i="4"/>
  <c r="D69" i="4"/>
  <c r="H72" i="4"/>
  <c r="D72" i="4"/>
  <c r="G72" i="4"/>
  <c r="C72" i="4"/>
  <c r="F72" i="4"/>
  <c r="B72" i="4"/>
  <c r="E72" i="4"/>
  <c r="E75" i="4"/>
  <c r="H75" i="4"/>
  <c r="D75" i="4"/>
  <c r="G75" i="4"/>
  <c r="C75" i="4"/>
  <c r="F75" i="4"/>
  <c r="B75" i="4"/>
  <c r="H80" i="4"/>
  <c r="D80" i="4"/>
  <c r="G80" i="4"/>
  <c r="C80" i="4"/>
  <c r="F80" i="4"/>
  <c r="B80" i="4"/>
  <c r="E80" i="4"/>
  <c r="E83" i="4"/>
  <c r="H83" i="4"/>
  <c r="D83" i="4"/>
  <c r="G83" i="4"/>
  <c r="C83" i="4"/>
  <c r="F83" i="4"/>
  <c r="B83" i="4"/>
  <c r="G93" i="4"/>
  <c r="C93" i="4"/>
  <c r="F93" i="4"/>
  <c r="B93" i="4"/>
  <c r="E93" i="4"/>
  <c r="H93" i="4"/>
  <c r="D93" i="4"/>
  <c r="H96" i="4"/>
  <c r="D96" i="4"/>
  <c r="G96" i="4"/>
  <c r="C96" i="4"/>
  <c r="F96" i="4"/>
  <c r="B96" i="4"/>
  <c r="E96" i="4"/>
  <c r="E99" i="4"/>
  <c r="H99" i="4"/>
  <c r="D99" i="4"/>
  <c r="G99" i="4"/>
  <c r="C99" i="4"/>
  <c r="F99" i="4"/>
  <c r="B99" i="4"/>
  <c r="F106" i="4"/>
  <c r="B106" i="4"/>
  <c r="E106" i="4"/>
  <c r="H106" i="4"/>
  <c r="D106" i="4"/>
  <c r="G106" i="4"/>
  <c r="C106" i="4"/>
  <c r="C82" i="4"/>
  <c r="G82" i="4"/>
  <c r="C86" i="4"/>
  <c r="G86" i="4"/>
  <c r="C90" i="4"/>
  <c r="G90" i="4"/>
  <c r="C94" i="4"/>
  <c r="G94" i="4"/>
  <c r="C98" i="4"/>
  <c r="G98" i="4"/>
  <c r="C102" i="4"/>
  <c r="G102" i="4"/>
  <c r="F110" i="4"/>
  <c r="B110" i="4"/>
  <c r="E110" i="4"/>
  <c r="H110" i="4"/>
  <c r="G110" i="4"/>
  <c r="H112" i="4"/>
  <c r="D112" i="4"/>
  <c r="G112" i="4"/>
  <c r="C112" i="4"/>
  <c r="F112" i="4"/>
  <c r="B112" i="4"/>
  <c r="E112" i="4"/>
  <c r="H116" i="4"/>
  <c r="D116" i="4"/>
  <c r="G116" i="4"/>
  <c r="C116" i="4"/>
  <c r="F116" i="4"/>
  <c r="B116" i="4"/>
  <c r="E116" i="4"/>
  <c r="H120" i="4"/>
  <c r="D120" i="4"/>
  <c r="G120" i="4"/>
  <c r="C120" i="4"/>
  <c r="F120" i="4"/>
  <c r="B120" i="4"/>
  <c r="E120" i="4"/>
  <c r="H124" i="4"/>
  <c r="D124" i="4"/>
  <c r="G124" i="4"/>
  <c r="C124" i="4"/>
  <c r="F124" i="4"/>
  <c r="B124" i="4"/>
  <c r="E124" i="4"/>
  <c r="H128" i="4"/>
  <c r="D128" i="4"/>
  <c r="G128" i="4"/>
  <c r="C128" i="4"/>
  <c r="F128" i="4"/>
  <c r="B128" i="4"/>
  <c r="E128" i="4"/>
  <c r="H132" i="4"/>
  <c r="D132" i="4"/>
  <c r="G132" i="4"/>
  <c r="C132" i="4"/>
  <c r="F132" i="4"/>
  <c r="B132" i="4"/>
  <c r="E132" i="4"/>
  <c r="H136" i="4"/>
  <c r="D136" i="4"/>
  <c r="G136" i="4"/>
  <c r="C136" i="4"/>
  <c r="F136" i="4"/>
  <c r="B136" i="4"/>
  <c r="E136" i="4"/>
  <c r="H140" i="4"/>
  <c r="D140" i="4"/>
  <c r="G140" i="4"/>
  <c r="C140" i="4"/>
  <c r="F140" i="4"/>
  <c r="B140" i="4"/>
  <c r="E140" i="4"/>
  <c r="H144" i="4"/>
  <c r="D144" i="4"/>
  <c r="G144" i="4"/>
  <c r="C144" i="4"/>
  <c r="F144" i="4"/>
  <c r="B144" i="4"/>
  <c r="E144" i="4"/>
  <c r="H148" i="4"/>
  <c r="D148" i="4"/>
  <c r="G148" i="4"/>
  <c r="C148" i="4"/>
  <c r="F148" i="4"/>
  <c r="B148" i="4"/>
  <c r="E148" i="4"/>
  <c r="D30" i="4"/>
  <c r="H30" i="4"/>
  <c r="D34" i="4"/>
  <c r="H34" i="4"/>
  <c r="D38" i="4"/>
  <c r="H38" i="4"/>
  <c r="D42" i="4"/>
  <c r="H42" i="4"/>
  <c r="D46" i="4"/>
  <c r="H46" i="4"/>
  <c r="D50" i="4"/>
  <c r="H50" i="4"/>
  <c r="D54" i="4"/>
  <c r="H54" i="4"/>
  <c r="D58" i="4"/>
  <c r="H58" i="4"/>
  <c r="D62" i="4"/>
  <c r="H62" i="4"/>
  <c r="D66" i="4"/>
  <c r="H66" i="4"/>
  <c r="D70" i="4"/>
  <c r="H70" i="4"/>
  <c r="D74" i="4"/>
  <c r="H74" i="4"/>
  <c r="D78" i="4"/>
  <c r="H78" i="4"/>
  <c r="D82" i="4"/>
  <c r="H82" i="4"/>
  <c r="D86" i="4"/>
  <c r="H86" i="4"/>
  <c r="D90" i="4"/>
  <c r="H90" i="4"/>
  <c r="D94" i="4"/>
  <c r="H94" i="4"/>
  <c r="D98" i="4"/>
  <c r="H98" i="4"/>
  <c r="D102" i="4"/>
  <c r="H102" i="4"/>
  <c r="E111" i="4"/>
  <c r="H111" i="4"/>
  <c r="D111" i="4"/>
  <c r="G111" i="4"/>
  <c r="C111" i="4"/>
  <c r="G113" i="4"/>
  <c r="C113" i="4"/>
  <c r="F113" i="4"/>
  <c r="B113" i="4"/>
  <c r="E113" i="4"/>
  <c r="H113" i="4"/>
  <c r="D113" i="4"/>
  <c r="G117" i="4"/>
  <c r="C117" i="4"/>
  <c r="F117" i="4"/>
  <c r="B117" i="4"/>
  <c r="E117" i="4"/>
  <c r="H117" i="4"/>
  <c r="D117" i="4"/>
  <c r="G121" i="4"/>
  <c r="C121" i="4"/>
  <c r="F121" i="4"/>
  <c r="B121" i="4"/>
  <c r="E121" i="4"/>
  <c r="H121" i="4"/>
  <c r="D121" i="4"/>
  <c r="G125" i="4"/>
  <c r="C125" i="4"/>
  <c r="F125" i="4"/>
  <c r="B125" i="4"/>
  <c r="E125" i="4"/>
  <c r="H125" i="4"/>
  <c r="D125" i="4"/>
  <c r="G129" i="4"/>
  <c r="C129" i="4"/>
  <c r="F129" i="4"/>
  <c r="B129" i="4"/>
  <c r="E129" i="4"/>
  <c r="H129" i="4"/>
  <c r="D129" i="4"/>
  <c r="G133" i="4"/>
  <c r="C133" i="4"/>
  <c r="F133" i="4"/>
  <c r="B133" i="4"/>
  <c r="E133" i="4"/>
  <c r="H133" i="4"/>
  <c r="D133" i="4"/>
  <c r="G137" i="4"/>
  <c r="C137" i="4"/>
  <c r="F137" i="4"/>
  <c r="B137" i="4"/>
  <c r="E137" i="4"/>
  <c r="H137" i="4"/>
  <c r="D137" i="4"/>
  <c r="G141" i="4"/>
  <c r="C141" i="4"/>
  <c r="F141" i="4"/>
  <c r="B141" i="4"/>
  <c r="E141" i="4"/>
  <c r="H141" i="4"/>
  <c r="D141" i="4"/>
  <c r="G145" i="4"/>
  <c r="C145" i="4"/>
  <c r="F145" i="4"/>
  <c r="B145" i="4"/>
  <c r="E145" i="4"/>
  <c r="H145" i="4"/>
  <c r="D145" i="4"/>
  <c r="F149" i="4"/>
  <c r="B149" i="4"/>
  <c r="D149" i="4"/>
  <c r="H149" i="4"/>
  <c r="C149" i="4"/>
  <c r="G149" i="4"/>
  <c r="E149" i="4"/>
  <c r="E78" i="4"/>
  <c r="E82" i="4"/>
  <c r="E86" i="4"/>
  <c r="E90" i="4"/>
  <c r="E94" i="4"/>
  <c r="E98" i="4"/>
  <c r="E102" i="4"/>
  <c r="F114" i="4"/>
  <c r="B114" i="4"/>
  <c r="E114" i="4"/>
  <c r="H114" i="4"/>
  <c r="D114" i="4"/>
  <c r="G114" i="4"/>
  <c r="C114" i="4"/>
  <c r="F118" i="4"/>
  <c r="B118" i="4"/>
  <c r="E118" i="4"/>
  <c r="H118" i="4"/>
  <c r="D118" i="4"/>
  <c r="G118" i="4"/>
  <c r="C118" i="4"/>
  <c r="F122" i="4"/>
  <c r="B122" i="4"/>
  <c r="E122" i="4"/>
  <c r="H122" i="4"/>
  <c r="D122" i="4"/>
  <c r="G122" i="4"/>
  <c r="C122" i="4"/>
  <c r="F126" i="4"/>
  <c r="B126" i="4"/>
  <c r="E126" i="4"/>
  <c r="H126" i="4"/>
  <c r="D126" i="4"/>
  <c r="G126" i="4"/>
  <c r="C126" i="4"/>
  <c r="F130" i="4"/>
  <c r="B130" i="4"/>
  <c r="E130" i="4"/>
  <c r="H130" i="4"/>
  <c r="D130" i="4"/>
  <c r="G130" i="4"/>
  <c r="C130" i="4"/>
  <c r="F134" i="4"/>
  <c r="B134" i="4"/>
  <c r="E134" i="4"/>
  <c r="H134" i="4"/>
  <c r="D134" i="4"/>
  <c r="G134" i="4"/>
  <c r="C134" i="4"/>
  <c r="F138" i="4"/>
  <c r="B138" i="4"/>
  <c r="E138" i="4"/>
  <c r="H138" i="4"/>
  <c r="D138" i="4"/>
  <c r="G138" i="4"/>
  <c r="C138" i="4"/>
  <c r="F142" i="4"/>
  <c r="B142" i="4"/>
  <c r="E142" i="4"/>
  <c r="H142" i="4"/>
  <c r="D142" i="4"/>
  <c r="G142" i="4"/>
  <c r="C142" i="4"/>
  <c r="F146" i="4"/>
  <c r="B146" i="4"/>
  <c r="E146" i="4"/>
  <c r="H146" i="4"/>
  <c r="D146" i="4"/>
  <c r="G146" i="4"/>
  <c r="C146" i="4"/>
  <c r="B78" i="4"/>
  <c r="B82" i="4"/>
  <c r="B86" i="4"/>
  <c r="B90" i="4"/>
  <c r="B94" i="4"/>
  <c r="B98" i="4"/>
  <c r="B102" i="4"/>
  <c r="D110" i="4"/>
  <c r="F111" i="4"/>
  <c r="E115" i="4"/>
  <c r="H115" i="4"/>
  <c r="D115" i="4"/>
  <c r="G115" i="4"/>
  <c r="C115" i="4"/>
  <c r="F115" i="4"/>
  <c r="B115" i="4"/>
  <c r="E119" i="4"/>
  <c r="H119" i="4"/>
  <c r="D119" i="4"/>
  <c r="G119" i="4"/>
  <c r="C119" i="4"/>
  <c r="F119" i="4"/>
  <c r="B119" i="4"/>
  <c r="E123" i="4"/>
  <c r="H123" i="4"/>
  <c r="D123" i="4"/>
  <c r="G123" i="4"/>
  <c r="C123" i="4"/>
  <c r="F123" i="4"/>
  <c r="B123" i="4"/>
  <c r="E127" i="4"/>
  <c r="H127" i="4"/>
  <c r="D127" i="4"/>
  <c r="G127" i="4"/>
  <c r="C127" i="4"/>
  <c r="F127" i="4"/>
  <c r="B127" i="4"/>
  <c r="E131" i="4"/>
  <c r="H131" i="4"/>
  <c r="D131" i="4"/>
  <c r="G131" i="4"/>
  <c r="C131" i="4"/>
  <c r="F131" i="4"/>
  <c r="B131" i="4"/>
  <c r="E135" i="4"/>
  <c r="H135" i="4"/>
  <c r="D135" i="4"/>
  <c r="G135" i="4"/>
  <c r="C135" i="4"/>
  <c r="F135" i="4"/>
  <c r="B135" i="4"/>
  <c r="E139" i="4"/>
  <c r="H139" i="4"/>
  <c r="D139" i="4"/>
  <c r="G139" i="4"/>
  <c r="C139" i="4"/>
  <c r="F139" i="4"/>
  <c r="B139" i="4"/>
  <c r="E143" i="4"/>
  <c r="H143" i="4"/>
  <c r="D143" i="4"/>
  <c r="G143" i="4"/>
  <c r="C143" i="4"/>
  <c r="F143" i="4"/>
  <c r="B143" i="4"/>
  <c r="E147" i="4"/>
  <c r="H147" i="4"/>
  <c r="D147" i="4"/>
  <c r="G147" i="4"/>
  <c r="C147" i="4"/>
  <c r="F147" i="4"/>
  <c r="B147" i="4"/>
  <c r="E152" i="4"/>
  <c r="H152" i="4"/>
  <c r="D152" i="4"/>
  <c r="G152" i="4"/>
  <c r="C152" i="4"/>
  <c r="G155" i="4"/>
  <c r="C155" i="4"/>
  <c r="F155" i="4"/>
  <c r="B155" i="4"/>
  <c r="E155" i="4"/>
  <c r="H155" i="4"/>
  <c r="D155" i="4"/>
  <c r="F160" i="4"/>
  <c r="B160" i="4"/>
  <c r="E160" i="4"/>
  <c r="H160" i="4"/>
  <c r="D160" i="4"/>
  <c r="G160" i="4"/>
  <c r="C160" i="4"/>
  <c r="E165" i="4"/>
  <c r="H165" i="4"/>
  <c r="D165" i="4"/>
  <c r="G165" i="4"/>
  <c r="C165" i="4"/>
  <c r="F165" i="4"/>
  <c r="B165" i="4"/>
  <c r="G171" i="4"/>
  <c r="C171" i="4"/>
  <c r="F171" i="4"/>
  <c r="B171" i="4"/>
  <c r="E171" i="4"/>
  <c r="H171" i="4"/>
  <c r="D171" i="4"/>
  <c r="F176" i="4"/>
  <c r="B176" i="4"/>
  <c r="E176" i="4"/>
  <c r="H176" i="4"/>
  <c r="D176" i="4"/>
  <c r="G176" i="4"/>
  <c r="C176" i="4"/>
  <c r="F180" i="4"/>
  <c r="B180" i="4"/>
  <c r="E180" i="4"/>
  <c r="H180" i="4"/>
  <c r="D180" i="4"/>
  <c r="G180" i="4"/>
  <c r="C180" i="4"/>
  <c r="F184" i="4"/>
  <c r="B184" i="4"/>
  <c r="E184" i="4"/>
  <c r="H184" i="4"/>
  <c r="D184" i="4"/>
  <c r="G184" i="4"/>
  <c r="C184" i="4"/>
  <c r="G187" i="4"/>
  <c r="C187" i="4"/>
  <c r="F187" i="4"/>
  <c r="B187" i="4"/>
  <c r="E187" i="4"/>
  <c r="H187" i="4"/>
  <c r="D187" i="4"/>
  <c r="B152" i="4"/>
  <c r="F156" i="4"/>
  <c r="B156" i="4"/>
  <c r="E156" i="4"/>
  <c r="H156" i="4"/>
  <c r="D156" i="4"/>
  <c r="G156" i="4"/>
  <c r="C156" i="4"/>
  <c r="E161" i="4"/>
  <c r="H161" i="4"/>
  <c r="D161" i="4"/>
  <c r="G161" i="4"/>
  <c r="C161" i="4"/>
  <c r="F161" i="4"/>
  <c r="B161" i="4"/>
  <c r="G167" i="4"/>
  <c r="C167" i="4"/>
  <c r="F167" i="4"/>
  <c r="B167" i="4"/>
  <c r="E167" i="4"/>
  <c r="H167" i="4"/>
  <c r="D167" i="4"/>
  <c r="F172" i="4"/>
  <c r="B172" i="4"/>
  <c r="E172" i="4"/>
  <c r="H172" i="4"/>
  <c r="D172" i="4"/>
  <c r="G172" i="4"/>
  <c r="C172" i="4"/>
  <c r="E177" i="4"/>
  <c r="H177" i="4"/>
  <c r="D177" i="4"/>
  <c r="G177" i="4"/>
  <c r="C177" i="4"/>
  <c r="F177" i="4"/>
  <c r="B177" i="4"/>
  <c r="E181" i="4"/>
  <c r="H181" i="4"/>
  <c r="D181" i="4"/>
  <c r="G181" i="4"/>
  <c r="C181" i="4"/>
  <c r="F181" i="4"/>
  <c r="B181" i="4"/>
  <c r="E185" i="4"/>
  <c r="H185" i="4"/>
  <c r="D185" i="4"/>
  <c r="G185" i="4"/>
  <c r="C185" i="4"/>
  <c r="F185" i="4"/>
  <c r="B185" i="4"/>
  <c r="F188" i="4"/>
  <c r="B188" i="4"/>
  <c r="E188" i="4"/>
  <c r="H188" i="4"/>
  <c r="D188" i="4"/>
  <c r="G188" i="4"/>
  <c r="C188" i="4"/>
  <c r="C150" i="4"/>
  <c r="H150" i="4"/>
  <c r="F152" i="4"/>
  <c r="E157" i="4"/>
  <c r="H157" i="4"/>
  <c r="D157" i="4"/>
  <c r="G157" i="4"/>
  <c r="C157" i="4"/>
  <c r="F157" i="4"/>
  <c r="B157" i="4"/>
  <c r="G163" i="4"/>
  <c r="C163" i="4"/>
  <c r="F163" i="4"/>
  <c r="B163" i="4"/>
  <c r="E163" i="4"/>
  <c r="H163" i="4"/>
  <c r="D163" i="4"/>
  <c r="F168" i="4"/>
  <c r="B168" i="4"/>
  <c r="E168" i="4"/>
  <c r="H168" i="4"/>
  <c r="D168" i="4"/>
  <c r="G168" i="4"/>
  <c r="C168" i="4"/>
  <c r="E173" i="4"/>
  <c r="H173" i="4"/>
  <c r="D173" i="4"/>
  <c r="G173" i="4"/>
  <c r="C173" i="4"/>
  <c r="F173" i="4"/>
  <c r="B173" i="4"/>
  <c r="H178" i="4"/>
  <c r="D178" i="4"/>
  <c r="G178" i="4"/>
  <c r="C178" i="4"/>
  <c r="F178" i="4"/>
  <c r="B178" i="4"/>
  <c r="E178" i="4"/>
  <c r="H182" i="4"/>
  <c r="D182" i="4"/>
  <c r="G182" i="4"/>
  <c r="C182" i="4"/>
  <c r="F182" i="4"/>
  <c r="B182" i="4"/>
  <c r="E182" i="4"/>
  <c r="E189" i="4"/>
  <c r="H189" i="4"/>
  <c r="D189" i="4"/>
  <c r="G189" i="4"/>
  <c r="C189" i="4"/>
  <c r="F189" i="4"/>
  <c r="B189" i="4"/>
  <c r="D150" i="4"/>
  <c r="E151" i="4"/>
  <c r="H151" i="4"/>
  <c r="D151" i="4"/>
  <c r="G151" i="4"/>
  <c r="E153" i="4"/>
  <c r="H153" i="4"/>
  <c r="D153" i="4"/>
  <c r="G153" i="4"/>
  <c r="C153" i="4"/>
  <c r="F153" i="4"/>
  <c r="B153" i="4"/>
  <c r="G159" i="4"/>
  <c r="C159" i="4"/>
  <c r="F159" i="4"/>
  <c r="B159" i="4"/>
  <c r="E159" i="4"/>
  <c r="H159" i="4"/>
  <c r="D159" i="4"/>
  <c r="F164" i="4"/>
  <c r="B164" i="4"/>
  <c r="E164" i="4"/>
  <c r="H164" i="4"/>
  <c r="D164" i="4"/>
  <c r="G164" i="4"/>
  <c r="C164" i="4"/>
  <c r="E169" i="4"/>
  <c r="H169" i="4"/>
  <c r="D169" i="4"/>
  <c r="G169" i="4"/>
  <c r="C169" i="4"/>
  <c r="F169" i="4"/>
  <c r="B169" i="4"/>
  <c r="G175" i="4"/>
  <c r="C175" i="4"/>
  <c r="F175" i="4"/>
  <c r="B175" i="4"/>
  <c r="E175" i="4"/>
  <c r="H175" i="4"/>
  <c r="D175" i="4"/>
  <c r="G179" i="4"/>
  <c r="C179" i="4"/>
  <c r="F179" i="4"/>
  <c r="B179" i="4"/>
  <c r="E179" i="4"/>
  <c r="H179" i="4"/>
  <c r="D179" i="4"/>
  <c r="G183" i="4"/>
  <c r="C183" i="4"/>
  <c r="F183" i="4"/>
  <c r="B183" i="4"/>
  <c r="E183" i="4"/>
  <c r="H183" i="4"/>
  <c r="D183" i="4"/>
  <c r="E154" i="4"/>
  <c r="E158" i="4"/>
  <c r="E162" i="4"/>
  <c r="E166" i="4"/>
  <c r="E170" i="4"/>
  <c r="E174" i="4"/>
  <c r="E186" i="4"/>
  <c r="H191" i="4"/>
  <c r="D191" i="4"/>
  <c r="G191" i="4"/>
  <c r="C191" i="4"/>
  <c r="E191" i="4"/>
  <c r="F193" i="4"/>
  <c r="B193" i="4"/>
  <c r="E193" i="4"/>
  <c r="H193" i="4"/>
  <c r="D193" i="4"/>
  <c r="G193" i="4"/>
  <c r="C193" i="4"/>
  <c r="F197" i="4"/>
  <c r="B197" i="4"/>
  <c r="E197" i="4"/>
  <c r="H197" i="4"/>
  <c r="D197" i="4"/>
  <c r="G197" i="4"/>
  <c r="C197" i="4"/>
  <c r="F201" i="4"/>
  <c r="B201" i="4"/>
  <c r="E201" i="4"/>
  <c r="H201" i="4"/>
  <c r="D201" i="4"/>
  <c r="G201" i="4"/>
  <c r="C201" i="4"/>
  <c r="F205" i="4"/>
  <c r="B205" i="4"/>
  <c r="E205" i="4"/>
  <c r="H205" i="4"/>
  <c r="D205" i="4"/>
  <c r="G205" i="4"/>
  <c r="C205" i="4"/>
  <c r="F209" i="4"/>
  <c r="B209" i="4"/>
  <c r="E209" i="4"/>
  <c r="H209" i="4"/>
  <c r="D209" i="4"/>
  <c r="G209" i="4"/>
  <c r="C209" i="4"/>
  <c r="F213" i="4"/>
  <c r="B213" i="4"/>
  <c r="E213" i="4"/>
  <c r="H213" i="4"/>
  <c r="D213" i="4"/>
  <c r="G213" i="4"/>
  <c r="C213" i="4"/>
  <c r="F217" i="4"/>
  <c r="B217" i="4"/>
  <c r="E217" i="4"/>
  <c r="H217" i="4"/>
  <c r="D217" i="4"/>
  <c r="G217" i="4"/>
  <c r="C217" i="4"/>
  <c r="F221" i="4"/>
  <c r="B221" i="4"/>
  <c r="E221" i="4"/>
  <c r="H221" i="4"/>
  <c r="D221" i="4"/>
  <c r="G221" i="4"/>
  <c r="C221" i="4"/>
  <c r="B186" i="4"/>
  <c r="F186" i="4"/>
  <c r="B191" i="4"/>
  <c r="E194" i="4"/>
  <c r="H194" i="4"/>
  <c r="D194" i="4"/>
  <c r="G194" i="4"/>
  <c r="C194" i="4"/>
  <c r="F194" i="4"/>
  <c r="B194" i="4"/>
  <c r="E198" i="4"/>
  <c r="H198" i="4"/>
  <c r="D198" i="4"/>
  <c r="G198" i="4"/>
  <c r="C198" i="4"/>
  <c r="F198" i="4"/>
  <c r="B198" i="4"/>
  <c r="E202" i="4"/>
  <c r="H202" i="4"/>
  <c r="D202" i="4"/>
  <c r="G202" i="4"/>
  <c r="C202" i="4"/>
  <c r="F202" i="4"/>
  <c r="B202" i="4"/>
  <c r="E206" i="4"/>
  <c r="H206" i="4"/>
  <c r="D206" i="4"/>
  <c r="G206" i="4"/>
  <c r="C206" i="4"/>
  <c r="F206" i="4"/>
  <c r="B206" i="4"/>
  <c r="E210" i="4"/>
  <c r="H210" i="4"/>
  <c r="D210" i="4"/>
  <c r="G210" i="4"/>
  <c r="C210" i="4"/>
  <c r="F210" i="4"/>
  <c r="B210" i="4"/>
  <c r="E214" i="4"/>
  <c r="H214" i="4"/>
  <c r="D214" i="4"/>
  <c r="G214" i="4"/>
  <c r="C214" i="4"/>
  <c r="F214" i="4"/>
  <c r="B214" i="4"/>
  <c r="E218" i="4"/>
  <c r="H218" i="4"/>
  <c r="D218" i="4"/>
  <c r="G218" i="4"/>
  <c r="C218" i="4"/>
  <c r="F218" i="4"/>
  <c r="B218" i="4"/>
  <c r="E222" i="4"/>
  <c r="H222" i="4"/>
  <c r="D222" i="4"/>
  <c r="G222" i="4"/>
  <c r="C222" i="4"/>
  <c r="F222" i="4"/>
  <c r="B222" i="4"/>
  <c r="C154" i="4"/>
  <c r="G154" i="4"/>
  <c r="C158" i="4"/>
  <c r="G158" i="4"/>
  <c r="C162" i="4"/>
  <c r="G162" i="4"/>
  <c r="C166" i="4"/>
  <c r="G166" i="4"/>
  <c r="C170" i="4"/>
  <c r="G170" i="4"/>
  <c r="C174" i="4"/>
  <c r="G174" i="4"/>
  <c r="C186" i="4"/>
  <c r="G186" i="4"/>
  <c r="F191" i="4"/>
  <c r="H195" i="4"/>
  <c r="D195" i="4"/>
  <c r="G195" i="4"/>
  <c r="C195" i="4"/>
  <c r="F195" i="4"/>
  <c r="B195" i="4"/>
  <c r="E195" i="4"/>
  <c r="H199" i="4"/>
  <c r="D199" i="4"/>
  <c r="G199" i="4"/>
  <c r="C199" i="4"/>
  <c r="F199" i="4"/>
  <c r="B199" i="4"/>
  <c r="E199" i="4"/>
  <c r="H203" i="4"/>
  <c r="D203" i="4"/>
  <c r="G203" i="4"/>
  <c r="C203" i="4"/>
  <c r="F203" i="4"/>
  <c r="B203" i="4"/>
  <c r="E203" i="4"/>
  <c r="H207" i="4"/>
  <c r="D207" i="4"/>
  <c r="G207" i="4"/>
  <c r="C207" i="4"/>
  <c r="F207" i="4"/>
  <c r="B207" i="4"/>
  <c r="E207" i="4"/>
  <c r="H211" i="4"/>
  <c r="D211" i="4"/>
  <c r="G211" i="4"/>
  <c r="C211" i="4"/>
  <c r="F211" i="4"/>
  <c r="B211" i="4"/>
  <c r="E211" i="4"/>
  <c r="H215" i="4"/>
  <c r="D215" i="4"/>
  <c r="G215" i="4"/>
  <c r="C215" i="4"/>
  <c r="F215" i="4"/>
  <c r="B215" i="4"/>
  <c r="E215" i="4"/>
  <c r="H219" i="4"/>
  <c r="D219" i="4"/>
  <c r="G219" i="4"/>
  <c r="C219" i="4"/>
  <c r="F219" i="4"/>
  <c r="B219" i="4"/>
  <c r="E219" i="4"/>
  <c r="H223" i="4"/>
  <c r="D223" i="4"/>
  <c r="G223" i="4"/>
  <c r="C223" i="4"/>
  <c r="F223" i="4"/>
  <c r="B223" i="4"/>
  <c r="E223" i="4"/>
  <c r="D154" i="4"/>
  <c r="D158" i="4"/>
  <c r="D162" i="4"/>
  <c r="D166" i="4"/>
  <c r="D170" i="4"/>
  <c r="D174" i="4"/>
  <c r="D186" i="4"/>
  <c r="E190" i="4"/>
  <c r="H190" i="4"/>
  <c r="D190" i="4"/>
  <c r="G190" i="4"/>
  <c r="G192" i="4"/>
  <c r="C192" i="4"/>
  <c r="F192" i="4"/>
  <c r="B192" i="4"/>
  <c r="E192" i="4"/>
  <c r="H192" i="4"/>
  <c r="D192" i="4"/>
  <c r="G196" i="4"/>
  <c r="C196" i="4"/>
  <c r="F196" i="4"/>
  <c r="B196" i="4"/>
  <c r="E196" i="4"/>
  <c r="H196" i="4"/>
  <c r="D196" i="4"/>
  <c r="G200" i="4"/>
  <c r="C200" i="4"/>
  <c r="F200" i="4"/>
  <c r="B200" i="4"/>
  <c r="E200" i="4"/>
  <c r="H200" i="4"/>
  <c r="D200" i="4"/>
  <c r="G204" i="4"/>
  <c r="C204" i="4"/>
  <c r="F204" i="4"/>
  <c r="B204" i="4"/>
  <c r="E204" i="4"/>
  <c r="H204" i="4"/>
  <c r="D204" i="4"/>
  <c r="G208" i="4"/>
  <c r="C208" i="4"/>
  <c r="F208" i="4"/>
  <c r="B208" i="4"/>
  <c r="E208" i="4"/>
  <c r="H208" i="4"/>
  <c r="D208" i="4"/>
  <c r="G212" i="4"/>
  <c r="C212" i="4"/>
  <c r="F212" i="4"/>
  <c r="B212" i="4"/>
  <c r="E212" i="4"/>
  <c r="H212" i="4"/>
  <c r="D212" i="4"/>
  <c r="G216" i="4"/>
  <c r="C216" i="4"/>
  <c r="F216" i="4"/>
  <c r="B216" i="4"/>
  <c r="E216" i="4"/>
  <c r="H216" i="4"/>
  <c r="D216" i="4"/>
  <c r="G220" i="4"/>
  <c r="C220" i="4"/>
  <c r="F220" i="4"/>
  <c r="B220" i="4"/>
  <c r="E220" i="4"/>
  <c r="H220" i="4"/>
  <c r="D220" i="4"/>
  <c r="G224" i="4"/>
  <c r="C224" i="4"/>
  <c r="F224" i="4"/>
  <c r="B224" i="4"/>
  <c r="E224" i="4"/>
  <c r="H224" i="4"/>
  <c r="D224" i="4"/>
  <c r="H235" i="4"/>
  <c r="D235" i="4"/>
  <c r="G235" i="4"/>
  <c r="C235" i="4"/>
  <c r="F235" i="4"/>
  <c r="B235" i="4"/>
  <c r="F245" i="4"/>
  <c r="B245" i="4"/>
  <c r="E245" i="4"/>
  <c r="H245" i="4"/>
  <c r="D245" i="4"/>
  <c r="G245" i="4"/>
  <c r="C245" i="4"/>
  <c r="H255" i="4"/>
  <c r="D255" i="4"/>
  <c r="G255" i="4"/>
  <c r="C255" i="4"/>
  <c r="F255" i="4"/>
  <c r="B255" i="4"/>
  <c r="E255" i="4"/>
  <c r="E258" i="4"/>
  <c r="H258" i="4"/>
  <c r="D258" i="4"/>
  <c r="G258" i="4"/>
  <c r="C258" i="4"/>
  <c r="F258" i="4"/>
  <c r="B258" i="4"/>
  <c r="F261" i="4"/>
  <c r="B261" i="4"/>
  <c r="E261" i="4"/>
  <c r="H261" i="4"/>
  <c r="D261" i="4"/>
  <c r="G261" i="4"/>
  <c r="C261" i="4"/>
  <c r="D225" i="4"/>
  <c r="E226" i="4"/>
  <c r="G226" i="4"/>
  <c r="C226" i="4"/>
  <c r="F226" i="4"/>
  <c r="F229" i="4"/>
  <c r="B229" i="4"/>
  <c r="H229" i="4"/>
  <c r="D229" i="4"/>
  <c r="E230" i="4"/>
  <c r="G230" i="4"/>
  <c r="C230" i="4"/>
  <c r="F230" i="4"/>
  <c r="F233" i="4"/>
  <c r="B233" i="4"/>
  <c r="E233" i="4"/>
  <c r="H233" i="4"/>
  <c r="D233" i="4"/>
  <c r="E235" i="4"/>
  <c r="H239" i="4"/>
  <c r="D239" i="4"/>
  <c r="G239" i="4"/>
  <c r="C239" i="4"/>
  <c r="F239" i="4"/>
  <c r="B239" i="4"/>
  <c r="H243" i="4"/>
  <c r="D243" i="4"/>
  <c r="G243" i="4"/>
  <c r="C243" i="4"/>
  <c r="F243" i="4"/>
  <c r="B243" i="4"/>
  <c r="E243" i="4"/>
  <c r="E246" i="4"/>
  <c r="H246" i="4"/>
  <c r="D246" i="4"/>
  <c r="G246" i="4"/>
  <c r="C246" i="4"/>
  <c r="F246" i="4"/>
  <c r="B246" i="4"/>
  <c r="F249" i="4"/>
  <c r="B249" i="4"/>
  <c r="E249" i="4"/>
  <c r="H249" i="4"/>
  <c r="D249" i="4"/>
  <c r="G249" i="4"/>
  <c r="C249" i="4"/>
  <c r="H259" i="4"/>
  <c r="D259" i="4"/>
  <c r="G259" i="4"/>
  <c r="C259" i="4"/>
  <c r="F259" i="4"/>
  <c r="B259" i="4"/>
  <c r="E259" i="4"/>
  <c r="E262" i="4"/>
  <c r="H262" i="4"/>
  <c r="D262" i="4"/>
  <c r="G262" i="4"/>
  <c r="C262" i="4"/>
  <c r="F262" i="4"/>
  <c r="B262" i="4"/>
  <c r="F265" i="4"/>
  <c r="B265" i="4"/>
  <c r="E265" i="4"/>
  <c r="H265" i="4"/>
  <c r="D265" i="4"/>
  <c r="G265" i="4"/>
  <c r="C265" i="4"/>
  <c r="E225" i="4"/>
  <c r="H226" i="4"/>
  <c r="C229" i="4"/>
  <c r="H230" i="4"/>
  <c r="C233" i="4"/>
  <c r="G236" i="4"/>
  <c r="C236" i="4"/>
  <c r="F236" i="4"/>
  <c r="B236" i="4"/>
  <c r="E236" i="4"/>
  <c r="F237" i="4"/>
  <c r="B237" i="4"/>
  <c r="E237" i="4"/>
  <c r="H237" i="4"/>
  <c r="D237" i="4"/>
  <c r="E239" i="4"/>
  <c r="E242" i="4"/>
  <c r="H242" i="4"/>
  <c r="D242" i="4"/>
  <c r="G242" i="4"/>
  <c r="C242" i="4"/>
  <c r="H247" i="4"/>
  <c r="D247" i="4"/>
  <c r="G247" i="4"/>
  <c r="C247" i="4"/>
  <c r="F247" i="4"/>
  <c r="B247" i="4"/>
  <c r="E247" i="4"/>
  <c r="E250" i="4"/>
  <c r="H250" i="4"/>
  <c r="D250" i="4"/>
  <c r="G250" i="4"/>
  <c r="C250" i="4"/>
  <c r="F250" i="4"/>
  <c r="B250" i="4"/>
  <c r="F253" i="4"/>
  <c r="B253" i="4"/>
  <c r="E253" i="4"/>
  <c r="H253" i="4"/>
  <c r="D253" i="4"/>
  <c r="G253" i="4"/>
  <c r="C253" i="4"/>
  <c r="H263" i="4"/>
  <c r="D263" i="4"/>
  <c r="G263" i="4"/>
  <c r="C263" i="4"/>
  <c r="F263" i="4"/>
  <c r="B263" i="4"/>
  <c r="E263" i="4"/>
  <c r="E266" i="4"/>
  <c r="H266" i="4"/>
  <c r="D266" i="4"/>
  <c r="G266" i="4"/>
  <c r="C266" i="4"/>
  <c r="F266" i="4"/>
  <c r="B266" i="4"/>
  <c r="B225" i="4"/>
  <c r="F225" i="4"/>
  <c r="B226" i="4"/>
  <c r="H227" i="4"/>
  <c r="D227" i="4"/>
  <c r="F227" i="4"/>
  <c r="B227" i="4"/>
  <c r="G228" i="4"/>
  <c r="C228" i="4"/>
  <c r="E228" i="4"/>
  <c r="F228" i="4"/>
  <c r="E229" i="4"/>
  <c r="B230" i="4"/>
  <c r="H231" i="4"/>
  <c r="D231" i="4"/>
  <c r="F231" i="4"/>
  <c r="B231" i="4"/>
  <c r="G232" i="4"/>
  <c r="C232" i="4"/>
  <c r="E232" i="4"/>
  <c r="F232" i="4"/>
  <c r="G233" i="4"/>
  <c r="G240" i="4"/>
  <c r="C240" i="4"/>
  <c r="F240" i="4"/>
  <c r="B240" i="4"/>
  <c r="E240" i="4"/>
  <c r="F241" i="4"/>
  <c r="B241" i="4"/>
  <c r="E241" i="4"/>
  <c r="H241" i="4"/>
  <c r="D241" i="4"/>
  <c r="H251" i="4"/>
  <c r="D251" i="4"/>
  <c r="G251" i="4"/>
  <c r="C251" i="4"/>
  <c r="F251" i="4"/>
  <c r="B251" i="4"/>
  <c r="E251" i="4"/>
  <c r="E254" i="4"/>
  <c r="H254" i="4"/>
  <c r="D254" i="4"/>
  <c r="G254" i="4"/>
  <c r="C254" i="4"/>
  <c r="F254" i="4"/>
  <c r="B254" i="4"/>
  <c r="F257" i="4"/>
  <c r="B257" i="4"/>
  <c r="E257" i="4"/>
  <c r="H257" i="4"/>
  <c r="D257" i="4"/>
  <c r="G257" i="4"/>
  <c r="C257" i="4"/>
  <c r="H267" i="4"/>
  <c r="D267" i="4"/>
  <c r="G267" i="4"/>
  <c r="C267" i="4"/>
  <c r="F267" i="4"/>
  <c r="B267" i="4"/>
  <c r="E267" i="4"/>
  <c r="D244" i="4"/>
  <c r="H244" i="4"/>
  <c r="D248" i="4"/>
  <c r="H248" i="4"/>
  <c r="D252" i="4"/>
  <c r="H252" i="4"/>
  <c r="D256" i="4"/>
  <c r="H256" i="4"/>
  <c r="D260" i="4"/>
  <c r="H260" i="4"/>
  <c r="D264" i="4"/>
  <c r="H264" i="4"/>
  <c r="C234" i="4"/>
  <c r="G234" i="4"/>
  <c r="C238" i="4"/>
  <c r="G238" i="4"/>
  <c r="E244" i="4"/>
  <c r="E248" i="4"/>
  <c r="E252" i="4"/>
  <c r="E256" i="4"/>
  <c r="E260" i="4"/>
  <c r="E264" i="4"/>
  <c r="D234" i="4"/>
  <c r="H234" i="4"/>
  <c r="D238" i="4"/>
  <c r="H238" i="4"/>
  <c r="B244" i="4"/>
  <c r="F244" i="4"/>
  <c r="B248" i="4"/>
  <c r="F248" i="4"/>
  <c r="B252" i="4"/>
  <c r="F252" i="4"/>
  <c r="B256" i="4"/>
  <c r="F256" i="4"/>
  <c r="B260" i="4"/>
  <c r="F260" i="4"/>
  <c r="B264" i="4"/>
  <c r="F264" i="4"/>
  <c r="C244" i="4"/>
  <c r="C248" i="4"/>
  <c r="C252" i="4"/>
  <c r="C256" i="4"/>
  <c r="C260" i="4"/>
  <c r="C264" i="4"/>
  <c r="I3" i="4" l="1"/>
  <c r="I2" i="4"/>
  <c r="I4" i="4" s="1"/>
</calcChain>
</file>

<file path=xl/sharedStrings.xml><?xml version="1.0" encoding="utf-8"?>
<sst xmlns="http://schemas.openxmlformats.org/spreadsheetml/2006/main" count="123" uniqueCount="80">
  <si>
    <t>Summary Stock</t>
  </si>
  <si>
    <t>No</t>
  </si>
  <si>
    <t>Kd_buku</t>
  </si>
  <si>
    <t>Judul Buku</t>
  </si>
  <si>
    <t>Biaya Pinjam Perhari</t>
  </si>
  <si>
    <t>Inventory</t>
  </si>
  <si>
    <t>Terpinjam</t>
  </si>
  <si>
    <t>Stock Akhir</t>
  </si>
  <si>
    <t>Total Buku</t>
  </si>
  <si>
    <t>Buku Terpinjam</t>
  </si>
  <si>
    <t>Kisah Nabi</t>
  </si>
  <si>
    <t>Resep Nusantara</t>
  </si>
  <si>
    <t>Pemrograman PHP</t>
  </si>
  <si>
    <t>Pemasukan Kas Perpustakaan</t>
  </si>
  <si>
    <t>Excel Pemula</t>
  </si>
  <si>
    <t>Excel Expert</t>
  </si>
  <si>
    <t>Pinjam</t>
  </si>
  <si>
    <t>Denda</t>
  </si>
  <si>
    <t>Total</t>
  </si>
  <si>
    <t>Macro Excel</t>
  </si>
  <si>
    <t>Sejarah Islam</t>
  </si>
  <si>
    <t>Sejarah Komputer</t>
  </si>
  <si>
    <t>Perkembangan Teknologi</t>
  </si>
  <si>
    <t>Sejarah Kerajaan Indonesia</t>
  </si>
  <si>
    <t>Agama Islam</t>
  </si>
  <si>
    <t>Tuntunan Solat</t>
  </si>
  <si>
    <t>Tuntunan Puasa</t>
  </si>
  <si>
    <t>Tuntunan Solat Sunah</t>
  </si>
  <si>
    <t>Max 7 Hari</t>
  </si>
  <si>
    <t>Denda Perhari 2000</t>
  </si>
  <si>
    <t>Id_anggota</t>
  </si>
  <si>
    <t>Nama</t>
  </si>
  <si>
    <t>Jumlah</t>
  </si>
  <si>
    <t>Tanggal Pinjam</t>
  </si>
  <si>
    <t>Std Pengembalian</t>
  </si>
  <si>
    <t>Real Pengembalian</t>
  </si>
  <si>
    <t>Lama Pinjam</t>
  </si>
  <si>
    <t>Keterlambatan (Hari)</t>
  </si>
  <si>
    <t>Biaya Pinjam</t>
  </si>
  <si>
    <t>Status</t>
  </si>
  <si>
    <t>Closed</t>
  </si>
  <si>
    <t>Open</t>
  </si>
  <si>
    <t>NO</t>
  </si>
  <si>
    <t>ID_Anggota</t>
  </si>
  <si>
    <t>Alamat</t>
  </si>
  <si>
    <t>Jono</t>
  </si>
  <si>
    <t>Lampung Tengah</t>
  </si>
  <si>
    <t>Aktif</t>
  </si>
  <si>
    <t>Joko</t>
  </si>
  <si>
    <t>Dani</t>
  </si>
  <si>
    <t>Aida</t>
  </si>
  <si>
    <t>Vina</t>
  </si>
  <si>
    <t>Novi</t>
  </si>
  <si>
    <t>Edo</t>
  </si>
  <si>
    <t>Julius</t>
  </si>
  <si>
    <t>Rifqi</t>
  </si>
  <si>
    <t>Rio</t>
  </si>
  <si>
    <t>Santo</t>
  </si>
  <si>
    <t>Iman</t>
  </si>
  <si>
    <t>Darti</t>
  </si>
  <si>
    <t>Tidak Aktif</t>
  </si>
  <si>
    <t>Wadi</t>
  </si>
  <si>
    <t>Ganti</t>
  </si>
  <si>
    <t>Total Biaya Pinjam</t>
  </si>
  <si>
    <t>ID_anggota</t>
  </si>
  <si>
    <t>Total Denda</t>
  </si>
  <si>
    <t>Subtotal</t>
  </si>
  <si>
    <t>Buku</t>
  </si>
  <si>
    <t>Tanggal Kembali</t>
  </si>
  <si>
    <t>Database Inventroy Buku Perpustakaan Manchester</t>
  </si>
  <si>
    <t>Data Peminjaman &amp; Pengembalian Buku Perpustakaan Manchester</t>
  </si>
  <si>
    <t>Sleman</t>
  </si>
  <si>
    <t>Solo</t>
  </si>
  <si>
    <t>Tasikmalaya</t>
  </si>
  <si>
    <t>Banten</t>
  </si>
  <si>
    <t>Bandung</t>
  </si>
  <si>
    <t>Jakarta</t>
  </si>
  <si>
    <t>Indramayu</t>
  </si>
  <si>
    <t>Cirebon</t>
  </si>
  <si>
    <t>Data Anggota Perpustakaan 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</si>
</sst>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i/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ck">
        <color rgb="FF7030A0"/>
      </left>
      <right/>
      <top style="thick">
        <color rgb="FF7030A0"/>
      </top>
      <bottom style="thick">
        <color rgb="FF7030A0"/>
      </bottom>
      <diagonal/>
    </border>
    <border>
      <left style="medium">
        <color theme="5" tint="0.39997558519241921"/>
      </left>
      <right style="medium">
        <color theme="5" tint="0.39997558519241921"/>
      </right>
      <top style="medium">
        <color theme="5" tint="0.39997558519241921"/>
      </top>
      <bottom style="medium">
        <color theme="5" tint="0.39997558519241921"/>
      </bottom>
      <diagonal/>
    </border>
    <border>
      <left style="thin">
        <color rgb="FF7030A0"/>
      </left>
      <right/>
      <top/>
      <bottom style="double">
        <color rgb="FF7030A0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/>
      <right style="thick">
        <color rgb="FF7030A0"/>
      </right>
      <top style="thick">
        <color rgb="FF7030A0"/>
      </top>
      <bottom style="thick">
        <color rgb="FF7030A0"/>
      </bottom>
      <diagonal/>
    </border>
    <border>
      <left/>
      <right style="thin">
        <color rgb="FF7030A0"/>
      </right>
      <top/>
      <bottom style="double">
        <color rgb="FF7030A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0" fillId="5" borderId="4" xfId="0" applyFill="1" applyBorder="1">
      <alignment vertical="center"/>
    </xf>
    <xf numFmtId="15" fontId="0" fillId="5" borderId="4" xfId="0" applyNumberFormat="1" applyFill="1" applyBorder="1">
      <alignment vertical="center"/>
    </xf>
    <xf numFmtId="164" fontId="0" fillId="5" borderId="4" xfId="1" applyNumberFormat="1" applyFont="1" applyFill="1" applyBorder="1">
      <alignment vertical="center"/>
    </xf>
    <xf numFmtId="0" fontId="0" fillId="0" borderId="4" xfId="0" applyBorder="1">
      <alignment vertical="center"/>
    </xf>
    <xf numFmtId="15" fontId="0" fillId="0" borderId="4" xfId="0" applyNumberFormat="1" applyBorder="1">
      <alignment vertical="center"/>
    </xf>
    <xf numFmtId="164" fontId="0" fillId="0" borderId="4" xfId="1" applyNumberFormat="1" applyFont="1" applyBorder="1">
      <alignment vertical="center"/>
    </xf>
    <xf numFmtId="0" fontId="3" fillId="0" borderId="0" xfId="0" applyFont="1">
      <alignment vertical="center"/>
    </xf>
    <xf numFmtId="164" fontId="4" fillId="2" borderId="5" xfId="1" applyNumberFormat="1" applyFont="1" applyFill="1" applyBorder="1">
      <alignment vertical="center"/>
    </xf>
    <xf numFmtId="164" fontId="5" fillId="6" borderId="6" xfId="1" applyNumberFormat="1" applyFont="1" applyFill="1" applyBorder="1">
      <alignment vertical="center"/>
    </xf>
    <xf numFmtId="0" fontId="6" fillId="0" borderId="0" xfId="0" applyFont="1">
      <alignment vertical="center"/>
    </xf>
    <xf numFmtId="0" fontId="7" fillId="7" borderId="7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7" fillId="8" borderId="7" xfId="0" applyFont="1" applyFill="1" applyBorder="1" applyAlignment="1">
      <alignment horizontal="center" vertical="center" wrapText="1"/>
    </xf>
    <xf numFmtId="15" fontId="0" fillId="0" borderId="7" xfId="0" applyNumberFormat="1" applyBorder="1">
      <alignment vertical="center"/>
    </xf>
    <xf numFmtId="0" fontId="0" fillId="0" borderId="7" xfId="0" applyNumberFormat="1" applyBorder="1">
      <alignment vertical="center"/>
    </xf>
    <xf numFmtId="164" fontId="0" fillId="0" borderId="7" xfId="1" applyNumberFormat="1" applyFont="1" applyBorder="1">
      <alignment vertical="center"/>
    </xf>
    <xf numFmtId="0" fontId="7" fillId="8" borderId="7" xfId="0" applyFont="1" applyFill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0" fillId="0" borderId="9" xfId="0" applyBorder="1">
      <alignment vertical="center"/>
    </xf>
    <xf numFmtId="0" fontId="8" fillId="0" borderId="0" xfId="0" applyFont="1">
      <alignment vertical="center"/>
    </xf>
    <xf numFmtId="0" fontId="1" fillId="0" borderId="8" xfId="0" applyFont="1" applyBorder="1" applyAlignment="1">
      <alignment horizontal="center" vertical="center"/>
    </xf>
    <xf numFmtId="164" fontId="0" fillId="0" borderId="9" xfId="1" applyNumberFormat="1" applyFont="1" applyBorder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379095</xdr:colOff>
      <xdr:row>1</xdr:row>
      <xdr:rowOff>102870</xdr:rowOff>
    </xdr:from>
    <xdr:to>
      <xdr:col>1</xdr:col>
      <xdr:colOff>28575</xdr:colOff>
      <xdr:row>2</xdr:row>
      <xdr:rowOff>152400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379095" y="302895"/>
          <a:ext cx="259080" cy="259080"/>
        </a:xfrm>
        <a:prstGeom prst="bentConnector3">
          <a:avLst>
            <a:gd name="adj1" fmla="val 5024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8"/>
  <sheetViews>
    <sheetView showGridLines="0" workbookViewId="0">
      <selection activeCell="C4" sqref="C4"/>
    </sheetView>
  </sheetViews>
  <sheetFormatPr defaultColWidth="9.140625" defaultRowHeight="15"/>
  <cols>
    <col min="2" max="2" width="5.140625" customWidth="1"/>
    <col min="3" max="3" width="9.28515625" customWidth="1"/>
    <col min="4" max="4" width="27.28515625" customWidth="1"/>
    <col min="5" max="5" width="20.85546875" customWidth="1"/>
    <col min="7" max="8" width="11.5703125" customWidth="1"/>
    <col min="9" max="10" width="2.28515625" customWidth="1"/>
    <col min="11" max="11" width="11" customWidth="1"/>
    <col min="12" max="12" width="16.140625" customWidth="1"/>
    <col min="13" max="13" width="11.5703125" customWidth="1"/>
  </cols>
  <sheetData>
    <row r="2" spans="2:13">
      <c r="B2" s="18" t="s">
        <v>69</v>
      </c>
      <c r="K2" s="18" t="s">
        <v>0</v>
      </c>
    </row>
    <row r="4" spans="2:13" ht="54.95" customHeight="1">
      <c r="B4" s="25" t="s">
        <v>1</v>
      </c>
      <c r="C4" s="25" t="s">
        <v>2</v>
      </c>
      <c r="D4" s="25" t="s">
        <v>3</v>
      </c>
      <c r="E4" s="25" t="s">
        <v>4</v>
      </c>
      <c r="F4" s="25" t="s">
        <v>5</v>
      </c>
      <c r="G4" s="25" t="s">
        <v>6</v>
      </c>
      <c r="H4" s="25" t="s">
        <v>7</v>
      </c>
      <c r="K4" s="26" t="s">
        <v>8</v>
      </c>
      <c r="L4" s="26" t="s">
        <v>9</v>
      </c>
      <c r="M4" s="26" t="s">
        <v>7</v>
      </c>
    </row>
    <row r="5" spans="2:13">
      <c r="B5" s="20">
        <v>1</v>
      </c>
      <c r="C5" s="20">
        <v>11212</v>
      </c>
      <c r="D5" s="20" t="s">
        <v>10</v>
      </c>
      <c r="E5" s="24">
        <v>1000</v>
      </c>
      <c r="F5" s="20">
        <v>10</v>
      </c>
      <c r="G5" s="20">
        <f>SUMIFS(Pinjam!$G$5:$G$778,Pinjam!F$5:F$778,$D5,Pinjam!$O$5:$O$778,"Closed")</f>
        <v>0</v>
      </c>
      <c r="H5" s="20">
        <f>F5-G5</f>
        <v>10</v>
      </c>
      <c r="K5" s="27">
        <f>SUM(F5:F18)</f>
        <v>247</v>
      </c>
      <c r="L5" s="27">
        <f>SUM(G5:G18)</f>
        <v>7</v>
      </c>
      <c r="M5" s="27">
        <f>K5-L5</f>
        <v>240</v>
      </c>
    </row>
    <row r="6" spans="2:13">
      <c r="B6" s="20">
        <f t="shared" ref="B6:B18" si="0">B5+1</f>
        <v>2</v>
      </c>
      <c r="C6" s="20">
        <v>11213</v>
      </c>
      <c r="D6" s="20" t="s">
        <v>11</v>
      </c>
      <c r="E6" s="24">
        <v>2000</v>
      </c>
      <c r="F6" s="20">
        <v>15</v>
      </c>
      <c r="G6" s="20">
        <f>SUMIFS(Pinjam!$G$5:$G$778,Pinjam!F$5:F$778,$D6,Pinjam!$O$5:$O$778,"Closed")</f>
        <v>1</v>
      </c>
      <c r="H6" s="20">
        <f t="shared" ref="H6:H18" si="1">F6-G6</f>
        <v>14</v>
      </c>
    </row>
    <row r="7" spans="2:13">
      <c r="B7" s="20">
        <f t="shared" si="0"/>
        <v>3</v>
      </c>
      <c r="C7" s="20">
        <f t="shared" ref="C7:C18" si="2">C6+1</f>
        <v>11214</v>
      </c>
      <c r="D7" s="20" t="s">
        <v>12</v>
      </c>
      <c r="E7" s="24">
        <v>1000</v>
      </c>
      <c r="F7" s="20">
        <v>25</v>
      </c>
      <c r="G7" s="20">
        <f>SUMIFS(Pinjam!$G$5:$G$778,Pinjam!F$5:F$778,$D7,Pinjam!$O$5:$O$778,"Closed")</f>
        <v>0</v>
      </c>
      <c r="H7" s="20">
        <f t="shared" si="1"/>
        <v>25</v>
      </c>
      <c r="K7" s="28" t="s">
        <v>13</v>
      </c>
    </row>
    <row r="8" spans="2:13">
      <c r="B8" s="20">
        <f t="shared" si="0"/>
        <v>4</v>
      </c>
      <c r="C8" s="20">
        <f t="shared" si="2"/>
        <v>11215</v>
      </c>
      <c r="D8" s="20" t="s">
        <v>14</v>
      </c>
      <c r="E8" s="24">
        <v>3000</v>
      </c>
      <c r="F8" s="20">
        <v>18</v>
      </c>
      <c r="G8" s="20">
        <f>SUMIFS(Pinjam!$G$5:$G$778,Pinjam!F$5:F$778,$D8,Pinjam!$O$5:$O$778,"Closed")</f>
        <v>2</v>
      </c>
      <c r="H8" s="20">
        <f t="shared" si="1"/>
        <v>16</v>
      </c>
    </row>
    <row r="9" spans="2:13">
      <c r="B9" s="20">
        <f t="shared" si="0"/>
        <v>5</v>
      </c>
      <c r="C9" s="20">
        <f t="shared" si="2"/>
        <v>11216</v>
      </c>
      <c r="D9" s="20" t="s">
        <v>15</v>
      </c>
      <c r="E9" s="24">
        <v>4000</v>
      </c>
      <c r="F9" s="20">
        <v>17</v>
      </c>
      <c r="G9" s="20">
        <f>SUMIFS(Pinjam!$G$5:$G$778,Pinjam!F$5:F$778,$D9,Pinjam!$O$5:$O$778,"Closed")</f>
        <v>1</v>
      </c>
      <c r="H9" s="20">
        <f t="shared" si="1"/>
        <v>16</v>
      </c>
      <c r="K9" s="29" t="s">
        <v>16</v>
      </c>
      <c r="L9" s="29" t="s">
        <v>17</v>
      </c>
      <c r="M9" s="29" t="s">
        <v>18</v>
      </c>
    </row>
    <row r="10" spans="2:13">
      <c r="B10" s="20">
        <f t="shared" si="0"/>
        <v>6</v>
      </c>
      <c r="C10" s="20">
        <f t="shared" si="2"/>
        <v>11217</v>
      </c>
      <c r="D10" s="20" t="s">
        <v>19</v>
      </c>
      <c r="E10" s="24">
        <v>7000</v>
      </c>
      <c r="F10" s="20">
        <v>16</v>
      </c>
      <c r="G10" s="20">
        <f>SUMIFS(Pinjam!$G$5:$G$778,Pinjam!F$5:F$778,$D10,Pinjam!$O$5:$O$778,"Closed")</f>
        <v>3</v>
      </c>
      <c r="H10" s="20">
        <f t="shared" si="1"/>
        <v>13</v>
      </c>
      <c r="K10" s="30">
        <f>SUM(Pinjam!M5:M485)</f>
        <v>217000</v>
      </c>
      <c r="L10" s="30">
        <f>SUM(Pinjam!N5:N485)</f>
        <v>10000</v>
      </c>
      <c r="M10" s="30">
        <f>K10+L10</f>
        <v>227000</v>
      </c>
    </row>
    <row r="11" spans="2:13">
      <c r="B11" s="20">
        <f t="shared" si="0"/>
        <v>7</v>
      </c>
      <c r="C11" s="20">
        <f t="shared" si="2"/>
        <v>11218</v>
      </c>
      <c r="D11" s="20" t="s">
        <v>20</v>
      </c>
      <c r="E11" s="24">
        <v>20000</v>
      </c>
      <c r="F11" s="20">
        <v>14</v>
      </c>
      <c r="G11" s="20">
        <f>SUMIFS(Pinjam!$G$5:$G$778,Pinjam!F$5:F$778,$D11,Pinjam!$O$5:$O$778,"Closed")</f>
        <v>0</v>
      </c>
      <c r="H11" s="20">
        <f t="shared" si="1"/>
        <v>14</v>
      </c>
    </row>
    <row r="12" spans="2:13">
      <c r="B12" s="20">
        <f t="shared" si="0"/>
        <v>8</v>
      </c>
      <c r="C12" s="20">
        <f t="shared" si="2"/>
        <v>11219</v>
      </c>
      <c r="D12" s="20" t="s">
        <v>21</v>
      </c>
      <c r="E12" s="24">
        <v>15000</v>
      </c>
      <c r="F12" s="20">
        <v>12</v>
      </c>
      <c r="G12" s="20">
        <f>SUMIFS(Pinjam!$G$5:$G$778,Pinjam!F$5:F$778,$D12,Pinjam!$O$5:$O$778,"Closed")</f>
        <v>0</v>
      </c>
      <c r="H12" s="20">
        <f t="shared" si="1"/>
        <v>12</v>
      </c>
    </row>
    <row r="13" spans="2:13">
      <c r="B13" s="20">
        <f t="shared" si="0"/>
        <v>9</v>
      </c>
      <c r="C13" s="20">
        <f t="shared" si="2"/>
        <v>11220</v>
      </c>
      <c r="D13" s="20" t="s">
        <v>22</v>
      </c>
      <c r="E13" s="24">
        <v>4000</v>
      </c>
      <c r="F13" s="20">
        <v>13</v>
      </c>
      <c r="G13" s="20">
        <f>SUMIFS(Pinjam!$G$5:$G$778,Pinjam!F$5:F$778,$D13,Pinjam!$O$5:$O$778,"Closed")</f>
        <v>0</v>
      </c>
      <c r="H13" s="20">
        <f t="shared" si="1"/>
        <v>13</v>
      </c>
    </row>
    <row r="14" spans="2:13">
      <c r="B14" s="20">
        <f t="shared" si="0"/>
        <v>10</v>
      </c>
      <c r="C14" s="20">
        <f t="shared" si="2"/>
        <v>11221</v>
      </c>
      <c r="D14" s="20" t="s">
        <v>23</v>
      </c>
      <c r="E14" s="24">
        <v>7500</v>
      </c>
      <c r="F14" s="20">
        <v>14</v>
      </c>
      <c r="G14" s="20">
        <f>SUMIFS(Pinjam!$G$5:$G$778,Pinjam!F$5:F$778,$D14,Pinjam!$O$5:$O$778,"Closed")</f>
        <v>0</v>
      </c>
      <c r="H14" s="20">
        <f t="shared" si="1"/>
        <v>14</v>
      </c>
    </row>
    <row r="15" spans="2:13">
      <c r="B15" s="20">
        <f t="shared" si="0"/>
        <v>11</v>
      </c>
      <c r="C15" s="20">
        <f t="shared" si="2"/>
        <v>11222</v>
      </c>
      <c r="D15" s="20" t="s">
        <v>24</v>
      </c>
      <c r="E15" s="24">
        <v>9000</v>
      </c>
      <c r="F15" s="20">
        <v>22</v>
      </c>
      <c r="G15" s="20">
        <f>SUMIFS(Pinjam!$G$5:$G$778,Pinjam!F$5:F$778,$D15,Pinjam!$O$5:$O$778,"Closed")</f>
        <v>0</v>
      </c>
      <c r="H15" s="20">
        <f t="shared" si="1"/>
        <v>22</v>
      </c>
    </row>
    <row r="16" spans="2:13">
      <c r="B16" s="20">
        <f t="shared" si="0"/>
        <v>12</v>
      </c>
      <c r="C16" s="20">
        <f t="shared" si="2"/>
        <v>11223</v>
      </c>
      <c r="D16" s="20" t="s">
        <v>25</v>
      </c>
      <c r="E16" s="24">
        <v>20000</v>
      </c>
      <c r="F16" s="20">
        <v>21</v>
      </c>
      <c r="G16" s="20">
        <f>SUMIFS(Pinjam!$G$5:$G$778,Pinjam!F$5:F$778,$D16,Pinjam!$O$5:$O$778,"Closed")</f>
        <v>0</v>
      </c>
      <c r="H16" s="20">
        <f t="shared" si="1"/>
        <v>21</v>
      </c>
    </row>
    <row r="17" spans="2:8">
      <c r="B17" s="20">
        <f t="shared" si="0"/>
        <v>13</v>
      </c>
      <c r="C17" s="20">
        <f t="shared" si="2"/>
        <v>11224</v>
      </c>
      <c r="D17" s="20" t="s">
        <v>26</v>
      </c>
      <c r="E17" s="24">
        <v>20000</v>
      </c>
      <c r="F17" s="20">
        <v>31</v>
      </c>
      <c r="G17" s="20">
        <f>SUMIFS(Pinjam!$G$5:$G$778,Pinjam!F$5:F$778,$D17,Pinjam!$O$5:$O$778,"Closed")</f>
        <v>0</v>
      </c>
      <c r="H17" s="20">
        <f t="shared" si="1"/>
        <v>31</v>
      </c>
    </row>
    <row r="18" spans="2:8">
      <c r="B18" s="20">
        <f t="shared" si="0"/>
        <v>14</v>
      </c>
      <c r="C18" s="20">
        <f t="shared" si="2"/>
        <v>11225</v>
      </c>
      <c r="D18" s="20" t="s">
        <v>27</v>
      </c>
      <c r="E18" s="24">
        <v>20000</v>
      </c>
      <c r="F18" s="20">
        <v>19</v>
      </c>
      <c r="G18" s="20">
        <f>SUMIFS(Pinjam!$G$5:$G$778,Pinjam!F$5:F$778,$D18,Pinjam!$O$5:$O$778,"Closed")</f>
        <v>0</v>
      </c>
      <c r="H18" s="20">
        <f t="shared" si="1"/>
        <v>19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O480"/>
  <sheetViews>
    <sheetView showGridLines="0" topLeftCell="C1" workbookViewId="0">
      <selection activeCell="C3" sqref="C3"/>
    </sheetView>
  </sheetViews>
  <sheetFormatPr defaultColWidth="9.140625" defaultRowHeight="15"/>
  <cols>
    <col min="6" max="6" width="17.28515625" customWidth="1"/>
    <col min="8" max="8" width="15.42578125" customWidth="1"/>
    <col min="9" max="9" width="18.5703125" customWidth="1"/>
    <col min="10" max="11" width="19.5703125" customWidth="1"/>
    <col min="12" max="13" width="15.28515625" customWidth="1"/>
    <col min="14" max="15" width="11.7109375"/>
  </cols>
  <sheetData>
    <row r="2" spans="3:15">
      <c r="C2" s="18" t="s">
        <v>70</v>
      </c>
    </row>
    <row r="3" spans="3:15">
      <c r="I3" t="s">
        <v>28</v>
      </c>
      <c r="N3" t="s">
        <v>29</v>
      </c>
    </row>
    <row r="4" spans="3:15" ht="45" customHeight="1">
      <c r="C4" s="21" t="s">
        <v>1</v>
      </c>
      <c r="D4" s="21" t="s">
        <v>30</v>
      </c>
      <c r="E4" s="21" t="s">
        <v>31</v>
      </c>
      <c r="F4" s="21" t="s">
        <v>3</v>
      </c>
      <c r="G4" s="21" t="s">
        <v>32</v>
      </c>
      <c r="H4" s="21" t="s">
        <v>33</v>
      </c>
      <c r="I4" s="21" t="s">
        <v>34</v>
      </c>
      <c r="J4" s="21" t="s">
        <v>35</v>
      </c>
      <c r="K4" s="21" t="s">
        <v>36</v>
      </c>
      <c r="L4" s="21" t="s">
        <v>37</v>
      </c>
      <c r="M4" s="21" t="s">
        <v>38</v>
      </c>
      <c r="N4" s="21" t="s">
        <v>17</v>
      </c>
      <c r="O4" s="21" t="s">
        <v>39</v>
      </c>
    </row>
    <row r="5" spans="3:15">
      <c r="C5" s="20">
        <v>1</v>
      </c>
      <c r="D5" s="20">
        <v>1104</v>
      </c>
      <c r="E5" s="20" t="str">
        <f>IFERROR(VLOOKUP(D5,'Database Anggota'!$C$5:$D$3158,2,0),"")</f>
        <v>Aida</v>
      </c>
      <c r="F5" s="20" t="s">
        <v>14</v>
      </c>
      <c r="G5" s="20">
        <v>1</v>
      </c>
      <c r="H5" s="22">
        <v>43656</v>
      </c>
      <c r="I5" s="22">
        <f>H5+7</f>
        <v>43663</v>
      </c>
      <c r="J5" s="22">
        <v>43663</v>
      </c>
      <c r="K5" s="23">
        <f t="shared" ref="K5:K12" si="0">IF(J5="","",J5-H5)</f>
        <v>7</v>
      </c>
      <c r="L5" s="20">
        <f t="shared" ref="L5:L11" si="1">J5-I5</f>
        <v>0</v>
      </c>
      <c r="M5" s="24">
        <f>IFERROR(VLOOKUP(F5,'Database Buku'!$D$5:$E$18,2,0)*K5,0)</f>
        <v>21000</v>
      </c>
      <c r="N5" s="24">
        <f t="shared" ref="N5:N12" si="2">IF(L5&gt;0,L5*2000,0)</f>
        <v>0</v>
      </c>
      <c r="O5" s="24" t="s">
        <v>40</v>
      </c>
    </row>
    <row r="6" spans="3:15">
      <c r="C6" s="20">
        <f t="shared" ref="C6:C69" si="3">C5+1</f>
        <v>2</v>
      </c>
      <c r="D6" s="20">
        <v>1105</v>
      </c>
      <c r="E6" s="20" t="str">
        <f>IFERROR(VLOOKUP(D6,'Database Anggota'!$C$5:$D$3158,2,0),"")</f>
        <v>Vina</v>
      </c>
      <c r="F6" s="20" t="s">
        <v>11</v>
      </c>
      <c r="G6" s="20">
        <v>1</v>
      </c>
      <c r="H6" s="22">
        <v>43657</v>
      </c>
      <c r="I6" s="22">
        <f>H6+7</f>
        <v>43664</v>
      </c>
      <c r="J6" s="22">
        <v>43665</v>
      </c>
      <c r="K6" s="23">
        <f t="shared" si="0"/>
        <v>8</v>
      </c>
      <c r="L6" s="20">
        <f t="shared" si="1"/>
        <v>1</v>
      </c>
      <c r="M6" s="24">
        <f>IFERROR(VLOOKUP(F6,'Database Buku'!$D$5:$E$18,2,0)*K6,0)</f>
        <v>16000</v>
      </c>
      <c r="N6" s="24">
        <f t="shared" si="2"/>
        <v>2000</v>
      </c>
      <c r="O6" s="24" t="s">
        <v>40</v>
      </c>
    </row>
    <row r="7" spans="3:15">
      <c r="C7" s="20">
        <f t="shared" si="3"/>
        <v>3</v>
      </c>
      <c r="D7" s="20">
        <v>1106</v>
      </c>
      <c r="E7" s="20" t="str">
        <f>IFERROR(VLOOKUP(D7,'Database Anggota'!$C$5:$D$3158,2,0),"")</f>
        <v>Novi</v>
      </c>
      <c r="F7" s="20" t="s">
        <v>19</v>
      </c>
      <c r="G7" s="20">
        <v>1</v>
      </c>
      <c r="H7" s="22">
        <v>43690</v>
      </c>
      <c r="I7" s="22">
        <f t="shared" ref="I7:I12" si="4">H7+7</f>
        <v>43697</v>
      </c>
      <c r="J7" s="22">
        <v>43697</v>
      </c>
      <c r="K7" s="23">
        <f t="shared" si="0"/>
        <v>7</v>
      </c>
      <c r="L7" s="20">
        <f t="shared" si="1"/>
        <v>0</v>
      </c>
      <c r="M7" s="24">
        <f>IFERROR(VLOOKUP(F7,'Database Buku'!$D$5:$E$18,2,0)*K7,0)</f>
        <v>49000</v>
      </c>
      <c r="N7" s="24">
        <f t="shared" si="2"/>
        <v>0</v>
      </c>
      <c r="O7" s="24" t="s">
        <v>40</v>
      </c>
    </row>
    <row r="8" spans="3:15">
      <c r="C8" s="20">
        <f t="shared" si="3"/>
        <v>4</v>
      </c>
      <c r="D8" s="20">
        <v>1107</v>
      </c>
      <c r="E8" s="20" t="str">
        <f>IFERROR(VLOOKUP(D8,'Database Anggota'!$C$5:$D$3158,2,0),"")</f>
        <v>Edo</v>
      </c>
      <c r="F8" s="20" t="s">
        <v>14</v>
      </c>
      <c r="G8" s="20">
        <v>1</v>
      </c>
      <c r="H8" s="22">
        <v>43688</v>
      </c>
      <c r="I8" s="22">
        <f t="shared" si="4"/>
        <v>43695</v>
      </c>
      <c r="J8" s="22">
        <v>43699</v>
      </c>
      <c r="K8" s="23">
        <f t="shared" si="0"/>
        <v>11</v>
      </c>
      <c r="L8" s="20">
        <f t="shared" si="1"/>
        <v>4</v>
      </c>
      <c r="M8" s="24">
        <f>IFERROR(VLOOKUP(F8,'Database Buku'!$D$5:$E$18,2,0)*K8,0)</f>
        <v>33000</v>
      </c>
      <c r="N8" s="24">
        <f t="shared" si="2"/>
        <v>8000</v>
      </c>
      <c r="O8" s="24" t="s">
        <v>40</v>
      </c>
    </row>
    <row r="9" spans="3:15">
      <c r="C9" s="20">
        <f t="shared" si="3"/>
        <v>5</v>
      </c>
      <c r="D9" s="20">
        <v>1108</v>
      </c>
      <c r="E9" s="20" t="str">
        <f>IFERROR(VLOOKUP(D9,'Database Anggota'!$C$5:$D$3158,2,0),"")</f>
        <v>Julius</v>
      </c>
      <c r="F9" s="20" t="s">
        <v>15</v>
      </c>
      <c r="G9" s="20">
        <v>1</v>
      </c>
      <c r="H9" s="22">
        <v>43658</v>
      </c>
      <c r="I9" s="22">
        <f t="shared" si="4"/>
        <v>43665</v>
      </c>
      <c r="J9" s="22">
        <v>43665</v>
      </c>
      <c r="K9" s="23">
        <f t="shared" si="0"/>
        <v>7</v>
      </c>
      <c r="L9" s="20">
        <f t="shared" si="1"/>
        <v>0</v>
      </c>
      <c r="M9" s="24">
        <f>IFERROR(VLOOKUP(F9,'Database Buku'!$D$5:$E$18,2,0)*K9,0)</f>
        <v>28000</v>
      </c>
      <c r="N9" s="24">
        <f t="shared" si="2"/>
        <v>0</v>
      </c>
      <c r="O9" s="24" t="s">
        <v>40</v>
      </c>
    </row>
    <row r="10" spans="3:15">
      <c r="C10" s="20">
        <f t="shared" si="3"/>
        <v>6</v>
      </c>
      <c r="D10" s="20">
        <v>1109</v>
      </c>
      <c r="E10" s="20" t="str">
        <f>IFERROR(VLOOKUP(D10,'Database Anggota'!$C$5:$D$3158,2,0),"")</f>
        <v>Rifqi</v>
      </c>
      <c r="F10" s="20" t="s">
        <v>19</v>
      </c>
      <c r="G10" s="20">
        <v>1</v>
      </c>
      <c r="H10" s="22">
        <v>43631</v>
      </c>
      <c r="I10" s="22">
        <f t="shared" si="4"/>
        <v>43638</v>
      </c>
      <c r="J10" s="22">
        <v>43638</v>
      </c>
      <c r="K10" s="23">
        <f t="shared" si="0"/>
        <v>7</v>
      </c>
      <c r="L10" s="20">
        <f t="shared" si="1"/>
        <v>0</v>
      </c>
      <c r="M10" s="24">
        <f>IFERROR(VLOOKUP(F10,'Database Buku'!$D$5:$E$18,2,0)*K10,0)</f>
        <v>49000</v>
      </c>
      <c r="N10" s="24">
        <f t="shared" si="2"/>
        <v>0</v>
      </c>
      <c r="O10" s="24" t="s">
        <v>40</v>
      </c>
    </row>
    <row r="11" spans="3:15">
      <c r="C11" s="20">
        <f t="shared" si="3"/>
        <v>7</v>
      </c>
      <c r="D11" s="20">
        <v>1110</v>
      </c>
      <c r="E11" s="20" t="str">
        <f>IFERROR(VLOOKUP(D11,'Database Anggota'!$C$5:$D$3158,2,0),"")</f>
        <v>Rio</v>
      </c>
      <c r="F11" s="20" t="s">
        <v>19</v>
      </c>
      <c r="G11" s="20">
        <v>1</v>
      </c>
      <c r="H11" s="22">
        <v>43668</v>
      </c>
      <c r="I11" s="22">
        <f t="shared" si="4"/>
        <v>43675</v>
      </c>
      <c r="J11" s="22">
        <v>43671</v>
      </c>
      <c r="K11" s="23">
        <f t="shared" si="0"/>
        <v>3</v>
      </c>
      <c r="L11" s="20">
        <f t="shared" si="1"/>
        <v>-4</v>
      </c>
      <c r="M11" s="24">
        <f>IFERROR(VLOOKUP(F11,'Database Buku'!$D$5:$E$18,2,0)*K11,0)</f>
        <v>21000</v>
      </c>
      <c r="N11" s="24">
        <f t="shared" si="2"/>
        <v>0</v>
      </c>
      <c r="O11" s="24" t="s">
        <v>40</v>
      </c>
    </row>
    <row r="12" spans="3:15">
      <c r="C12" s="20">
        <f t="shared" si="3"/>
        <v>8</v>
      </c>
      <c r="D12" s="20">
        <v>1108</v>
      </c>
      <c r="E12" s="20" t="str">
        <f>IFERROR(VLOOKUP(D12,'Database Anggota'!$C$5:$D$3158,2,0),"")</f>
        <v>Julius</v>
      </c>
      <c r="F12" s="20" t="s">
        <v>15</v>
      </c>
      <c r="G12" s="20">
        <v>1</v>
      </c>
      <c r="H12" s="22">
        <v>43692</v>
      </c>
      <c r="I12" s="22">
        <f t="shared" si="4"/>
        <v>43699</v>
      </c>
      <c r="J12" s="20"/>
      <c r="K12" s="23" t="str">
        <f t="shared" si="0"/>
        <v/>
      </c>
      <c r="L12" s="20"/>
      <c r="M12" s="24">
        <f>IFERROR(VLOOKUP(F12,'Database Buku'!$D$5:$E$18,2,0)*K12,0)</f>
        <v>0</v>
      </c>
      <c r="N12" s="24">
        <f t="shared" si="2"/>
        <v>0</v>
      </c>
      <c r="O12" s="20" t="s">
        <v>41</v>
      </c>
    </row>
    <row r="13" spans="3:15">
      <c r="C13" s="20">
        <f t="shared" si="3"/>
        <v>9</v>
      </c>
      <c r="D13" s="20"/>
      <c r="E13" s="20" t="str">
        <f>IFERROR(VLOOKUP(D13,'Database Anggota'!$C$5:$D$3158,2,0),"")</f>
        <v/>
      </c>
      <c r="F13" s="20"/>
      <c r="G13" s="20"/>
      <c r="H13" s="22"/>
      <c r="I13" s="22"/>
      <c r="J13" s="20"/>
      <c r="K13" s="20"/>
      <c r="L13" s="20"/>
      <c r="M13" s="20"/>
      <c r="N13" s="20"/>
      <c r="O13" s="20"/>
    </row>
    <row r="14" spans="3:15">
      <c r="C14" s="20">
        <f t="shared" si="3"/>
        <v>10</v>
      </c>
      <c r="D14" s="20"/>
      <c r="E14" s="20" t="str">
        <f>IFERROR(VLOOKUP(D14,'Database Anggota'!$C$5:$D$3158,2,0),"")</f>
        <v/>
      </c>
      <c r="F14" s="20"/>
      <c r="G14" s="20"/>
      <c r="H14" s="22"/>
      <c r="I14" s="22"/>
      <c r="J14" s="20"/>
      <c r="K14" s="20"/>
      <c r="L14" s="20"/>
      <c r="M14" s="20"/>
      <c r="N14" s="20"/>
      <c r="O14" s="20"/>
    </row>
    <row r="15" spans="3:15">
      <c r="C15" s="20">
        <f t="shared" si="3"/>
        <v>11</v>
      </c>
      <c r="D15" s="20"/>
      <c r="E15" s="20" t="str">
        <f>IFERROR(VLOOKUP(D15,'Database Anggota'!$C$5:$D$3158,2,0),"")</f>
        <v/>
      </c>
      <c r="F15" s="20"/>
      <c r="G15" s="20"/>
      <c r="H15" s="22"/>
      <c r="I15" s="22"/>
      <c r="J15" s="20"/>
      <c r="K15" s="20"/>
      <c r="L15" s="20"/>
      <c r="M15" s="20"/>
      <c r="N15" s="20"/>
      <c r="O15" s="20"/>
    </row>
    <row r="16" spans="3:15">
      <c r="C16" s="20">
        <f t="shared" si="3"/>
        <v>12</v>
      </c>
      <c r="D16" s="20"/>
      <c r="E16" s="20" t="str">
        <f>IFERROR(VLOOKUP(D16,'Database Anggota'!$C$5:$D$3158,2,0),"")</f>
        <v/>
      </c>
      <c r="F16" s="20"/>
      <c r="G16" s="20"/>
      <c r="H16" s="22"/>
      <c r="I16" s="22"/>
      <c r="J16" s="20"/>
      <c r="K16" s="20"/>
      <c r="L16" s="20"/>
      <c r="M16" s="20"/>
      <c r="N16" s="20"/>
      <c r="O16" s="20"/>
    </row>
    <row r="17" spans="3:15">
      <c r="C17" s="20">
        <f t="shared" si="3"/>
        <v>13</v>
      </c>
      <c r="D17" s="20"/>
      <c r="E17" s="20" t="str">
        <f>IFERROR(VLOOKUP(D17,'Database Anggota'!$C$5:$D$3158,2,0),"")</f>
        <v/>
      </c>
      <c r="F17" s="20"/>
      <c r="G17" s="20"/>
      <c r="H17" s="22"/>
      <c r="I17" s="22"/>
      <c r="J17" s="20"/>
      <c r="K17" s="20"/>
      <c r="L17" s="20"/>
      <c r="M17" s="20"/>
      <c r="N17" s="20"/>
      <c r="O17" s="20"/>
    </row>
    <row r="18" spans="3:15">
      <c r="C18" s="20">
        <f t="shared" si="3"/>
        <v>14</v>
      </c>
      <c r="D18" s="20"/>
      <c r="E18" s="20" t="str">
        <f>IFERROR(VLOOKUP(D18,'Database Anggota'!$C$5:$D$3158,2,0),"")</f>
        <v/>
      </c>
      <c r="F18" s="20"/>
      <c r="G18" s="20"/>
      <c r="H18" s="22"/>
      <c r="I18" s="22"/>
      <c r="J18" s="20"/>
      <c r="K18" s="20"/>
      <c r="L18" s="20"/>
      <c r="M18" s="20"/>
      <c r="N18" s="20"/>
      <c r="O18" s="20"/>
    </row>
    <row r="19" spans="3:15">
      <c r="C19" s="20">
        <f t="shared" si="3"/>
        <v>15</v>
      </c>
      <c r="D19" s="20"/>
      <c r="E19" s="20"/>
      <c r="F19" s="20"/>
      <c r="G19" s="20"/>
      <c r="H19" s="22"/>
      <c r="I19" s="22"/>
      <c r="J19" s="20"/>
      <c r="K19" s="20"/>
      <c r="L19" s="20"/>
      <c r="M19" s="20"/>
      <c r="N19" s="20"/>
      <c r="O19" s="20"/>
    </row>
    <row r="20" spans="3:15">
      <c r="C20" s="20">
        <f t="shared" si="3"/>
        <v>16</v>
      </c>
      <c r="D20" s="20"/>
      <c r="E20" s="20"/>
      <c r="F20" s="20"/>
      <c r="G20" s="20"/>
      <c r="H20" s="22"/>
      <c r="I20" s="22"/>
      <c r="J20" s="20"/>
      <c r="K20" s="20"/>
      <c r="L20" s="20"/>
      <c r="M20" s="20"/>
      <c r="N20" s="20"/>
      <c r="O20" s="20"/>
    </row>
    <row r="21" spans="3:15">
      <c r="C21" s="20">
        <f t="shared" si="3"/>
        <v>17</v>
      </c>
      <c r="D21" s="20"/>
      <c r="E21" s="20"/>
      <c r="F21" s="20"/>
      <c r="G21" s="20"/>
      <c r="H21" s="22"/>
      <c r="I21" s="22"/>
      <c r="J21" s="20"/>
      <c r="K21" s="20"/>
      <c r="L21" s="20"/>
      <c r="M21" s="20"/>
      <c r="N21" s="20"/>
      <c r="O21" s="20"/>
    </row>
    <row r="22" spans="3:15">
      <c r="C22" s="20">
        <f t="shared" si="3"/>
        <v>18</v>
      </c>
      <c r="D22" s="20"/>
      <c r="E22" s="20"/>
      <c r="F22" s="20"/>
      <c r="G22" s="20"/>
      <c r="H22" s="22"/>
      <c r="I22" s="22"/>
      <c r="J22" s="20"/>
      <c r="K22" s="20"/>
      <c r="L22" s="20"/>
      <c r="M22" s="20"/>
      <c r="N22" s="20"/>
      <c r="O22" s="20"/>
    </row>
    <row r="23" spans="3:15">
      <c r="C23" s="20">
        <f t="shared" si="3"/>
        <v>19</v>
      </c>
      <c r="D23" s="20"/>
      <c r="E23" s="20"/>
      <c r="F23" s="20"/>
      <c r="G23" s="20"/>
      <c r="H23" s="22"/>
      <c r="I23" s="22"/>
      <c r="J23" s="20"/>
      <c r="K23" s="20"/>
      <c r="L23" s="20"/>
      <c r="M23" s="20"/>
      <c r="N23" s="20"/>
      <c r="O23" s="20"/>
    </row>
    <row r="24" spans="3:15">
      <c r="C24" s="20">
        <f t="shared" si="3"/>
        <v>20</v>
      </c>
      <c r="D24" s="20"/>
      <c r="E24" s="20"/>
      <c r="F24" s="20"/>
      <c r="G24" s="20"/>
      <c r="H24" s="22"/>
      <c r="I24" s="22"/>
      <c r="J24" s="20"/>
      <c r="K24" s="20"/>
      <c r="L24" s="20"/>
      <c r="M24" s="20"/>
      <c r="N24" s="20"/>
      <c r="O24" s="20"/>
    </row>
    <row r="25" spans="3:15">
      <c r="C25" s="20">
        <f t="shared" si="3"/>
        <v>21</v>
      </c>
      <c r="D25" s="20"/>
      <c r="E25" s="20"/>
      <c r="F25" s="20"/>
      <c r="G25" s="20"/>
      <c r="H25" s="22"/>
      <c r="I25" s="22"/>
      <c r="J25" s="20"/>
      <c r="K25" s="20"/>
      <c r="L25" s="20"/>
      <c r="M25" s="20"/>
      <c r="N25" s="20"/>
      <c r="O25" s="20"/>
    </row>
    <row r="26" spans="3:15">
      <c r="C26" s="20">
        <f t="shared" si="3"/>
        <v>22</v>
      </c>
      <c r="D26" s="20"/>
      <c r="E26" s="20"/>
      <c r="F26" s="20"/>
      <c r="G26" s="20"/>
      <c r="H26" s="22"/>
      <c r="I26" s="22"/>
      <c r="J26" s="20"/>
      <c r="K26" s="20"/>
      <c r="L26" s="20"/>
      <c r="M26" s="20"/>
      <c r="N26" s="20"/>
      <c r="O26" s="20"/>
    </row>
    <row r="27" spans="3:15">
      <c r="C27" s="20">
        <f t="shared" si="3"/>
        <v>23</v>
      </c>
      <c r="D27" s="20"/>
      <c r="E27" s="20"/>
      <c r="F27" s="20"/>
      <c r="G27" s="20"/>
      <c r="H27" s="22"/>
      <c r="I27" s="22"/>
      <c r="J27" s="20"/>
      <c r="K27" s="20"/>
      <c r="L27" s="20"/>
      <c r="M27" s="20"/>
      <c r="N27" s="20"/>
      <c r="O27" s="20"/>
    </row>
    <row r="28" spans="3:15">
      <c r="C28" s="20">
        <f t="shared" si="3"/>
        <v>24</v>
      </c>
      <c r="D28" s="20"/>
      <c r="E28" s="20"/>
      <c r="F28" s="20"/>
      <c r="G28" s="20"/>
      <c r="H28" s="22"/>
      <c r="I28" s="22"/>
      <c r="J28" s="20"/>
      <c r="K28" s="20"/>
      <c r="L28" s="20"/>
      <c r="M28" s="20"/>
      <c r="N28" s="20"/>
      <c r="O28" s="20"/>
    </row>
    <row r="29" spans="3:15">
      <c r="C29" s="20">
        <f t="shared" si="3"/>
        <v>25</v>
      </c>
      <c r="D29" s="20"/>
      <c r="E29" s="20"/>
      <c r="F29" s="20"/>
      <c r="G29" s="20"/>
      <c r="H29" s="22"/>
      <c r="I29" s="22"/>
      <c r="J29" s="20"/>
      <c r="K29" s="20"/>
      <c r="L29" s="20"/>
      <c r="M29" s="20"/>
      <c r="N29" s="20"/>
      <c r="O29" s="20"/>
    </row>
    <row r="30" spans="3:15">
      <c r="C30" s="20">
        <f t="shared" si="3"/>
        <v>26</v>
      </c>
      <c r="D30" s="20"/>
      <c r="E30" s="20"/>
      <c r="F30" s="20"/>
      <c r="G30" s="20"/>
      <c r="H30" s="22"/>
      <c r="I30" s="22"/>
      <c r="J30" s="20"/>
      <c r="K30" s="20"/>
      <c r="L30" s="20"/>
      <c r="M30" s="20"/>
      <c r="N30" s="20"/>
      <c r="O30" s="20"/>
    </row>
    <row r="31" spans="3:15">
      <c r="C31" s="20">
        <f t="shared" si="3"/>
        <v>27</v>
      </c>
      <c r="D31" s="20"/>
      <c r="E31" s="20"/>
      <c r="F31" s="20"/>
      <c r="G31" s="20"/>
      <c r="H31" s="22"/>
      <c r="I31" s="22"/>
      <c r="J31" s="20"/>
      <c r="K31" s="20"/>
      <c r="L31" s="20"/>
      <c r="M31" s="20"/>
      <c r="N31" s="20"/>
      <c r="O31" s="20"/>
    </row>
    <row r="32" spans="3:15">
      <c r="C32" s="20">
        <f t="shared" si="3"/>
        <v>28</v>
      </c>
      <c r="D32" s="20"/>
      <c r="E32" s="20"/>
      <c r="F32" s="20"/>
      <c r="G32" s="20"/>
      <c r="H32" s="22"/>
      <c r="I32" s="22"/>
      <c r="J32" s="20"/>
      <c r="K32" s="20"/>
      <c r="L32" s="20"/>
      <c r="M32" s="20"/>
      <c r="N32" s="20"/>
      <c r="O32" s="20"/>
    </row>
    <row r="33" spans="3:15">
      <c r="C33" s="20">
        <f t="shared" si="3"/>
        <v>29</v>
      </c>
      <c r="D33" s="20"/>
      <c r="E33" s="20"/>
      <c r="F33" s="20"/>
      <c r="G33" s="20"/>
      <c r="H33" s="22"/>
      <c r="I33" s="22"/>
      <c r="J33" s="20"/>
      <c r="K33" s="20"/>
      <c r="L33" s="20"/>
      <c r="M33" s="20"/>
      <c r="N33" s="20"/>
      <c r="O33" s="20"/>
    </row>
    <row r="34" spans="3:15">
      <c r="C34" s="20">
        <f t="shared" si="3"/>
        <v>30</v>
      </c>
      <c r="D34" s="20"/>
      <c r="E34" s="20"/>
      <c r="F34" s="20"/>
      <c r="G34" s="20"/>
      <c r="H34" s="22"/>
      <c r="I34" s="22"/>
      <c r="J34" s="20"/>
      <c r="K34" s="20"/>
      <c r="L34" s="20"/>
      <c r="M34" s="20"/>
      <c r="N34" s="20"/>
      <c r="O34" s="20"/>
    </row>
    <row r="35" spans="3:15">
      <c r="C35" s="20">
        <f t="shared" si="3"/>
        <v>31</v>
      </c>
      <c r="D35" s="20"/>
      <c r="E35" s="20"/>
      <c r="F35" s="20"/>
      <c r="G35" s="20"/>
      <c r="H35" s="22"/>
      <c r="I35" s="22"/>
      <c r="J35" s="20"/>
      <c r="K35" s="20"/>
      <c r="L35" s="20"/>
      <c r="M35" s="20"/>
      <c r="N35" s="20"/>
      <c r="O35" s="20"/>
    </row>
    <row r="36" spans="3:15">
      <c r="C36" s="20">
        <f t="shared" si="3"/>
        <v>32</v>
      </c>
      <c r="D36" s="20"/>
      <c r="E36" s="20"/>
      <c r="F36" s="20"/>
      <c r="G36" s="20"/>
      <c r="H36" s="22"/>
      <c r="I36" s="22"/>
      <c r="J36" s="20"/>
      <c r="K36" s="20"/>
      <c r="L36" s="20"/>
      <c r="M36" s="20"/>
      <c r="N36" s="20"/>
      <c r="O36" s="20"/>
    </row>
    <row r="37" spans="3:15">
      <c r="C37" s="20">
        <f t="shared" si="3"/>
        <v>33</v>
      </c>
      <c r="D37" s="20"/>
      <c r="E37" s="20"/>
      <c r="F37" s="20"/>
      <c r="G37" s="20"/>
      <c r="H37" s="22"/>
      <c r="I37" s="22"/>
      <c r="J37" s="20"/>
      <c r="K37" s="20"/>
      <c r="L37" s="20"/>
      <c r="M37" s="20"/>
      <c r="N37" s="20"/>
      <c r="O37" s="20"/>
    </row>
    <row r="38" spans="3:15">
      <c r="C38" s="20">
        <f t="shared" si="3"/>
        <v>34</v>
      </c>
      <c r="D38" s="20"/>
      <c r="E38" s="20"/>
      <c r="F38" s="20"/>
      <c r="G38" s="20"/>
      <c r="H38" s="22"/>
      <c r="I38" s="22"/>
      <c r="J38" s="20"/>
      <c r="K38" s="20"/>
      <c r="L38" s="20"/>
      <c r="M38" s="20"/>
      <c r="N38" s="20"/>
      <c r="O38" s="20"/>
    </row>
    <row r="39" spans="3:15">
      <c r="C39" s="20">
        <f t="shared" si="3"/>
        <v>35</v>
      </c>
      <c r="D39" s="20"/>
      <c r="E39" s="20"/>
      <c r="F39" s="20"/>
      <c r="G39" s="20"/>
      <c r="H39" s="22"/>
      <c r="I39" s="22"/>
      <c r="J39" s="20"/>
      <c r="K39" s="20"/>
      <c r="L39" s="20"/>
      <c r="M39" s="20"/>
      <c r="N39" s="20"/>
      <c r="O39" s="20"/>
    </row>
    <row r="40" spans="3:15">
      <c r="C40" s="20">
        <f t="shared" si="3"/>
        <v>36</v>
      </c>
      <c r="D40" s="20"/>
      <c r="E40" s="20"/>
      <c r="F40" s="20"/>
      <c r="G40" s="20"/>
      <c r="H40" s="22"/>
      <c r="I40" s="22"/>
      <c r="J40" s="20"/>
      <c r="K40" s="20"/>
      <c r="L40" s="20"/>
      <c r="M40" s="20"/>
      <c r="N40" s="20"/>
      <c r="O40" s="20"/>
    </row>
    <row r="41" spans="3:15">
      <c r="C41" s="20">
        <f t="shared" si="3"/>
        <v>37</v>
      </c>
      <c r="D41" s="20"/>
      <c r="E41" s="20"/>
      <c r="F41" s="20"/>
      <c r="G41" s="20"/>
      <c r="H41" s="22"/>
      <c r="I41" s="22"/>
      <c r="J41" s="20"/>
      <c r="K41" s="20"/>
      <c r="L41" s="20"/>
      <c r="M41" s="20"/>
      <c r="N41" s="20"/>
      <c r="O41" s="20"/>
    </row>
    <row r="42" spans="3:15">
      <c r="C42" s="20">
        <f t="shared" si="3"/>
        <v>38</v>
      </c>
      <c r="D42" s="20"/>
      <c r="E42" s="20"/>
      <c r="F42" s="20"/>
      <c r="G42" s="20"/>
      <c r="H42" s="22"/>
      <c r="I42" s="22"/>
      <c r="J42" s="20"/>
      <c r="K42" s="20"/>
      <c r="L42" s="20"/>
      <c r="M42" s="20"/>
      <c r="N42" s="20"/>
      <c r="O42" s="20"/>
    </row>
    <row r="43" spans="3:15">
      <c r="C43" s="20">
        <f t="shared" si="3"/>
        <v>39</v>
      </c>
      <c r="D43" s="20"/>
      <c r="E43" s="20"/>
      <c r="F43" s="20"/>
      <c r="G43" s="20"/>
      <c r="H43" s="22"/>
      <c r="I43" s="22"/>
      <c r="J43" s="20"/>
      <c r="K43" s="20"/>
      <c r="L43" s="20"/>
      <c r="M43" s="20"/>
      <c r="N43" s="20"/>
      <c r="O43" s="20"/>
    </row>
    <row r="44" spans="3:15">
      <c r="C44" s="20">
        <f t="shared" si="3"/>
        <v>40</v>
      </c>
      <c r="D44" s="20"/>
      <c r="E44" s="20"/>
      <c r="F44" s="20"/>
      <c r="G44" s="20"/>
      <c r="H44" s="22"/>
      <c r="I44" s="22"/>
      <c r="J44" s="20"/>
      <c r="K44" s="20"/>
      <c r="L44" s="20"/>
      <c r="M44" s="20"/>
      <c r="N44" s="20"/>
      <c r="O44" s="20"/>
    </row>
    <row r="45" spans="3:15">
      <c r="C45" s="20">
        <f t="shared" si="3"/>
        <v>41</v>
      </c>
      <c r="D45" s="20"/>
      <c r="E45" s="20"/>
      <c r="F45" s="20"/>
      <c r="G45" s="20"/>
      <c r="H45" s="22"/>
      <c r="I45" s="22"/>
      <c r="J45" s="20"/>
      <c r="K45" s="20"/>
      <c r="L45" s="20"/>
      <c r="M45" s="20"/>
      <c r="N45" s="20"/>
      <c r="O45" s="20"/>
    </row>
    <row r="46" spans="3:15">
      <c r="C46" s="20">
        <f t="shared" si="3"/>
        <v>42</v>
      </c>
      <c r="D46" s="20"/>
      <c r="E46" s="20"/>
      <c r="F46" s="20"/>
      <c r="G46" s="20"/>
      <c r="H46" s="22"/>
      <c r="I46" s="22"/>
      <c r="J46" s="20"/>
      <c r="K46" s="20"/>
      <c r="L46" s="20"/>
      <c r="M46" s="20"/>
      <c r="N46" s="20"/>
      <c r="O46" s="20"/>
    </row>
    <row r="47" spans="3:15">
      <c r="C47" s="20">
        <f t="shared" si="3"/>
        <v>43</v>
      </c>
      <c r="D47" s="20"/>
      <c r="E47" s="20"/>
      <c r="F47" s="20"/>
      <c r="G47" s="20"/>
      <c r="H47" s="22"/>
      <c r="I47" s="22"/>
      <c r="J47" s="20"/>
      <c r="K47" s="20"/>
      <c r="L47" s="20"/>
      <c r="M47" s="20"/>
      <c r="N47" s="20"/>
      <c r="O47" s="20"/>
    </row>
    <row r="48" spans="3:15">
      <c r="C48" s="20">
        <f t="shared" si="3"/>
        <v>44</v>
      </c>
      <c r="D48" s="20"/>
      <c r="E48" s="20"/>
      <c r="F48" s="20"/>
      <c r="G48" s="20"/>
      <c r="H48" s="22"/>
      <c r="I48" s="22"/>
      <c r="J48" s="20"/>
      <c r="K48" s="20"/>
      <c r="L48" s="20"/>
      <c r="M48" s="20"/>
      <c r="N48" s="20"/>
      <c r="O48" s="20"/>
    </row>
    <row r="49" spans="3:15">
      <c r="C49" s="20">
        <f t="shared" si="3"/>
        <v>45</v>
      </c>
      <c r="D49" s="20"/>
      <c r="E49" s="20"/>
      <c r="F49" s="20"/>
      <c r="G49" s="20"/>
      <c r="H49" s="22"/>
      <c r="I49" s="22"/>
      <c r="J49" s="20"/>
      <c r="K49" s="20"/>
      <c r="L49" s="20"/>
      <c r="M49" s="20"/>
      <c r="N49" s="20"/>
      <c r="O49" s="20"/>
    </row>
    <row r="50" spans="3:15">
      <c r="C50" s="20">
        <f t="shared" si="3"/>
        <v>46</v>
      </c>
      <c r="D50" s="20"/>
      <c r="E50" s="20"/>
      <c r="F50" s="20"/>
      <c r="G50" s="20"/>
      <c r="H50" s="22"/>
      <c r="I50" s="22"/>
      <c r="J50" s="20"/>
      <c r="K50" s="20"/>
      <c r="L50" s="20"/>
      <c r="M50" s="20"/>
      <c r="N50" s="20"/>
      <c r="O50" s="20"/>
    </row>
    <row r="51" spans="3:15">
      <c r="C51" s="20">
        <f t="shared" si="3"/>
        <v>47</v>
      </c>
      <c r="D51" s="20"/>
      <c r="E51" s="20"/>
      <c r="F51" s="20"/>
      <c r="G51" s="20"/>
      <c r="H51" s="22"/>
      <c r="I51" s="22"/>
      <c r="J51" s="20"/>
      <c r="K51" s="20"/>
      <c r="L51" s="20"/>
      <c r="M51" s="20"/>
      <c r="N51" s="20"/>
      <c r="O51" s="20"/>
    </row>
    <row r="52" spans="3:15">
      <c r="C52" s="20">
        <f t="shared" si="3"/>
        <v>48</v>
      </c>
      <c r="D52" s="20"/>
      <c r="E52" s="20"/>
      <c r="F52" s="20"/>
      <c r="G52" s="20"/>
      <c r="H52" s="22"/>
      <c r="I52" s="22"/>
      <c r="J52" s="20"/>
      <c r="K52" s="20"/>
      <c r="L52" s="20"/>
      <c r="M52" s="20"/>
      <c r="N52" s="20"/>
      <c r="O52" s="20"/>
    </row>
    <row r="53" spans="3:15">
      <c r="C53" s="20">
        <f t="shared" si="3"/>
        <v>49</v>
      </c>
      <c r="D53" s="20"/>
      <c r="E53" s="20"/>
      <c r="F53" s="20"/>
      <c r="G53" s="20"/>
      <c r="H53" s="22"/>
      <c r="I53" s="22"/>
      <c r="J53" s="20"/>
      <c r="K53" s="20"/>
      <c r="L53" s="20"/>
      <c r="M53" s="20"/>
      <c r="N53" s="20"/>
      <c r="O53" s="20"/>
    </row>
    <row r="54" spans="3:15">
      <c r="C54" s="20">
        <f t="shared" si="3"/>
        <v>50</v>
      </c>
      <c r="D54" s="20"/>
      <c r="E54" s="20"/>
      <c r="F54" s="20"/>
      <c r="G54" s="20"/>
      <c r="H54" s="22"/>
      <c r="I54" s="22"/>
      <c r="J54" s="20"/>
      <c r="K54" s="20"/>
      <c r="L54" s="20"/>
      <c r="M54" s="20"/>
      <c r="N54" s="20"/>
      <c r="O54" s="20"/>
    </row>
    <row r="55" spans="3:15">
      <c r="C55" s="20">
        <f t="shared" si="3"/>
        <v>51</v>
      </c>
      <c r="D55" s="20"/>
      <c r="E55" s="20"/>
      <c r="F55" s="20"/>
      <c r="G55" s="20"/>
      <c r="H55" s="22"/>
      <c r="I55" s="22"/>
      <c r="J55" s="20"/>
      <c r="K55" s="20"/>
      <c r="L55" s="20"/>
      <c r="M55" s="20"/>
      <c r="N55" s="20"/>
      <c r="O55" s="20"/>
    </row>
    <row r="56" spans="3:15">
      <c r="C56" s="20">
        <f t="shared" si="3"/>
        <v>52</v>
      </c>
      <c r="D56" s="20"/>
      <c r="E56" s="20"/>
      <c r="F56" s="20"/>
      <c r="G56" s="20"/>
      <c r="H56" s="22"/>
      <c r="I56" s="22"/>
      <c r="J56" s="20"/>
      <c r="K56" s="20"/>
      <c r="L56" s="20"/>
      <c r="M56" s="20"/>
      <c r="N56" s="20"/>
      <c r="O56" s="20"/>
    </row>
    <row r="57" spans="3:15">
      <c r="C57" s="20">
        <f t="shared" si="3"/>
        <v>53</v>
      </c>
      <c r="D57" s="20"/>
      <c r="E57" s="20"/>
      <c r="F57" s="20"/>
      <c r="G57" s="20"/>
      <c r="H57" s="22"/>
      <c r="I57" s="22"/>
      <c r="J57" s="20"/>
      <c r="K57" s="20"/>
      <c r="L57" s="20"/>
      <c r="M57" s="20"/>
      <c r="N57" s="20"/>
      <c r="O57" s="20"/>
    </row>
    <row r="58" spans="3:15">
      <c r="C58" s="20">
        <f t="shared" si="3"/>
        <v>54</v>
      </c>
      <c r="D58" s="20"/>
      <c r="E58" s="20"/>
      <c r="F58" s="20"/>
      <c r="G58" s="20"/>
      <c r="H58" s="22"/>
      <c r="I58" s="22"/>
      <c r="J58" s="20"/>
      <c r="K58" s="20"/>
      <c r="L58" s="20"/>
      <c r="M58" s="20"/>
      <c r="N58" s="20"/>
      <c r="O58" s="20"/>
    </row>
    <row r="59" spans="3:15">
      <c r="C59" s="20">
        <f t="shared" si="3"/>
        <v>55</v>
      </c>
      <c r="D59" s="20"/>
      <c r="E59" s="20"/>
      <c r="F59" s="20"/>
      <c r="G59" s="20"/>
      <c r="H59" s="22"/>
      <c r="I59" s="22"/>
      <c r="J59" s="20"/>
      <c r="K59" s="20"/>
      <c r="L59" s="20"/>
      <c r="M59" s="20"/>
      <c r="N59" s="20"/>
      <c r="O59" s="20"/>
    </row>
    <row r="60" spans="3:15">
      <c r="C60" s="20">
        <f t="shared" si="3"/>
        <v>56</v>
      </c>
      <c r="D60" s="20"/>
      <c r="E60" s="20"/>
      <c r="F60" s="20"/>
      <c r="G60" s="20"/>
      <c r="H60" s="22"/>
      <c r="I60" s="22"/>
      <c r="J60" s="20"/>
      <c r="K60" s="20"/>
      <c r="L60" s="20"/>
      <c r="M60" s="20"/>
      <c r="N60" s="20"/>
      <c r="O60" s="20"/>
    </row>
    <row r="61" spans="3:15">
      <c r="C61" s="20">
        <f t="shared" si="3"/>
        <v>57</v>
      </c>
      <c r="D61" s="20"/>
      <c r="E61" s="20"/>
      <c r="F61" s="20"/>
      <c r="G61" s="20"/>
      <c r="H61" s="22"/>
      <c r="I61" s="22"/>
      <c r="J61" s="20"/>
      <c r="K61" s="20"/>
      <c r="L61" s="20"/>
      <c r="M61" s="20"/>
      <c r="N61" s="20"/>
      <c r="O61" s="20"/>
    </row>
    <row r="62" spans="3:15">
      <c r="C62" s="20">
        <f t="shared" si="3"/>
        <v>58</v>
      </c>
      <c r="D62" s="20"/>
      <c r="E62" s="20"/>
      <c r="F62" s="20"/>
      <c r="G62" s="20"/>
      <c r="H62" s="22"/>
      <c r="I62" s="22"/>
      <c r="J62" s="20"/>
      <c r="K62" s="20"/>
      <c r="L62" s="20"/>
      <c r="M62" s="20"/>
      <c r="N62" s="20"/>
      <c r="O62" s="20"/>
    </row>
    <row r="63" spans="3:15">
      <c r="C63" s="20">
        <f t="shared" si="3"/>
        <v>59</v>
      </c>
      <c r="D63" s="20"/>
      <c r="E63" s="20"/>
      <c r="F63" s="20"/>
      <c r="G63" s="20"/>
      <c r="H63" s="22"/>
      <c r="I63" s="22"/>
      <c r="J63" s="20"/>
      <c r="K63" s="20"/>
      <c r="L63" s="20"/>
      <c r="M63" s="20"/>
      <c r="N63" s="20"/>
      <c r="O63" s="20"/>
    </row>
    <row r="64" spans="3:15">
      <c r="C64" s="20">
        <f t="shared" si="3"/>
        <v>60</v>
      </c>
      <c r="D64" s="20"/>
      <c r="E64" s="20"/>
      <c r="F64" s="20"/>
      <c r="G64" s="20"/>
      <c r="H64" s="22"/>
      <c r="I64" s="22"/>
      <c r="J64" s="20"/>
      <c r="K64" s="20"/>
      <c r="L64" s="20"/>
      <c r="M64" s="20"/>
      <c r="N64" s="20"/>
      <c r="O64" s="20"/>
    </row>
    <row r="65" spans="3:15">
      <c r="C65" s="20">
        <f t="shared" si="3"/>
        <v>61</v>
      </c>
      <c r="D65" s="20"/>
      <c r="E65" s="20"/>
      <c r="F65" s="20"/>
      <c r="G65" s="20"/>
      <c r="H65" s="22"/>
      <c r="I65" s="22"/>
      <c r="J65" s="20"/>
      <c r="K65" s="20"/>
      <c r="L65" s="20"/>
      <c r="M65" s="20"/>
      <c r="N65" s="20"/>
      <c r="O65" s="20"/>
    </row>
    <row r="66" spans="3:15">
      <c r="C66" s="20">
        <f t="shared" si="3"/>
        <v>62</v>
      </c>
      <c r="D66" s="20"/>
      <c r="E66" s="20"/>
      <c r="F66" s="20"/>
      <c r="G66" s="20"/>
      <c r="H66" s="22"/>
      <c r="I66" s="22"/>
      <c r="J66" s="20"/>
      <c r="K66" s="20"/>
      <c r="L66" s="20"/>
      <c r="M66" s="20"/>
      <c r="N66" s="20"/>
      <c r="O66" s="20"/>
    </row>
    <row r="67" spans="3:15">
      <c r="C67" s="20">
        <f t="shared" si="3"/>
        <v>63</v>
      </c>
      <c r="D67" s="20"/>
      <c r="E67" s="20"/>
      <c r="F67" s="20"/>
      <c r="G67" s="20"/>
      <c r="H67" s="22"/>
      <c r="I67" s="22"/>
      <c r="J67" s="20"/>
      <c r="K67" s="20"/>
      <c r="L67" s="20"/>
      <c r="M67" s="20"/>
      <c r="N67" s="20"/>
      <c r="O67" s="20"/>
    </row>
    <row r="68" spans="3:15">
      <c r="C68" s="20">
        <f t="shared" si="3"/>
        <v>64</v>
      </c>
      <c r="D68" s="20"/>
      <c r="E68" s="20"/>
      <c r="F68" s="20"/>
      <c r="G68" s="20"/>
      <c r="H68" s="22"/>
      <c r="I68" s="22"/>
      <c r="J68" s="20"/>
      <c r="K68" s="20"/>
      <c r="L68" s="20"/>
      <c r="M68" s="20"/>
      <c r="N68" s="20"/>
      <c r="O68" s="20"/>
    </row>
    <row r="69" spans="3:15">
      <c r="C69" s="20">
        <f t="shared" si="3"/>
        <v>65</v>
      </c>
      <c r="D69" s="20"/>
      <c r="E69" s="20"/>
      <c r="F69" s="20"/>
      <c r="G69" s="20"/>
      <c r="H69" s="22"/>
      <c r="I69" s="22"/>
      <c r="J69" s="20"/>
      <c r="K69" s="20"/>
      <c r="L69" s="20"/>
      <c r="M69" s="20"/>
      <c r="N69" s="20"/>
      <c r="O69" s="20"/>
    </row>
    <row r="70" spans="3:15">
      <c r="C70" s="20">
        <f t="shared" ref="C70:C133" si="5">C69+1</f>
        <v>66</v>
      </c>
      <c r="D70" s="20"/>
      <c r="E70" s="20"/>
      <c r="F70" s="20"/>
      <c r="G70" s="20"/>
      <c r="H70" s="22"/>
      <c r="I70" s="22"/>
      <c r="J70" s="20"/>
      <c r="K70" s="20"/>
      <c r="L70" s="20"/>
      <c r="M70" s="20"/>
      <c r="N70" s="20"/>
      <c r="O70" s="20"/>
    </row>
    <row r="71" spans="3:15">
      <c r="C71" s="20">
        <f t="shared" si="5"/>
        <v>67</v>
      </c>
      <c r="D71" s="20"/>
      <c r="E71" s="20"/>
      <c r="F71" s="20"/>
      <c r="G71" s="20"/>
      <c r="H71" s="22"/>
      <c r="I71" s="22"/>
      <c r="J71" s="20"/>
      <c r="K71" s="20"/>
      <c r="L71" s="20"/>
      <c r="M71" s="20"/>
      <c r="N71" s="20"/>
      <c r="O71" s="20"/>
    </row>
    <row r="72" spans="3:15">
      <c r="C72" s="20">
        <f t="shared" si="5"/>
        <v>68</v>
      </c>
      <c r="D72" s="20"/>
      <c r="E72" s="20"/>
      <c r="F72" s="20"/>
      <c r="G72" s="20"/>
      <c r="H72" s="22"/>
      <c r="I72" s="22"/>
      <c r="J72" s="20"/>
      <c r="K72" s="20"/>
      <c r="L72" s="20"/>
      <c r="M72" s="20"/>
      <c r="N72" s="20"/>
      <c r="O72" s="20"/>
    </row>
    <row r="73" spans="3:15">
      <c r="C73" s="20">
        <f t="shared" si="5"/>
        <v>69</v>
      </c>
      <c r="D73" s="20"/>
      <c r="E73" s="20"/>
      <c r="F73" s="20"/>
      <c r="G73" s="20"/>
      <c r="H73" s="22"/>
      <c r="I73" s="22"/>
      <c r="J73" s="20"/>
      <c r="K73" s="20"/>
      <c r="L73" s="20"/>
      <c r="M73" s="20"/>
      <c r="N73" s="20"/>
      <c r="O73" s="20"/>
    </row>
    <row r="74" spans="3:15">
      <c r="C74" s="20">
        <f t="shared" si="5"/>
        <v>70</v>
      </c>
      <c r="D74" s="20"/>
      <c r="E74" s="20"/>
      <c r="F74" s="20"/>
      <c r="G74" s="20"/>
      <c r="H74" s="22"/>
      <c r="I74" s="22"/>
      <c r="J74" s="20"/>
      <c r="K74" s="20"/>
      <c r="L74" s="20"/>
      <c r="M74" s="20"/>
      <c r="N74" s="20"/>
      <c r="O74" s="20"/>
    </row>
    <row r="75" spans="3:15">
      <c r="C75" s="20">
        <f t="shared" si="5"/>
        <v>71</v>
      </c>
      <c r="D75" s="20"/>
      <c r="E75" s="20"/>
      <c r="F75" s="20"/>
      <c r="G75" s="20"/>
      <c r="H75" s="22"/>
      <c r="I75" s="22"/>
      <c r="J75" s="20"/>
      <c r="K75" s="20"/>
      <c r="L75" s="20"/>
      <c r="M75" s="20"/>
      <c r="N75" s="20"/>
      <c r="O75" s="20"/>
    </row>
    <row r="76" spans="3:15">
      <c r="C76" s="20">
        <f t="shared" si="5"/>
        <v>72</v>
      </c>
      <c r="D76" s="20"/>
      <c r="E76" s="20"/>
      <c r="F76" s="20"/>
      <c r="G76" s="20"/>
      <c r="H76" s="22"/>
      <c r="I76" s="22"/>
      <c r="J76" s="20"/>
      <c r="K76" s="20"/>
      <c r="L76" s="20"/>
      <c r="M76" s="20"/>
      <c r="N76" s="20"/>
      <c r="O76" s="20"/>
    </row>
    <row r="77" spans="3:15">
      <c r="C77" s="20">
        <f t="shared" si="5"/>
        <v>73</v>
      </c>
      <c r="D77" s="20"/>
      <c r="E77" s="20"/>
      <c r="F77" s="20"/>
      <c r="G77" s="20"/>
      <c r="H77" s="22"/>
      <c r="I77" s="22"/>
      <c r="J77" s="20"/>
      <c r="K77" s="20"/>
      <c r="L77" s="20"/>
      <c r="M77" s="20"/>
      <c r="N77" s="20"/>
      <c r="O77" s="20"/>
    </row>
    <row r="78" spans="3:15">
      <c r="C78" s="20">
        <f t="shared" si="5"/>
        <v>74</v>
      </c>
      <c r="D78" s="20"/>
      <c r="E78" s="20"/>
      <c r="F78" s="20"/>
      <c r="G78" s="20"/>
      <c r="H78" s="22"/>
      <c r="I78" s="22"/>
      <c r="J78" s="20"/>
      <c r="K78" s="20"/>
      <c r="L78" s="20"/>
      <c r="M78" s="20"/>
      <c r="N78" s="20"/>
      <c r="O78" s="20"/>
    </row>
    <row r="79" spans="3:15">
      <c r="C79" s="20">
        <f t="shared" si="5"/>
        <v>75</v>
      </c>
      <c r="D79" s="20"/>
      <c r="E79" s="20"/>
      <c r="F79" s="20"/>
      <c r="G79" s="20"/>
      <c r="H79" s="22"/>
      <c r="I79" s="22"/>
      <c r="J79" s="20"/>
      <c r="K79" s="20"/>
      <c r="L79" s="20"/>
      <c r="M79" s="20"/>
      <c r="N79" s="20"/>
      <c r="O79" s="20"/>
    </row>
    <row r="80" spans="3:15">
      <c r="C80" s="20">
        <f t="shared" si="5"/>
        <v>76</v>
      </c>
      <c r="D80" s="20"/>
      <c r="E80" s="20"/>
      <c r="F80" s="20"/>
      <c r="G80" s="20"/>
      <c r="H80" s="22"/>
      <c r="I80" s="22"/>
      <c r="J80" s="20"/>
      <c r="K80" s="20"/>
      <c r="L80" s="20"/>
      <c r="M80" s="20"/>
      <c r="N80" s="20"/>
      <c r="O80" s="20"/>
    </row>
    <row r="81" spans="3:15">
      <c r="C81" s="20">
        <f t="shared" si="5"/>
        <v>77</v>
      </c>
      <c r="D81" s="20"/>
      <c r="E81" s="20"/>
      <c r="F81" s="20"/>
      <c r="G81" s="20"/>
      <c r="H81" s="22"/>
      <c r="I81" s="22"/>
      <c r="J81" s="20"/>
      <c r="K81" s="20"/>
      <c r="L81" s="20"/>
      <c r="M81" s="20"/>
      <c r="N81" s="20"/>
      <c r="O81" s="20"/>
    </row>
    <row r="82" spans="3:15">
      <c r="C82" s="20">
        <f t="shared" si="5"/>
        <v>78</v>
      </c>
      <c r="D82" s="20"/>
      <c r="E82" s="20"/>
      <c r="F82" s="20"/>
      <c r="G82" s="20"/>
      <c r="H82" s="22"/>
      <c r="I82" s="22"/>
      <c r="J82" s="20"/>
      <c r="K82" s="20"/>
      <c r="L82" s="20"/>
      <c r="M82" s="20"/>
      <c r="N82" s="20"/>
      <c r="O82" s="20"/>
    </row>
    <row r="83" spans="3:15">
      <c r="C83" s="20">
        <f t="shared" si="5"/>
        <v>79</v>
      </c>
      <c r="D83" s="20"/>
      <c r="E83" s="20"/>
      <c r="F83" s="20"/>
      <c r="G83" s="20"/>
      <c r="H83" s="22"/>
      <c r="I83" s="22"/>
      <c r="J83" s="20"/>
      <c r="K83" s="20"/>
      <c r="L83" s="20"/>
      <c r="M83" s="20"/>
      <c r="N83" s="20"/>
      <c r="O83" s="20"/>
    </row>
    <row r="84" spans="3:15">
      <c r="C84" s="20">
        <f t="shared" si="5"/>
        <v>80</v>
      </c>
      <c r="D84" s="20"/>
      <c r="E84" s="20"/>
      <c r="F84" s="20"/>
      <c r="G84" s="20"/>
      <c r="H84" s="22"/>
      <c r="I84" s="22"/>
      <c r="J84" s="20"/>
      <c r="K84" s="20"/>
      <c r="L84" s="20"/>
      <c r="M84" s="20"/>
      <c r="N84" s="20"/>
      <c r="O84" s="20"/>
    </row>
    <row r="85" spans="3:15">
      <c r="C85" s="20">
        <f t="shared" si="5"/>
        <v>81</v>
      </c>
      <c r="D85" s="20"/>
      <c r="E85" s="20"/>
      <c r="F85" s="20"/>
      <c r="G85" s="20"/>
      <c r="H85" s="22"/>
      <c r="I85" s="22"/>
      <c r="J85" s="20"/>
      <c r="K85" s="20"/>
      <c r="L85" s="20"/>
      <c r="M85" s="20"/>
      <c r="N85" s="20"/>
      <c r="O85" s="20"/>
    </row>
    <row r="86" spans="3:15">
      <c r="C86" s="20">
        <f t="shared" si="5"/>
        <v>82</v>
      </c>
      <c r="D86" s="20"/>
      <c r="E86" s="20"/>
      <c r="F86" s="20"/>
      <c r="G86" s="20"/>
      <c r="H86" s="22"/>
      <c r="I86" s="22"/>
      <c r="J86" s="20"/>
      <c r="K86" s="20"/>
      <c r="L86" s="20"/>
      <c r="M86" s="20"/>
      <c r="N86" s="20"/>
      <c r="O86" s="20"/>
    </row>
    <row r="87" spans="3:15">
      <c r="C87" s="20">
        <f t="shared" si="5"/>
        <v>83</v>
      </c>
      <c r="D87" s="20"/>
      <c r="E87" s="20"/>
      <c r="F87" s="20"/>
      <c r="G87" s="20"/>
      <c r="H87" s="22"/>
      <c r="I87" s="22"/>
      <c r="J87" s="20"/>
      <c r="K87" s="20"/>
      <c r="L87" s="20"/>
      <c r="M87" s="20"/>
      <c r="N87" s="20"/>
      <c r="O87" s="20"/>
    </row>
    <row r="88" spans="3:15">
      <c r="C88" s="20">
        <f t="shared" si="5"/>
        <v>84</v>
      </c>
      <c r="D88" s="20"/>
      <c r="E88" s="20"/>
      <c r="F88" s="20"/>
      <c r="G88" s="20"/>
      <c r="H88" s="22"/>
      <c r="I88" s="22"/>
      <c r="J88" s="20"/>
      <c r="K88" s="20"/>
      <c r="L88" s="20"/>
      <c r="M88" s="20"/>
      <c r="N88" s="20"/>
      <c r="O88" s="20"/>
    </row>
    <row r="89" spans="3:15">
      <c r="C89" s="20">
        <f t="shared" si="5"/>
        <v>85</v>
      </c>
      <c r="D89" s="20"/>
      <c r="E89" s="20"/>
      <c r="F89" s="20"/>
      <c r="G89" s="20"/>
      <c r="H89" s="22"/>
      <c r="I89" s="22"/>
      <c r="J89" s="20"/>
      <c r="K89" s="20"/>
      <c r="L89" s="20"/>
      <c r="M89" s="20"/>
      <c r="N89" s="20"/>
      <c r="O89" s="20"/>
    </row>
    <row r="90" spans="3:15">
      <c r="C90" s="20">
        <f t="shared" si="5"/>
        <v>86</v>
      </c>
      <c r="D90" s="20"/>
      <c r="E90" s="20"/>
      <c r="F90" s="20"/>
      <c r="G90" s="20"/>
      <c r="H90" s="22"/>
      <c r="I90" s="22"/>
      <c r="J90" s="20"/>
      <c r="K90" s="20"/>
      <c r="L90" s="20"/>
      <c r="M90" s="20"/>
      <c r="N90" s="20"/>
      <c r="O90" s="20"/>
    </row>
    <row r="91" spans="3:15">
      <c r="C91" s="20">
        <f t="shared" si="5"/>
        <v>87</v>
      </c>
      <c r="D91" s="20"/>
      <c r="E91" s="20"/>
      <c r="F91" s="20"/>
      <c r="G91" s="20"/>
      <c r="H91" s="22"/>
      <c r="I91" s="22"/>
      <c r="J91" s="20"/>
      <c r="K91" s="20"/>
      <c r="L91" s="20"/>
      <c r="M91" s="20"/>
      <c r="N91" s="20"/>
      <c r="O91" s="20"/>
    </row>
    <row r="92" spans="3:15">
      <c r="C92" s="20">
        <f t="shared" si="5"/>
        <v>88</v>
      </c>
      <c r="D92" s="20"/>
      <c r="E92" s="20"/>
      <c r="F92" s="20"/>
      <c r="G92" s="20"/>
      <c r="H92" s="22"/>
      <c r="I92" s="22"/>
      <c r="J92" s="20"/>
      <c r="K92" s="20"/>
      <c r="L92" s="20"/>
      <c r="M92" s="20"/>
      <c r="N92" s="20"/>
      <c r="O92" s="20"/>
    </row>
    <row r="93" spans="3:15">
      <c r="C93" s="20">
        <f t="shared" si="5"/>
        <v>89</v>
      </c>
      <c r="D93" s="20"/>
      <c r="E93" s="20"/>
      <c r="F93" s="20"/>
      <c r="G93" s="20"/>
      <c r="H93" s="22"/>
      <c r="I93" s="22"/>
      <c r="J93" s="20"/>
      <c r="K93" s="20"/>
      <c r="L93" s="20"/>
      <c r="M93" s="20"/>
      <c r="N93" s="20"/>
      <c r="O93" s="20"/>
    </row>
    <row r="94" spans="3:15">
      <c r="C94" s="20">
        <f t="shared" si="5"/>
        <v>90</v>
      </c>
      <c r="D94" s="20"/>
      <c r="E94" s="20"/>
      <c r="F94" s="20"/>
      <c r="G94" s="20"/>
      <c r="H94" s="22"/>
      <c r="I94" s="22"/>
      <c r="J94" s="20"/>
      <c r="K94" s="20"/>
      <c r="L94" s="20"/>
      <c r="M94" s="20"/>
      <c r="N94" s="20"/>
      <c r="O94" s="20"/>
    </row>
    <row r="95" spans="3:15">
      <c r="C95" s="20">
        <f t="shared" si="5"/>
        <v>91</v>
      </c>
      <c r="D95" s="20"/>
      <c r="E95" s="20"/>
      <c r="F95" s="20"/>
      <c r="G95" s="20"/>
      <c r="H95" s="22"/>
      <c r="I95" s="22"/>
      <c r="J95" s="20"/>
      <c r="K95" s="20"/>
      <c r="L95" s="20"/>
      <c r="M95" s="20"/>
      <c r="N95" s="20"/>
      <c r="O95" s="20"/>
    </row>
    <row r="96" spans="3:15">
      <c r="C96" s="20">
        <f t="shared" si="5"/>
        <v>92</v>
      </c>
      <c r="D96" s="20"/>
      <c r="E96" s="20"/>
      <c r="F96" s="20"/>
      <c r="G96" s="20"/>
      <c r="H96" s="22"/>
      <c r="I96" s="22"/>
      <c r="J96" s="20"/>
      <c r="K96" s="20"/>
      <c r="L96" s="20"/>
      <c r="M96" s="20"/>
      <c r="N96" s="20"/>
      <c r="O96" s="20"/>
    </row>
    <row r="97" spans="3:15">
      <c r="C97" s="20">
        <f t="shared" si="5"/>
        <v>93</v>
      </c>
      <c r="D97" s="20"/>
      <c r="E97" s="20"/>
      <c r="F97" s="20"/>
      <c r="G97" s="20"/>
      <c r="H97" s="22"/>
      <c r="I97" s="22"/>
      <c r="J97" s="20"/>
      <c r="K97" s="20"/>
      <c r="L97" s="20"/>
      <c r="M97" s="20"/>
      <c r="N97" s="20"/>
      <c r="O97" s="20"/>
    </row>
    <row r="98" spans="3:15">
      <c r="C98" s="20">
        <f t="shared" si="5"/>
        <v>94</v>
      </c>
      <c r="D98" s="20"/>
      <c r="E98" s="20"/>
      <c r="F98" s="20"/>
      <c r="G98" s="20"/>
      <c r="H98" s="22"/>
      <c r="I98" s="22"/>
      <c r="J98" s="20"/>
      <c r="K98" s="20"/>
      <c r="L98" s="20"/>
      <c r="M98" s="20"/>
      <c r="N98" s="20"/>
      <c r="O98" s="20"/>
    </row>
    <row r="99" spans="3:15">
      <c r="C99" s="20">
        <f t="shared" si="5"/>
        <v>95</v>
      </c>
      <c r="D99" s="20"/>
      <c r="E99" s="20"/>
      <c r="F99" s="20"/>
      <c r="G99" s="20"/>
      <c r="H99" s="22"/>
      <c r="I99" s="22"/>
      <c r="J99" s="20"/>
      <c r="K99" s="20"/>
      <c r="L99" s="20"/>
      <c r="M99" s="20"/>
      <c r="N99" s="20"/>
      <c r="O99" s="20"/>
    </row>
    <row r="100" spans="3:15">
      <c r="C100" s="20">
        <f t="shared" si="5"/>
        <v>96</v>
      </c>
      <c r="D100" s="20"/>
      <c r="E100" s="20"/>
      <c r="F100" s="20"/>
      <c r="G100" s="20"/>
      <c r="H100" s="22"/>
      <c r="I100" s="22"/>
      <c r="J100" s="20"/>
      <c r="K100" s="20"/>
      <c r="L100" s="20"/>
      <c r="M100" s="20"/>
      <c r="N100" s="20"/>
      <c r="O100" s="20"/>
    </row>
    <row r="101" spans="3:15">
      <c r="C101" s="20">
        <f t="shared" si="5"/>
        <v>97</v>
      </c>
      <c r="D101" s="20"/>
      <c r="E101" s="20"/>
      <c r="F101" s="20"/>
      <c r="G101" s="20"/>
      <c r="H101" s="22"/>
      <c r="I101" s="22"/>
      <c r="J101" s="20"/>
      <c r="K101" s="20"/>
      <c r="L101" s="20"/>
      <c r="M101" s="20"/>
      <c r="N101" s="20"/>
      <c r="O101" s="20"/>
    </row>
    <row r="102" spans="3:15">
      <c r="C102" s="20">
        <f t="shared" si="5"/>
        <v>98</v>
      </c>
      <c r="D102" s="20"/>
      <c r="E102" s="20"/>
      <c r="F102" s="20"/>
      <c r="G102" s="20"/>
      <c r="H102" s="22"/>
      <c r="I102" s="22"/>
      <c r="J102" s="20"/>
      <c r="K102" s="20"/>
      <c r="L102" s="20"/>
      <c r="M102" s="20"/>
      <c r="N102" s="20"/>
      <c r="O102" s="20"/>
    </row>
    <row r="103" spans="3:15">
      <c r="C103" s="20">
        <f t="shared" si="5"/>
        <v>99</v>
      </c>
      <c r="D103" s="20"/>
      <c r="E103" s="20"/>
      <c r="F103" s="20"/>
      <c r="G103" s="20"/>
      <c r="H103" s="22"/>
      <c r="I103" s="22"/>
      <c r="J103" s="20"/>
      <c r="K103" s="20"/>
      <c r="L103" s="20"/>
      <c r="M103" s="20"/>
      <c r="N103" s="20"/>
      <c r="O103" s="20"/>
    </row>
    <row r="104" spans="3:15">
      <c r="C104" s="20">
        <f t="shared" si="5"/>
        <v>100</v>
      </c>
      <c r="D104" s="20"/>
      <c r="E104" s="20"/>
      <c r="F104" s="20"/>
      <c r="G104" s="20"/>
      <c r="H104" s="22"/>
      <c r="I104" s="22"/>
      <c r="J104" s="20"/>
      <c r="K104" s="20"/>
      <c r="L104" s="20"/>
      <c r="M104" s="20"/>
      <c r="N104" s="20"/>
      <c r="O104" s="20"/>
    </row>
    <row r="105" spans="3:15">
      <c r="C105" s="20">
        <f t="shared" si="5"/>
        <v>101</v>
      </c>
      <c r="D105" s="20"/>
      <c r="E105" s="20"/>
      <c r="F105" s="20"/>
      <c r="G105" s="20"/>
      <c r="H105" s="22"/>
      <c r="I105" s="22"/>
      <c r="J105" s="20"/>
      <c r="K105" s="20"/>
      <c r="L105" s="20"/>
      <c r="M105" s="20"/>
      <c r="N105" s="20"/>
      <c r="O105" s="20"/>
    </row>
    <row r="106" spans="3:15">
      <c r="C106" s="20">
        <f t="shared" si="5"/>
        <v>102</v>
      </c>
      <c r="D106" s="20"/>
      <c r="E106" s="20"/>
      <c r="F106" s="20"/>
      <c r="G106" s="20"/>
      <c r="H106" s="22"/>
      <c r="I106" s="22"/>
      <c r="J106" s="20"/>
      <c r="K106" s="20"/>
      <c r="L106" s="20"/>
      <c r="M106" s="20"/>
      <c r="N106" s="20"/>
      <c r="O106" s="20"/>
    </row>
    <row r="107" spans="3:15">
      <c r="C107" s="20">
        <f t="shared" si="5"/>
        <v>103</v>
      </c>
      <c r="D107" s="20"/>
      <c r="E107" s="20"/>
      <c r="F107" s="20"/>
      <c r="G107" s="20"/>
      <c r="H107" s="22"/>
      <c r="I107" s="22"/>
      <c r="J107" s="20"/>
      <c r="K107" s="20"/>
      <c r="L107" s="20"/>
      <c r="M107" s="20"/>
      <c r="N107" s="20"/>
      <c r="O107" s="20"/>
    </row>
    <row r="108" spans="3:15">
      <c r="C108" s="20">
        <f t="shared" si="5"/>
        <v>104</v>
      </c>
      <c r="D108" s="20"/>
      <c r="E108" s="20"/>
      <c r="F108" s="20"/>
      <c r="G108" s="20"/>
      <c r="H108" s="22"/>
      <c r="I108" s="22"/>
      <c r="J108" s="20"/>
      <c r="K108" s="20"/>
      <c r="L108" s="20"/>
      <c r="M108" s="20"/>
      <c r="N108" s="20"/>
      <c r="O108" s="20"/>
    </row>
    <row r="109" spans="3:15">
      <c r="C109" s="20">
        <f t="shared" si="5"/>
        <v>105</v>
      </c>
      <c r="D109" s="20"/>
      <c r="E109" s="20"/>
      <c r="F109" s="20"/>
      <c r="G109" s="20"/>
      <c r="H109" s="22"/>
      <c r="I109" s="22"/>
      <c r="J109" s="20"/>
      <c r="K109" s="20"/>
      <c r="L109" s="20"/>
      <c r="M109" s="20"/>
      <c r="N109" s="20"/>
      <c r="O109" s="20"/>
    </row>
    <row r="110" spans="3:15">
      <c r="C110" s="20">
        <f t="shared" si="5"/>
        <v>106</v>
      </c>
      <c r="D110" s="20"/>
      <c r="E110" s="20"/>
      <c r="F110" s="20"/>
      <c r="G110" s="20"/>
      <c r="H110" s="22"/>
      <c r="I110" s="22"/>
      <c r="J110" s="20"/>
      <c r="K110" s="20"/>
      <c r="L110" s="20"/>
      <c r="M110" s="20"/>
      <c r="N110" s="20"/>
      <c r="O110" s="20"/>
    </row>
    <row r="111" spans="3:15">
      <c r="C111" s="20">
        <f t="shared" si="5"/>
        <v>107</v>
      </c>
      <c r="D111" s="20"/>
      <c r="E111" s="20"/>
      <c r="F111" s="20"/>
      <c r="G111" s="20"/>
      <c r="H111" s="22"/>
      <c r="I111" s="22"/>
      <c r="J111" s="20"/>
      <c r="K111" s="20"/>
      <c r="L111" s="20"/>
      <c r="M111" s="20"/>
      <c r="N111" s="20"/>
      <c r="O111" s="20"/>
    </row>
    <row r="112" spans="3:15">
      <c r="C112" s="20">
        <f t="shared" si="5"/>
        <v>108</v>
      </c>
      <c r="D112" s="20"/>
      <c r="E112" s="20"/>
      <c r="F112" s="20"/>
      <c r="G112" s="20"/>
      <c r="H112" s="22"/>
      <c r="I112" s="22"/>
      <c r="J112" s="20"/>
      <c r="K112" s="20"/>
      <c r="L112" s="20"/>
      <c r="M112" s="20"/>
      <c r="N112" s="20"/>
      <c r="O112" s="20"/>
    </row>
    <row r="113" spans="3:15">
      <c r="C113" s="20">
        <f t="shared" si="5"/>
        <v>109</v>
      </c>
      <c r="D113" s="20"/>
      <c r="E113" s="20"/>
      <c r="F113" s="20"/>
      <c r="G113" s="20"/>
      <c r="H113" s="22"/>
      <c r="I113" s="22"/>
      <c r="J113" s="20"/>
      <c r="K113" s="20"/>
      <c r="L113" s="20"/>
      <c r="M113" s="20"/>
      <c r="N113" s="20"/>
      <c r="O113" s="20"/>
    </row>
    <row r="114" spans="3:15">
      <c r="C114" s="20">
        <f t="shared" si="5"/>
        <v>110</v>
      </c>
      <c r="D114" s="20"/>
      <c r="E114" s="20"/>
      <c r="F114" s="20"/>
      <c r="G114" s="20"/>
      <c r="H114" s="22"/>
      <c r="I114" s="22"/>
      <c r="J114" s="20"/>
      <c r="K114" s="20"/>
      <c r="L114" s="20"/>
      <c r="M114" s="20"/>
      <c r="N114" s="20"/>
      <c r="O114" s="20"/>
    </row>
    <row r="115" spans="3:15">
      <c r="C115" s="20">
        <f t="shared" si="5"/>
        <v>111</v>
      </c>
      <c r="D115" s="20"/>
      <c r="E115" s="20"/>
      <c r="F115" s="20"/>
      <c r="G115" s="20"/>
      <c r="H115" s="22"/>
      <c r="I115" s="22"/>
      <c r="J115" s="20"/>
      <c r="K115" s="20"/>
      <c r="L115" s="20"/>
      <c r="M115" s="20"/>
      <c r="N115" s="20"/>
      <c r="O115" s="20"/>
    </row>
    <row r="116" spans="3:15">
      <c r="C116" s="20">
        <f t="shared" si="5"/>
        <v>112</v>
      </c>
      <c r="D116" s="20"/>
      <c r="E116" s="20"/>
      <c r="F116" s="20"/>
      <c r="G116" s="20"/>
      <c r="H116" s="22"/>
      <c r="I116" s="22"/>
      <c r="J116" s="20"/>
      <c r="K116" s="20"/>
      <c r="L116" s="20"/>
      <c r="M116" s="20"/>
      <c r="N116" s="20"/>
      <c r="O116" s="20"/>
    </row>
    <row r="117" spans="3:15">
      <c r="C117" s="20">
        <f t="shared" si="5"/>
        <v>113</v>
      </c>
      <c r="D117" s="20"/>
      <c r="E117" s="20"/>
      <c r="F117" s="20"/>
      <c r="G117" s="20"/>
      <c r="H117" s="22"/>
      <c r="I117" s="22"/>
      <c r="J117" s="20"/>
      <c r="K117" s="20"/>
      <c r="L117" s="20"/>
      <c r="M117" s="20"/>
      <c r="N117" s="20"/>
      <c r="O117" s="20"/>
    </row>
    <row r="118" spans="3:15">
      <c r="C118" s="20">
        <f t="shared" si="5"/>
        <v>114</v>
      </c>
      <c r="D118" s="20"/>
      <c r="E118" s="20"/>
      <c r="F118" s="20"/>
      <c r="G118" s="20"/>
      <c r="H118" s="22"/>
      <c r="I118" s="22"/>
      <c r="J118" s="20"/>
      <c r="K118" s="20"/>
      <c r="L118" s="20"/>
      <c r="M118" s="20"/>
      <c r="N118" s="20"/>
      <c r="O118" s="20"/>
    </row>
    <row r="119" spans="3:15">
      <c r="C119" s="20">
        <f t="shared" si="5"/>
        <v>115</v>
      </c>
      <c r="D119" s="20"/>
      <c r="E119" s="20"/>
      <c r="F119" s="20"/>
      <c r="G119" s="20"/>
      <c r="H119" s="22"/>
      <c r="I119" s="22"/>
      <c r="J119" s="20"/>
      <c r="K119" s="20"/>
      <c r="L119" s="20"/>
      <c r="M119" s="20"/>
      <c r="N119" s="20"/>
      <c r="O119" s="20"/>
    </row>
    <row r="120" spans="3:15">
      <c r="C120" s="20">
        <f t="shared" si="5"/>
        <v>116</v>
      </c>
      <c r="D120" s="20"/>
      <c r="E120" s="20"/>
      <c r="F120" s="20"/>
      <c r="G120" s="20"/>
      <c r="H120" s="22"/>
      <c r="I120" s="22"/>
      <c r="J120" s="20"/>
      <c r="K120" s="20"/>
      <c r="L120" s="20"/>
      <c r="M120" s="20"/>
      <c r="N120" s="20"/>
      <c r="O120" s="20"/>
    </row>
    <row r="121" spans="3:15">
      <c r="C121" s="20">
        <f t="shared" si="5"/>
        <v>117</v>
      </c>
      <c r="D121" s="20"/>
      <c r="E121" s="20"/>
      <c r="F121" s="20"/>
      <c r="G121" s="20"/>
      <c r="H121" s="22"/>
      <c r="I121" s="22"/>
      <c r="J121" s="20"/>
      <c r="K121" s="20"/>
      <c r="L121" s="20"/>
      <c r="M121" s="20"/>
      <c r="N121" s="20"/>
      <c r="O121" s="20"/>
    </row>
    <row r="122" spans="3:15">
      <c r="C122" s="20">
        <f t="shared" si="5"/>
        <v>118</v>
      </c>
      <c r="D122" s="20"/>
      <c r="E122" s="20"/>
      <c r="F122" s="20"/>
      <c r="G122" s="20"/>
      <c r="H122" s="22"/>
      <c r="I122" s="22"/>
      <c r="J122" s="20"/>
      <c r="K122" s="20"/>
      <c r="L122" s="20"/>
      <c r="M122" s="20"/>
      <c r="N122" s="20"/>
      <c r="O122" s="20"/>
    </row>
    <row r="123" spans="3:15">
      <c r="C123" s="20">
        <f t="shared" si="5"/>
        <v>119</v>
      </c>
      <c r="D123" s="20"/>
      <c r="E123" s="20"/>
      <c r="F123" s="20"/>
      <c r="G123" s="20"/>
      <c r="H123" s="22"/>
      <c r="I123" s="22"/>
      <c r="J123" s="20"/>
      <c r="K123" s="20"/>
      <c r="L123" s="20"/>
      <c r="M123" s="20"/>
      <c r="N123" s="20"/>
      <c r="O123" s="20"/>
    </row>
    <row r="124" spans="3:15">
      <c r="C124" s="20">
        <f t="shared" si="5"/>
        <v>120</v>
      </c>
      <c r="D124" s="20"/>
      <c r="E124" s="20"/>
      <c r="F124" s="20"/>
      <c r="G124" s="20"/>
      <c r="H124" s="22"/>
      <c r="I124" s="22"/>
      <c r="J124" s="20"/>
      <c r="K124" s="20"/>
      <c r="L124" s="20"/>
      <c r="M124" s="20"/>
      <c r="N124" s="20"/>
      <c r="O124" s="20"/>
    </row>
    <row r="125" spans="3:15">
      <c r="C125" s="20">
        <f t="shared" si="5"/>
        <v>121</v>
      </c>
      <c r="D125" s="20"/>
      <c r="E125" s="20"/>
      <c r="F125" s="20"/>
      <c r="G125" s="20"/>
      <c r="H125" s="22"/>
      <c r="I125" s="22"/>
      <c r="J125" s="20"/>
      <c r="K125" s="20"/>
      <c r="L125" s="20"/>
      <c r="M125" s="20"/>
      <c r="N125" s="20"/>
      <c r="O125" s="20"/>
    </row>
    <row r="126" spans="3:15">
      <c r="C126" s="20">
        <f t="shared" si="5"/>
        <v>122</v>
      </c>
      <c r="D126" s="20"/>
      <c r="E126" s="20"/>
      <c r="F126" s="20"/>
      <c r="G126" s="20"/>
      <c r="H126" s="22"/>
      <c r="I126" s="22"/>
      <c r="J126" s="20"/>
      <c r="K126" s="20"/>
      <c r="L126" s="20"/>
      <c r="M126" s="20"/>
      <c r="N126" s="20"/>
      <c r="O126" s="20"/>
    </row>
    <row r="127" spans="3:15">
      <c r="C127" s="20">
        <f t="shared" si="5"/>
        <v>123</v>
      </c>
      <c r="D127" s="20"/>
      <c r="E127" s="20"/>
      <c r="F127" s="20"/>
      <c r="G127" s="20"/>
      <c r="H127" s="22"/>
      <c r="I127" s="22"/>
      <c r="J127" s="20"/>
      <c r="K127" s="20"/>
      <c r="L127" s="20"/>
      <c r="M127" s="20"/>
      <c r="N127" s="20"/>
      <c r="O127" s="20"/>
    </row>
    <row r="128" spans="3:15">
      <c r="C128" s="20">
        <f t="shared" si="5"/>
        <v>124</v>
      </c>
      <c r="D128" s="20"/>
      <c r="E128" s="20"/>
      <c r="F128" s="20"/>
      <c r="G128" s="20"/>
      <c r="H128" s="22"/>
      <c r="I128" s="22"/>
      <c r="J128" s="20"/>
      <c r="K128" s="20"/>
      <c r="L128" s="20"/>
      <c r="M128" s="20"/>
      <c r="N128" s="20"/>
      <c r="O128" s="20"/>
    </row>
    <row r="129" spans="3:15">
      <c r="C129" s="20">
        <f t="shared" si="5"/>
        <v>125</v>
      </c>
      <c r="D129" s="20"/>
      <c r="E129" s="20"/>
      <c r="F129" s="20"/>
      <c r="G129" s="20"/>
      <c r="H129" s="22"/>
      <c r="I129" s="22"/>
      <c r="J129" s="20"/>
      <c r="K129" s="20"/>
      <c r="L129" s="20"/>
      <c r="M129" s="20"/>
      <c r="N129" s="20"/>
      <c r="O129" s="20"/>
    </row>
    <row r="130" spans="3:15">
      <c r="C130" s="20">
        <f t="shared" si="5"/>
        <v>126</v>
      </c>
      <c r="D130" s="20"/>
      <c r="E130" s="20"/>
      <c r="F130" s="20"/>
      <c r="G130" s="20"/>
      <c r="H130" s="22"/>
      <c r="I130" s="22"/>
      <c r="J130" s="20"/>
      <c r="K130" s="20"/>
      <c r="L130" s="20"/>
      <c r="M130" s="20"/>
      <c r="N130" s="20"/>
      <c r="O130" s="20"/>
    </row>
    <row r="131" spans="3:15">
      <c r="C131" s="20">
        <f t="shared" si="5"/>
        <v>127</v>
      </c>
      <c r="D131" s="20"/>
      <c r="E131" s="20"/>
      <c r="F131" s="20"/>
      <c r="G131" s="20"/>
      <c r="H131" s="22"/>
      <c r="I131" s="22"/>
      <c r="J131" s="20"/>
      <c r="K131" s="20"/>
      <c r="L131" s="20"/>
      <c r="M131" s="20"/>
      <c r="N131" s="20"/>
      <c r="O131" s="20"/>
    </row>
    <row r="132" spans="3:15">
      <c r="C132" s="20">
        <f t="shared" si="5"/>
        <v>128</v>
      </c>
      <c r="D132" s="20"/>
      <c r="E132" s="20"/>
      <c r="F132" s="20"/>
      <c r="G132" s="20"/>
      <c r="H132" s="22"/>
      <c r="I132" s="22"/>
      <c r="J132" s="20"/>
      <c r="K132" s="20"/>
      <c r="L132" s="20"/>
      <c r="M132" s="20"/>
      <c r="N132" s="20"/>
      <c r="O132" s="20"/>
    </row>
    <row r="133" spans="3:15">
      <c r="C133" s="20">
        <f t="shared" si="5"/>
        <v>129</v>
      </c>
      <c r="D133" s="20"/>
      <c r="E133" s="20"/>
      <c r="F133" s="20"/>
      <c r="G133" s="20"/>
      <c r="H133" s="22"/>
      <c r="I133" s="22"/>
      <c r="J133" s="20"/>
      <c r="K133" s="20"/>
      <c r="L133" s="20"/>
      <c r="M133" s="20"/>
      <c r="N133" s="20"/>
      <c r="O133" s="20"/>
    </row>
    <row r="134" spans="3:15">
      <c r="C134" s="20">
        <f t="shared" ref="C134:C161" si="6">C133+1</f>
        <v>130</v>
      </c>
      <c r="D134" s="20"/>
      <c r="E134" s="20"/>
      <c r="F134" s="20"/>
      <c r="G134" s="20"/>
      <c r="H134" s="22"/>
      <c r="I134" s="22"/>
      <c r="J134" s="20"/>
      <c r="K134" s="20"/>
      <c r="L134" s="20"/>
      <c r="M134" s="20"/>
      <c r="N134" s="20"/>
      <c r="O134" s="20"/>
    </row>
    <row r="135" spans="3:15">
      <c r="C135" s="20">
        <f t="shared" si="6"/>
        <v>131</v>
      </c>
      <c r="D135" s="20"/>
      <c r="E135" s="20"/>
      <c r="F135" s="20"/>
      <c r="G135" s="20"/>
      <c r="H135" s="22"/>
      <c r="I135" s="22"/>
      <c r="J135" s="20"/>
      <c r="K135" s="20"/>
      <c r="L135" s="20"/>
      <c r="M135" s="20"/>
      <c r="N135" s="20"/>
      <c r="O135" s="20"/>
    </row>
    <row r="136" spans="3:15">
      <c r="C136" s="20">
        <f t="shared" si="6"/>
        <v>132</v>
      </c>
      <c r="D136" s="20"/>
      <c r="E136" s="20"/>
      <c r="F136" s="20"/>
      <c r="G136" s="20"/>
      <c r="H136" s="22"/>
      <c r="I136" s="22"/>
      <c r="J136" s="20"/>
      <c r="K136" s="20"/>
      <c r="L136" s="20"/>
      <c r="M136" s="20"/>
      <c r="N136" s="20"/>
      <c r="O136" s="20"/>
    </row>
    <row r="137" spans="3:15">
      <c r="C137" s="20">
        <f t="shared" si="6"/>
        <v>133</v>
      </c>
      <c r="D137" s="20"/>
      <c r="E137" s="20"/>
      <c r="F137" s="20"/>
      <c r="G137" s="20"/>
      <c r="H137" s="22"/>
      <c r="I137" s="22"/>
      <c r="J137" s="20"/>
      <c r="K137" s="20"/>
      <c r="L137" s="20"/>
      <c r="M137" s="20"/>
      <c r="N137" s="20"/>
      <c r="O137" s="20"/>
    </row>
    <row r="138" spans="3:15">
      <c r="C138" s="20">
        <f t="shared" si="6"/>
        <v>134</v>
      </c>
      <c r="D138" s="20"/>
      <c r="E138" s="20"/>
      <c r="F138" s="20"/>
      <c r="G138" s="20"/>
      <c r="H138" s="22"/>
      <c r="I138" s="22"/>
      <c r="J138" s="20"/>
      <c r="K138" s="20"/>
      <c r="L138" s="20"/>
      <c r="M138" s="20"/>
      <c r="N138" s="20"/>
      <c r="O138" s="20"/>
    </row>
    <row r="139" spans="3:15">
      <c r="C139" s="20">
        <f t="shared" si="6"/>
        <v>135</v>
      </c>
      <c r="D139" s="20"/>
      <c r="E139" s="20"/>
      <c r="F139" s="20"/>
      <c r="G139" s="20"/>
      <c r="H139" s="22"/>
      <c r="I139" s="22"/>
      <c r="J139" s="20"/>
      <c r="K139" s="20"/>
      <c r="L139" s="20"/>
      <c r="M139" s="20"/>
      <c r="N139" s="20"/>
      <c r="O139" s="20"/>
    </row>
    <row r="140" spans="3:15">
      <c r="C140" s="20">
        <f t="shared" si="6"/>
        <v>136</v>
      </c>
      <c r="D140" s="20"/>
      <c r="E140" s="20"/>
      <c r="F140" s="20"/>
      <c r="G140" s="20"/>
      <c r="H140" s="22"/>
      <c r="I140" s="22"/>
      <c r="J140" s="20"/>
      <c r="K140" s="20"/>
      <c r="L140" s="20"/>
      <c r="M140" s="20"/>
      <c r="N140" s="20"/>
      <c r="O140" s="20"/>
    </row>
    <row r="141" spans="3:15">
      <c r="C141" s="20">
        <f t="shared" si="6"/>
        <v>137</v>
      </c>
      <c r="D141" s="20"/>
      <c r="E141" s="20"/>
      <c r="F141" s="20"/>
      <c r="G141" s="20"/>
      <c r="H141" s="22"/>
      <c r="I141" s="22"/>
      <c r="J141" s="20"/>
      <c r="K141" s="20"/>
      <c r="L141" s="20"/>
      <c r="M141" s="20"/>
      <c r="N141" s="20"/>
      <c r="O141" s="20"/>
    </row>
    <row r="142" spans="3:15">
      <c r="C142" s="20">
        <f t="shared" si="6"/>
        <v>138</v>
      </c>
      <c r="D142" s="20"/>
      <c r="E142" s="20"/>
      <c r="F142" s="20"/>
      <c r="G142" s="20"/>
      <c r="H142" s="22"/>
      <c r="I142" s="22"/>
      <c r="J142" s="20"/>
      <c r="K142" s="20"/>
      <c r="L142" s="20"/>
      <c r="M142" s="20"/>
      <c r="N142" s="20"/>
      <c r="O142" s="20"/>
    </row>
    <row r="143" spans="3:15">
      <c r="C143" s="20">
        <f t="shared" si="6"/>
        <v>139</v>
      </c>
      <c r="D143" s="20"/>
      <c r="E143" s="20"/>
      <c r="F143" s="20"/>
      <c r="G143" s="20"/>
      <c r="H143" s="22"/>
      <c r="I143" s="22"/>
      <c r="J143" s="20"/>
      <c r="K143" s="20"/>
      <c r="L143" s="20"/>
      <c r="M143" s="20"/>
      <c r="N143" s="20"/>
      <c r="O143" s="20"/>
    </row>
    <row r="144" spans="3:15">
      <c r="C144" s="20">
        <f t="shared" si="6"/>
        <v>140</v>
      </c>
      <c r="D144" s="20"/>
      <c r="E144" s="20"/>
      <c r="F144" s="20"/>
      <c r="G144" s="20"/>
      <c r="H144" s="22"/>
      <c r="I144" s="22"/>
      <c r="J144" s="20"/>
      <c r="K144" s="20"/>
      <c r="L144" s="20"/>
      <c r="M144" s="20"/>
      <c r="N144" s="20"/>
      <c r="O144" s="20"/>
    </row>
    <row r="145" spans="3:15">
      <c r="C145" s="20">
        <f t="shared" si="6"/>
        <v>141</v>
      </c>
      <c r="D145" s="20"/>
      <c r="E145" s="20"/>
      <c r="F145" s="20"/>
      <c r="G145" s="20"/>
      <c r="H145" s="22"/>
      <c r="I145" s="22"/>
      <c r="J145" s="20"/>
      <c r="K145" s="20"/>
      <c r="L145" s="20"/>
      <c r="M145" s="20"/>
      <c r="N145" s="20"/>
      <c r="O145" s="20"/>
    </row>
    <row r="146" spans="3:15">
      <c r="C146" s="20">
        <f t="shared" si="6"/>
        <v>142</v>
      </c>
      <c r="D146" s="20"/>
      <c r="E146" s="20"/>
      <c r="F146" s="20"/>
      <c r="G146" s="20"/>
      <c r="H146" s="22"/>
      <c r="I146" s="22"/>
      <c r="J146" s="20"/>
      <c r="K146" s="20"/>
      <c r="L146" s="20"/>
      <c r="M146" s="20"/>
      <c r="N146" s="20"/>
      <c r="O146" s="20"/>
    </row>
    <row r="147" spans="3:15">
      <c r="C147" s="20">
        <f t="shared" si="6"/>
        <v>143</v>
      </c>
      <c r="D147" s="20"/>
      <c r="E147" s="20"/>
      <c r="F147" s="20"/>
      <c r="G147" s="20"/>
      <c r="H147" s="22"/>
      <c r="I147" s="22"/>
      <c r="J147" s="20"/>
      <c r="K147" s="20"/>
      <c r="L147" s="20"/>
      <c r="M147" s="20"/>
      <c r="N147" s="20"/>
      <c r="O147" s="20"/>
    </row>
    <row r="148" spans="3:15">
      <c r="C148" s="20">
        <f t="shared" si="6"/>
        <v>144</v>
      </c>
      <c r="D148" s="20"/>
      <c r="E148" s="20"/>
      <c r="F148" s="20"/>
      <c r="G148" s="20"/>
      <c r="H148" s="22"/>
      <c r="I148" s="22"/>
      <c r="J148" s="20"/>
      <c r="K148" s="20"/>
      <c r="L148" s="20"/>
      <c r="M148" s="20"/>
      <c r="N148" s="20"/>
      <c r="O148" s="20"/>
    </row>
    <row r="149" spans="3:15">
      <c r="C149" s="20">
        <f t="shared" si="6"/>
        <v>145</v>
      </c>
      <c r="D149" s="20"/>
      <c r="E149" s="20"/>
      <c r="F149" s="20"/>
      <c r="G149" s="20"/>
      <c r="H149" s="22"/>
      <c r="I149" s="22"/>
      <c r="J149" s="20"/>
      <c r="K149" s="20"/>
      <c r="L149" s="20"/>
      <c r="M149" s="20"/>
      <c r="N149" s="20"/>
      <c r="O149" s="20"/>
    </row>
    <row r="150" spans="3:15">
      <c r="C150" s="20">
        <f t="shared" si="6"/>
        <v>146</v>
      </c>
      <c r="D150" s="20"/>
      <c r="E150" s="20"/>
      <c r="F150" s="20"/>
      <c r="G150" s="20"/>
      <c r="H150" s="22"/>
      <c r="I150" s="22"/>
      <c r="J150" s="20"/>
      <c r="K150" s="20"/>
      <c r="L150" s="20"/>
      <c r="M150" s="20"/>
      <c r="N150" s="20"/>
      <c r="O150" s="20"/>
    </row>
    <row r="151" spans="3:15">
      <c r="C151" s="20">
        <f t="shared" si="6"/>
        <v>147</v>
      </c>
      <c r="D151" s="20"/>
      <c r="E151" s="20"/>
      <c r="F151" s="20"/>
      <c r="G151" s="20"/>
      <c r="H151" s="22"/>
      <c r="I151" s="22"/>
      <c r="J151" s="20"/>
      <c r="K151" s="20"/>
      <c r="L151" s="20"/>
      <c r="M151" s="20"/>
      <c r="N151" s="20"/>
      <c r="O151" s="20"/>
    </row>
    <row r="152" spans="3:15">
      <c r="C152" s="20">
        <f t="shared" si="6"/>
        <v>148</v>
      </c>
      <c r="D152" s="20"/>
      <c r="E152" s="20"/>
      <c r="F152" s="20"/>
      <c r="G152" s="20"/>
      <c r="H152" s="22"/>
      <c r="I152" s="22"/>
      <c r="J152" s="20"/>
      <c r="K152" s="20"/>
      <c r="L152" s="20"/>
      <c r="M152" s="20"/>
      <c r="N152" s="20"/>
      <c r="O152" s="20"/>
    </row>
    <row r="153" spans="3:15">
      <c r="C153" s="20">
        <f t="shared" si="6"/>
        <v>149</v>
      </c>
      <c r="D153" s="20"/>
      <c r="E153" s="20"/>
      <c r="F153" s="20"/>
      <c r="G153" s="20"/>
      <c r="H153" s="22"/>
      <c r="I153" s="22"/>
      <c r="J153" s="20"/>
      <c r="K153" s="20"/>
      <c r="L153" s="20"/>
      <c r="M153" s="20"/>
      <c r="N153" s="20"/>
      <c r="O153" s="20"/>
    </row>
    <row r="154" spans="3:15">
      <c r="C154" s="20">
        <f t="shared" si="6"/>
        <v>150</v>
      </c>
      <c r="D154" s="20"/>
      <c r="E154" s="20"/>
      <c r="F154" s="20"/>
      <c r="G154" s="20"/>
      <c r="H154" s="22"/>
      <c r="I154" s="22"/>
      <c r="J154" s="20"/>
      <c r="K154" s="20"/>
      <c r="L154" s="20"/>
      <c r="M154" s="20"/>
      <c r="N154" s="20"/>
      <c r="O154" s="20"/>
    </row>
    <row r="155" spans="3:15">
      <c r="C155" s="20">
        <f t="shared" si="6"/>
        <v>151</v>
      </c>
      <c r="D155" s="20"/>
      <c r="E155" s="20"/>
      <c r="F155" s="20"/>
      <c r="G155" s="20"/>
      <c r="H155" s="22"/>
      <c r="I155" s="22"/>
      <c r="J155" s="20"/>
      <c r="K155" s="20"/>
      <c r="L155" s="20"/>
      <c r="M155" s="20"/>
      <c r="N155" s="20"/>
      <c r="O155" s="20"/>
    </row>
    <row r="156" spans="3:15">
      <c r="C156" s="20">
        <f t="shared" si="6"/>
        <v>152</v>
      </c>
      <c r="D156" s="20"/>
      <c r="E156" s="20"/>
      <c r="F156" s="20"/>
      <c r="G156" s="20"/>
      <c r="H156" s="22"/>
      <c r="I156" s="22"/>
      <c r="J156" s="20"/>
      <c r="K156" s="20"/>
      <c r="L156" s="20"/>
      <c r="M156" s="20"/>
      <c r="N156" s="20"/>
      <c r="O156" s="20"/>
    </row>
    <row r="157" spans="3:15">
      <c r="C157" s="20">
        <f t="shared" si="6"/>
        <v>153</v>
      </c>
      <c r="D157" s="20"/>
      <c r="E157" s="20"/>
      <c r="F157" s="20"/>
      <c r="G157" s="20"/>
      <c r="H157" s="22"/>
      <c r="I157" s="22"/>
      <c r="J157" s="20"/>
      <c r="K157" s="20"/>
      <c r="L157" s="20"/>
      <c r="M157" s="20"/>
      <c r="N157" s="20"/>
      <c r="O157" s="20"/>
    </row>
    <row r="158" spans="3:15">
      <c r="C158" s="20">
        <f t="shared" si="6"/>
        <v>154</v>
      </c>
      <c r="D158" s="20"/>
      <c r="E158" s="20"/>
      <c r="F158" s="20"/>
      <c r="G158" s="20"/>
      <c r="H158" s="22"/>
      <c r="I158" s="22"/>
      <c r="J158" s="20"/>
      <c r="K158" s="20"/>
      <c r="L158" s="20"/>
      <c r="M158" s="20"/>
      <c r="N158" s="20"/>
      <c r="O158" s="20"/>
    </row>
    <row r="159" spans="3:15">
      <c r="C159" s="20">
        <f t="shared" si="6"/>
        <v>155</v>
      </c>
      <c r="D159" s="20"/>
      <c r="E159" s="20"/>
      <c r="F159" s="20"/>
      <c r="G159" s="20"/>
      <c r="H159" s="22"/>
      <c r="I159" s="22"/>
      <c r="J159" s="20"/>
      <c r="K159" s="20"/>
      <c r="L159" s="20"/>
      <c r="M159" s="20"/>
      <c r="N159" s="20"/>
      <c r="O159" s="20"/>
    </row>
    <row r="160" spans="3:15">
      <c r="C160" s="20">
        <f t="shared" si="6"/>
        <v>156</v>
      </c>
      <c r="D160" s="20"/>
      <c r="E160" s="20"/>
      <c r="F160" s="20"/>
      <c r="G160" s="20"/>
      <c r="H160" s="22"/>
      <c r="I160" s="22"/>
      <c r="J160" s="20"/>
      <c r="K160" s="20"/>
      <c r="L160" s="20"/>
      <c r="M160" s="20"/>
      <c r="N160" s="20"/>
      <c r="O160" s="20"/>
    </row>
    <row r="161" spans="3:15">
      <c r="C161" s="20">
        <f t="shared" si="6"/>
        <v>157</v>
      </c>
      <c r="D161" s="20"/>
      <c r="E161" s="20"/>
      <c r="F161" s="20"/>
      <c r="G161" s="20"/>
      <c r="H161" s="22"/>
      <c r="I161" s="22"/>
      <c r="J161" s="20"/>
      <c r="K161" s="20"/>
      <c r="L161" s="20"/>
      <c r="M161" s="20"/>
      <c r="N161" s="20"/>
      <c r="O161" s="20"/>
    </row>
    <row r="162" spans="3:15">
      <c r="C162" s="20"/>
      <c r="D162" s="20"/>
      <c r="E162" s="20"/>
      <c r="F162" s="20"/>
      <c r="G162" s="20"/>
      <c r="H162" s="22"/>
      <c r="I162" s="22"/>
      <c r="J162" s="20"/>
      <c r="K162" s="20"/>
      <c r="L162" s="20"/>
      <c r="M162" s="20"/>
      <c r="N162" s="20"/>
      <c r="O162" s="20"/>
    </row>
    <row r="163" spans="3:15">
      <c r="C163" s="20"/>
      <c r="D163" s="20"/>
      <c r="E163" s="20"/>
      <c r="F163" s="20"/>
      <c r="G163" s="20"/>
      <c r="H163" s="22"/>
      <c r="I163" s="22"/>
      <c r="J163" s="20"/>
      <c r="K163" s="20"/>
      <c r="L163" s="20"/>
      <c r="M163" s="20"/>
      <c r="N163" s="20"/>
      <c r="O163" s="20"/>
    </row>
    <row r="164" spans="3:15">
      <c r="C164" s="20"/>
      <c r="D164" s="20"/>
      <c r="E164" s="20"/>
      <c r="F164" s="20"/>
      <c r="G164" s="20"/>
      <c r="H164" s="22"/>
      <c r="I164" s="22"/>
      <c r="J164" s="20"/>
      <c r="K164" s="20"/>
      <c r="L164" s="20"/>
      <c r="M164" s="20"/>
      <c r="N164" s="20"/>
      <c r="O164" s="20"/>
    </row>
    <row r="165" spans="3:15">
      <c r="C165" s="20"/>
      <c r="D165" s="20"/>
      <c r="E165" s="20"/>
      <c r="F165" s="20"/>
      <c r="G165" s="20"/>
      <c r="H165" s="22"/>
      <c r="I165" s="22"/>
      <c r="J165" s="20"/>
      <c r="K165" s="20"/>
      <c r="L165" s="20"/>
      <c r="M165" s="20"/>
      <c r="N165" s="20"/>
      <c r="O165" s="20"/>
    </row>
    <row r="166" spans="3:15">
      <c r="C166" s="20"/>
      <c r="D166" s="20"/>
      <c r="E166" s="20"/>
      <c r="F166" s="20"/>
      <c r="G166" s="20"/>
      <c r="H166" s="22"/>
      <c r="I166" s="22"/>
      <c r="J166" s="20"/>
      <c r="K166" s="20"/>
      <c r="L166" s="20"/>
      <c r="M166" s="20"/>
      <c r="N166" s="20"/>
      <c r="O166" s="20"/>
    </row>
    <row r="167" spans="3:15">
      <c r="C167" s="20"/>
      <c r="D167" s="20"/>
      <c r="E167" s="20"/>
      <c r="F167" s="20"/>
      <c r="G167" s="20"/>
      <c r="H167" s="22"/>
      <c r="I167" s="22"/>
      <c r="J167" s="20"/>
      <c r="K167" s="20"/>
      <c r="L167" s="20"/>
      <c r="M167" s="20"/>
      <c r="N167" s="20"/>
      <c r="O167" s="20"/>
    </row>
    <row r="168" spans="3:15">
      <c r="C168" s="20"/>
      <c r="D168" s="20"/>
      <c r="E168" s="20"/>
      <c r="F168" s="20"/>
      <c r="G168" s="20"/>
      <c r="H168" s="22"/>
      <c r="I168" s="22"/>
      <c r="J168" s="20"/>
      <c r="K168" s="20"/>
      <c r="L168" s="20"/>
      <c r="M168" s="20"/>
      <c r="N168" s="20"/>
      <c r="O168" s="20"/>
    </row>
    <row r="169" spans="3:15">
      <c r="C169" s="20"/>
      <c r="D169" s="20"/>
      <c r="E169" s="20"/>
      <c r="F169" s="20"/>
      <c r="G169" s="20"/>
      <c r="H169" s="22"/>
      <c r="I169" s="22"/>
      <c r="J169" s="20"/>
      <c r="K169" s="20"/>
      <c r="L169" s="20"/>
      <c r="M169" s="20"/>
      <c r="N169" s="20"/>
      <c r="O169" s="20"/>
    </row>
    <row r="170" spans="3:15">
      <c r="C170" s="20"/>
      <c r="D170" s="20"/>
      <c r="E170" s="20"/>
      <c r="F170" s="20"/>
      <c r="G170" s="20"/>
      <c r="H170" s="22"/>
      <c r="I170" s="22"/>
      <c r="J170" s="20"/>
      <c r="K170" s="20"/>
      <c r="L170" s="20"/>
      <c r="M170" s="20"/>
      <c r="N170" s="20"/>
      <c r="O170" s="20"/>
    </row>
    <row r="171" spans="3:15">
      <c r="C171" s="20"/>
      <c r="D171" s="20"/>
      <c r="E171" s="20"/>
      <c r="F171" s="20"/>
      <c r="G171" s="20"/>
      <c r="H171" s="22"/>
      <c r="I171" s="22"/>
      <c r="J171" s="20"/>
      <c r="K171" s="20"/>
      <c r="L171" s="20"/>
      <c r="M171" s="20"/>
      <c r="N171" s="20"/>
      <c r="O171" s="20"/>
    </row>
    <row r="172" spans="3:15">
      <c r="C172" s="20"/>
      <c r="D172" s="20"/>
      <c r="E172" s="20"/>
      <c r="F172" s="20"/>
      <c r="G172" s="20"/>
      <c r="H172" s="22"/>
      <c r="I172" s="22"/>
      <c r="J172" s="20"/>
      <c r="K172" s="20"/>
      <c r="L172" s="20"/>
      <c r="M172" s="20"/>
      <c r="N172" s="20"/>
      <c r="O172" s="20"/>
    </row>
    <row r="173" spans="3:15">
      <c r="C173" s="20"/>
      <c r="D173" s="20"/>
      <c r="E173" s="20"/>
      <c r="F173" s="20"/>
      <c r="G173" s="20"/>
      <c r="H173" s="22"/>
      <c r="I173" s="22"/>
      <c r="J173" s="20"/>
      <c r="K173" s="20"/>
      <c r="L173" s="20"/>
      <c r="M173" s="20"/>
      <c r="N173" s="20"/>
      <c r="O173" s="20"/>
    </row>
    <row r="174" spans="3:15">
      <c r="C174" s="20"/>
      <c r="D174" s="20"/>
      <c r="E174" s="20"/>
      <c r="F174" s="20"/>
      <c r="G174" s="20"/>
      <c r="H174" s="22"/>
      <c r="I174" s="22"/>
      <c r="J174" s="20"/>
      <c r="K174" s="20"/>
      <c r="L174" s="20"/>
      <c r="M174" s="20"/>
      <c r="N174" s="20"/>
      <c r="O174" s="20"/>
    </row>
    <row r="175" spans="3:15">
      <c r="C175" s="20"/>
      <c r="D175" s="20"/>
      <c r="E175" s="20"/>
      <c r="F175" s="20"/>
      <c r="G175" s="20"/>
      <c r="H175" s="22"/>
      <c r="I175" s="22"/>
      <c r="J175" s="20"/>
      <c r="K175" s="20"/>
      <c r="L175" s="20"/>
      <c r="M175" s="20"/>
      <c r="N175" s="20"/>
      <c r="O175" s="20"/>
    </row>
    <row r="176" spans="3:15">
      <c r="C176" s="20"/>
      <c r="D176" s="20"/>
      <c r="E176" s="20"/>
      <c r="F176" s="20"/>
      <c r="G176" s="20"/>
      <c r="H176" s="22"/>
      <c r="I176" s="22"/>
      <c r="J176" s="20"/>
      <c r="K176" s="20"/>
      <c r="L176" s="20"/>
      <c r="M176" s="20"/>
      <c r="N176" s="20"/>
      <c r="O176" s="20"/>
    </row>
    <row r="177" spans="3:15">
      <c r="C177" s="20"/>
      <c r="D177" s="20"/>
      <c r="E177" s="20"/>
      <c r="F177" s="20"/>
      <c r="G177" s="20"/>
      <c r="H177" s="22"/>
      <c r="I177" s="22"/>
      <c r="J177" s="20"/>
      <c r="K177" s="20"/>
      <c r="L177" s="20"/>
      <c r="M177" s="20"/>
      <c r="N177" s="20"/>
      <c r="O177" s="20"/>
    </row>
    <row r="178" spans="3:15">
      <c r="C178" s="20"/>
      <c r="D178" s="20"/>
      <c r="E178" s="20"/>
      <c r="F178" s="20"/>
      <c r="G178" s="20"/>
      <c r="H178" s="22"/>
      <c r="I178" s="22"/>
      <c r="J178" s="20"/>
      <c r="K178" s="20"/>
      <c r="L178" s="20"/>
      <c r="M178" s="20"/>
      <c r="N178" s="20"/>
      <c r="O178" s="20"/>
    </row>
    <row r="179" spans="3:15">
      <c r="C179" s="20"/>
      <c r="D179" s="20"/>
      <c r="E179" s="20"/>
      <c r="F179" s="20"/>
      <c r="G179" s="20"/>
      <c r="H179" s="22"/>
      <c r="I179" s="22"/>
      <c r="J179" s="20"/>
      <c r="K179" s="20"/>
      <c r="L179" s="20"/>
      <c r="M179" s="20"/>
      <c r="N179" s="20"/>
      <c r="O179" s="20"/>
    </row>
    <row r="180" spans="3:15">
      <c r="C180" s="20"/>
      <c r="D180" s="20"/>
      <c r="E180" s="20"/>
      <c r="F180" s="20"/>
      <c r="G180" s="20"/>
      <c r="H180" s="22"/>
      <c r="I180" s="22"/>
      <c r="J180" s="20"/>
      <c r="K180" s="20"/>
      <c r="L180" s="20"/>
      <c r="M180" s="20"/>
      <c r="N180" s="20"/>
      <c r="O180" s="20"/>
    </row>
    <row r="181" spans="3:15">
      <c r="C181" s="20"/>
      <c r="D181" s="20"/>
      <c r="E181" s="20"/>
      <c r="F181" s="20"/>
      <c r="G181" s="20"/>
      <c r="H181" s="22"/>
      <c r="I181" s="22"/>
      <c r="J181" s="20"/>
      <c r="K181" s="20"/>
      <c r="L181" s="20"/>
      <c r="M181" s="20"/>
      <c r="N181" s="20"/>
      <c r="O181" s="20"/>
    </row>
    <row r="182" spans="3:15">
      <c r="C182" s="20"/>
      <c r="D182" s="20"/>
      <c r="E182" s="20"/>
      <c r="F182" s="20"/>
      <c r="G182" s="20"/>
      <c r="H182" s="22"/>
      <c r="I182" s="22"/>
      <c r="J182" s="20"/>
      <c r="K182" s="20"/>
      <c r="L182" s="20"/>
      <c r="M182" s="20"/>
      <c r="N182" s="20"/>
      <c r="O182" s="20"/>
    </row>
    <row r="183" spans="3:15">
      <c r="C183" s="20"/>
      <c r="D183" s="20"/>
      <c r="E183" s="20"/>
      <c r="F183" s="20"/>
      <c r="G183" s="20"/>
      <c r="H183" s="22"/>
      <c r="I183" s="22"/>
      <c r="J183" s="20"/>
      <c r="K183" s="20"/>
      <c r="L183" s="20"/>
      <c r="M183" s="20"/>
      <c r="N183" s="20"/>
      <c r="O183" s="20"/>
    </row>
    <row r="184" spans="3:15">
      <c r="C184" s="20"/>
      <c r="D184" s="20"/>
      <c r="E184" s="20"/>
      <c r="F184" s="20"/>
      <c r="G184" s="20"/>
      <c r="H184" s="22"/>
      <c r="I184" s="22"/>
      <c r="J184" s="20"/>
      <c r="K184" s="20"/>
      <c r="L184" s="20"/>
      <c r="M184" s="20"/>
      <c r="N184" s="20"/>
      <c r="O184" s="20"/>
    </row>
    <row r="185" spans="3:15">
      <c r="C185" s="20"/>
      <c r="D185" s="20"/>
      <c r="E185" s="20"/>
      <c r="F185" s="20"/>
      <c r="G185" s="20"/>
      <c r="H185" s="22"/>
      <c r="I185" s="22"/>
      <c r="J185" s="20"/>
      <c r="K185" s="20"/>
      <c r="L185" s="20"/>
      <c r="M185" s="20"/>
      <c r="N185" s="20"/>
      <c r="O185" s="20"/>
    </row>
    <row r="186" spans="3:15">
      <c r="C186" s="20"/>
      <c r="D186" s="20"/>
      <c r="E186" s="20"/>
      <c r="F186" s="20"/>
      <c r="G186" s="20"/>
      <c r="H186" s="22"/>
      <c r="I186" s="22"/>
      <c r="J186" s="20"/>
      <c r="K186" s="20"/>
      <c r="L186" s="20"/>
      <c r="M186" s="20"/>
      <c r="N186" s="20"/>
      <c r="O186" s="20"/>
    </row>
    <row r="187" spans="3:15">
      <c r="C187" s="20"/>
      <c r="D187" s="20"/>
      <c r="E187" s="20"/>
      <c r="F187" s="20"/>
      <c r="G187" s="20"/>
      <c r="H187" s="22"/>
      <c r="I187" s="22"/>
      <c r="J187" s="20"/>
      <c r="K187" s="20"/>
      <c r="L187" s="20"/>
      <c r="M187" s="20"/>
      <c r="N187" s="20"/>
      <c r="O187" s="20"/>
    </row>
    <row r="188" spans="3:15">
      <c r="C188" s="20"/>
      <c r="D188" s="20"/>
      <c r="E188" s="20"/>
      <c r="F188" s="20"/>
      <c r="G188" s="20"/>
      <c r="H188" s="22"/>
      <c r="I188" s="22"/>
      <c r="J188" s="20"/>
      <c r="K188" s="20"/>
      <c r="L188" s="20"/>
      <c r="M188" s="20"/>
      <c r="N188" s="20"/>
      <c r="O188" s="20"/>
    </row>
    <row r="189" spans="3:15">
      <c r="C189" s="20"/>
      <c r="D189" s="20"/>
      <c r="E189" s="20"/>
      <c r="F189" s="20"/>
      <c r="G189" s="20"/>
      <c r="H189" s="22"/>
      <c r="I189" s="22"/>
      <c r="J189" s="20"/>
      <c r="K189" s="20"/>
      <c r="L189" s="20"/>
      <c r="M189" s="20"/>
      <c r="N189" s="20"/>
      <c r="O189" s="20"/>
    </row>
    <row r="190" spans="3:15">
      <c r="C190" s="20"/>
      <c r="D190" s="20"/>
      <c r="E190" s="20"/>
      <c r="F190" s="20"/>
      <c r="G190" s="20"/>
      <c r="H190" s="22"/>
      <c r="I190" s="22"/>
      <c r="J190" s="20"/>
      <c r="K190" s="20"/>
      <c r="L190" s="20"/>
      <c r="M190" s="20"/>
      <c r="N190" s="20"/>
      <c r="O190" s="20"/>
    </row>
    <row r="191" spans="3:15">
      <c r="C191" s="20"/>
      <c r="D191" s="20"/>
      <c r="E191" s="20"/>
      <c r="F191" s="20"/>
      <c r="G191" s="20"/>
      <c r="H191" s="22"/>
      <c r="I191" s="22"/>
      <c r="J191" s="20"/>
      <c r="K191" s="20"/>
      <c r="L191" s="20"/>
      <c r="M191" s="20"/>
      <c r="N191" s="20"/>
      <c r="O191" s="20"/>
    </row>
    <row r="192" spans="3:15">
      <c r="C192" s="20"/>
      <c r="D192" s="20"/>
      <c r="E192" s="20"/>
      <c r="F192" s="20"/>
      <c r="G192" s="20"/>
      <c r="H192" s="22"/>
      <c r="I192" s="22"/>
      <c r="J192" s="20"/>
      <c r="K192" s="20"/>
      <c r="L192" s="20"/>
      <c r="M192" s="20"/>
      <c r="N192" s="20"/>
      <c r="O192" s="20"/>
    </row>
    <row r="193" spans="3:15">
      <c r="C193" s="20"/>
      <c r="D193" s="20"/>
      <c r="E193" s="20"/>
      <c r="F193" s="20"/>
      <c r="G193" s="20"/>
      <c r="H193" s="22"/>
      <c r="I193" s="22"/>
      <c r="J193" s="20"/>
      <c r="K193" s="20"/>
      <c r="L193" s="20"/>
      <c r="M193" s="20"/>
      <c r="N193" s="20"/>
      <c r="O193" s="20"/>
    </row>
    <row r="194" spans="3:15">
      <c r="C194" s="20"/>
      <c r="D194" s="20"/>
      <c r="E194" s="20"/>
      <c r="F194" s="20"/>
      <c r="G194" s="20"/>
      <c r="H194" s="22"/>
      <c r="I194" s="22"/>
      <c r="J194" s="20"/>
      <c r="K194" s="20"/>
      <c r="L194" s="20"/>
      <c r="M194" s="20"/>
      <c r="N194" s="20"/>
      <c r="O194" s="20"/>
    </row>
    <row r="195" spans="3:15">
      <c r="C195" s="20"/>
      <c r="D195" s="20"/>
      <c r="E195" s="20"/>
      <c r="F195" s="20"/>
      <c r="G195" s="20"/>
      <c r="H195" s="22"/>
      <c r="I195" s="22"/>
      <c r="J195" s="20"/>
      <c r="K195" s="20"/>
      <c r="L195" s="20"/>
      <c r="M195" s="20"/>
      <c r="N195" s="20"/>
      <c r="O195" s="20"/>
    </row>
    <row r="196" spans="3:15">
      <c r="C196" s="20"/>
      <c r="D196" s="20"/>
      <c r="E196" s="20"/>
      <c r="F196" s="20"/>
      <c r="G196" s="20"/>
      <c r="H196" s="22"/>
      <c r="I196" s="22"/>
      <c r="J196" s="20"/>
      <c r="K196" s="20"/>
      <c r="L196" s="20"/>
      <c r="M196" s="20"/>
      <c r="N196" s="20"/>
      <c r="O196" s="20"/>
    </row>
    <row r="197" spans="3:15">
      <c r="C197" s="20"/>
      <c r="D197" s="20"/>
      <c r="E197" s="20"/>
      <c r="F197" s="20"/>
      <c r="G197" s="20"/>
      <c r="H197" s="22"/>
      <c r="I197" s="22"/>
      <c r="J197" s="20"/>
      <c r="K197" s="20"/>
      <c r="L197" s="20"/>
      <c r="M197" s="20"/>
      <c r="N197" s="20"/>
      <c r="O197" s="20"/>
    </row>
    <row r="198" spans="3:15">
      <c r="C198" s="20"/>
      <c r="D198" s="20"/>
      <c r="E198" s="20"/>
      <c r="F198" s="20"/>
      <c r="G198" s="20"/>
      <c r="H198" s="22"/>
      <c r="I198" s="22"/>
      <c r="J198" s="20"/>
      <c r="K198" s="20"/>
      <c r="L198" s="20"/>
      <c r="M198" s="20"/>
      <c r="N198" s="20"/>
      <c r="O198" s="20"/>
    </row>
    <row r="199" spans="3:15">
      <c r="C199" s="20"/>
      <c r="D199" s="20"/>
      <c r="E199" s="20"/>
      <c r="F199" s="20"/>
      <c r="G199" s="20"/>
      <c r="H199" s="22"/>
      <c r="I199" s="22"/>
      <c r="J199" s="20"/>
      <c r="K199" s="20"/>
      <c r="L199" s="20"/>
      <c r="M199" s="20"/>
      <c r="N199" s="20"/>
      <c r="O199" s="20"/>
    </row>
    <row r="200" spans="3:15">
      <c r="C200" s="20"/>
      <c r="D200" s="20"/>
      <c r="E200" s="20"/>
      <c r="F200" s="20"/>
      <c r="G200" s="20"/>
      <c r="H200" s="22"/>
      <c r="I200" s="22"/>
      <c r="J200" s="20"/>
      <c r="K200" s="20"/>
      <c r="L200" s="20"/>
      <c r="M200" s="20"/>
      <c r="N200" s="20"/>
      <c r="O200" s="20"/>
    </row>
    <row r="201" spans="3:15">
      <c r="C201" s="20"/>
      <c r="D201" s="20"/>
      <c r="E201" s="20"/>
      <c r="F201" s="20"/>
      <c r="G201" s="20"/>
      <c r="H201" s="22"/>
      <c r="I201" s="22"/>
      <c r="J201" s="20"/>
      <c r="K201" s="20"/>
      <c r="L201" s="20"/>
      <c r="M201" s="20"/>
      <c r="N201" s="20"/>
      <c r="O201" s="20"/>
    </row>
    <row r="202" spans="3:15">
      <c r="C202" s="20"/>
      <c r="D202" s="20"/>
      <c r="E202" s="20"/>
      <c r="F202" s="20"/>
      <c r="G202" s="20"/>
      <c r="H202" s="22"/>
      <c r="I202" s="22"/>
      <c r="J202" s="20"/>
      <c r="K202" s="20"/>
      <c r="L202" s="20"/>
      <c r="M202" s="20"/>
      <c r="N202" s="20"/>
      <c r="O202" s="20"/>
    </row>
    <row r="203" spans="3:15">
      <c r="C203" s="20"/>
      <c r="D203" s="20"/>
      <c r="E203" s="20"/>
      <c r="F203" s="20"/>
      <c r="G203" s="20"/>
      <c r="H203" s="22"/>
      <c r="I203" s="22"/>
      <c r="J203" s="20"/>
      <c r="K203" s="20"/>
      <c r="L203" s="20"/>
      <c r="M203" s="20"/>
      <c r="N203" s="20"/>
      <c r="O203" s="20"/>
    </row>
    <row r="204" spans="3:15">
      <c r="C204" s="20"/>
      <c r="D204" s="20"/>
      <c r="E204" s="20"/>
      <c r="F204" s="20"/>
      <c r="G204" s="20"/>
      <c r="H204" s="22"/>
      <c r="I204" s="22"/>
      <c r="J204" s="20"/>
      <c r="K204" s="20"/>
      <c r="L204" s="20"/>
      <c r="M204" s="20"/>
      <c r="N204" s="20"/>
      <c r="O204" s="20"/>
    </row>
    <row r="205" spans="3:15">
      <c r="C205" s="20"/>
      <c r="D205" s="20"/>
      <c r="E205" s="20"/>
      <c r="F205" s="20"/>
      <c r="G205" s="20"/>
      <c r="H205" s="22"/>
      <c r="I205" s="22"/>
      <c r="J205" s="20"/>
      <c r="K205" s="20"/>
      <c r="L205" s="20"/>
      <c r="M205" s="20"/>
      <c r="N205" s="20"/>
      <c r="O205" s="20"/>
    </row>
    <row r="206" spans="3:15">
      <c r="C206" s="20"/>
      <c r="D206" s="20"/>
      <c r="E206" s="20"/>
      <c r="F206" s="20"/>
      <c r="G206" s="20"/>
      <c r="H206" s="22"/>
      <c r="I206" s="22"/>
      <c r="J206" s="20"/>
      <c r="K206" s="20"/>
      <c r="L206" s="20"/>
      <c r="M206" s="20"/>
      <c r="N206" s="20"/>
      <c r="O206" s="20"/>
    </row>
    <row r="207" spans="3:15">
      <c r="C207" s="20"/>
      <c r="D207" s="20"/>
      <c r="E207" s="20"/>
      <c r="F207" s="20"/>
      <c r="G207" s="20"/>
      <c r="H207" s="22"/>
      <c r="I207" s="22"/>
      <c r="J207" s="20"/>
      <c r="K207" s="20"/>
      <c r="L207" s="20"/>
      <c r="M207" s="20"/>
      <c r="N207" s="20"/>
      <c r="O207" s="20"/>
    </row>
    <row r="208" spans="3:15">
      <c r="C208" s="20"/>
      <c r="D208" s="20"/>
      <c r="E208" s="20"/>
      <c r="F208" s="20"/>
      <c r="G208" s="20"/>
      <c r="H208" s="22"/>
      <c r="I208" s="22"/>
      <c r="J208" s="20"/>
      <c r="K208" s="20"/>
      <c r="L208" s="20"/>
      <c r="M208" s="20"/>
      <c r="N208" s="20"/>
      <c r="O208" s="20"/>
    </row>
    <row r="209" spans="3:15">
      <c r="C209" s="20"/>
      <c r="D209" s="20"/>
      <c r="E209" s="20"/>
      <c r="F209" s="20"/>
      <c r="G209" s="20"/>
      <c r="H209" s="22"/>
      <c r="I209" s="22"/>
      <c r="J209" s="20"/>
      <c r="K209" s="20"/>
      <c r="L209" s="20"/>
      <c r="M209" s="20"/>
      <c r="N209" s="20"/>
      <c r="O209" s="20"/>
    </row>
    <row r="210" spans="3:15">
      <c r="C210" s="20"/>
      <c r="D210" s="20"/>
      <c r="E210" s="20"/>
      <c r="F210" s="20"/>
      <c r="G210" s="20"/>
      <c r="H210" s="22"/>
      <c r="I210" s="22"/>
      <c r="J210" s="20"/>
      <c r="K210" s="20"/>
      <c r="L210" s="20"/>
      <c r="M210" s="20"/>
      <c r="N210" s="20"/>
      <c r="O210" s="20"/>
    </row>
    <row r="211" spans="3:15">
      <c r="C211" s="20"/>
      <c r="D211" s="20"/>
      <c r="E211" s="20"/>
      <c r="F211" s="20"/>
      <c r="G211" s="20"/>
      <c r="H211" s="22"/>
      <c r="I211" s="22"/>
      <c r="J211" s="20"/>
      <c r="K211" s="20"/>
      <c r="L211" s="20"/>
      <c r="M211" s="20"/>
      <c r="N211" s="20"/>
      <c r="O211" s="20"/>
    </row>
    <row r="212" spans="3:15">
      <c r="C212" s="20"/>
      <c r="D212" s="20"/>
      <c r="E212" s="20"/>
      <c r="F212" s="20"/>
      <c r="G212" s="20"/>
      <c r="H212" s="22"/>
      <c r="I212" s="22"/>
      <c r="J212" s="20"/>
      <c r="K212" s="20"/>
      <c r="L212" s="20"/>
      <c r="M212" s="20"/>
      <c r="N212" s="20"/>
      <c r="O212" s="20"/>
    </row>
    <row r="213" spans="3:15">
      <c r="C213" s="20"/>
      <c r="D213" s="20"/>
      <c r="E213" s="20"/>
      <c r="F213" s="20"/>
      <c r="G213" s="20"/>
      <c r="H213" s="22"/>
      <c r="I213" s="22"/>
      <c r="J213" s="20"/>
      <c r="K213" s="20"/>
      <c r="L213" s="20"/>
      <c r="M213" s="20"/>
      <c r="N213" s="20"/>
      <c r="O213" s="20"/>
    </row>
    <row r="214" spans="3:15">
      <c r="C214" s="20"/>
      <c r="D214" s="20"/>
      <c r="E214" s="20"/>
      <c r="F214" s="20"/>
      <c r="G214" s="20"/>
      <c r="H214" s="22"/>
      <c r="I214" s="22"/>
      <c r="J214" s="20"/>
      <c r="K214" s="20"/>
      <c r="L214" s="20"/>
      <c r="M214" s="20"/>
      <c r="N214" s="20"/>
      <c r="O214" s="20"/>
    </row>
    <row r="215" spans="3:15">
      <c r="C215" s="20"/>
      <c r="D215" s="20"/>
      <c r="E215" s="20"/>
      <c r="F215" s="20"/>
      <c r="G215" s="20"/>
      <c r="H215" s="22"/>
      <c r="I215" s="22"/>
      <c r="J215" s="20"/>
      <c r="K215" s="20"/>
      <c r="L215" s="20"/>
      <c r="M215" s="20"/>
      <c r="N215" s="20"/>
      <c r="O215" s="20"/>
    </row>
    <row r="216" spans="3:15">
      <c r="C216" s="20"/>
      <c r="D216" s="20"/>
      <c r="E216" s="20"/>
      <c r="F216" s="20"/>
      <c r="G216" s="20"/>
      <c r="H216" s="22"/>
      <c r="I216" s="22"/>
      <c r="J216" s="20"/>
      <c r="K216" s="20"/>
      <c r="L216" s="20"/>
      <c r="M216" s="20"/>
      <c r="N216" s="20"/>
      <c r="O216" s="20"/>
    </row>
    <row r="217" spans="3:15">
      <c r="C217" s="20"/>
      <c r="D217" s="20"/>
      <c r="E217" s="20"/>
      <c r="F217" s="20"/>
      <c r="G217" s="20"/>
      <c r="H217" s="22"/>
      <c r="I217" s="22"/>
      <c r="J217" s="20"/>
      <c r="K217" s="20"/>
      <c r="L217" s="20"/>
      <c r="M217" s="20"/>
      <c r="N217" s="20"/>
      <c r="O217" s="20"/>
    </row>
    <row r="218" spans="3:15">
      <c r="C218" s="20"/>
      <c r="D218" s="20"/>
      <c r="E218" s="20"/>
      <c r="F218" s="20"/>
      <c r="G218" s="20"/>
      <c r="H218" s="22"/>
      <c r="I218" s="22"/>
      <c r="J218" s="20"/>
      <c r="K218" s="20"/>
      <c r="L218" s="20"/>
      <c r="M218" s="20"/>
      <c r="N218" s="20"/>
      <c r="O218" s="20"/>
    </row>
    <row r="219" spans="3:15">
      <c r="C219" s="20"/>
      <c r="D219" s="20"/>
      <c r="E219" s="20"/>
      <c r="F219" s="20"/>
      <c r="G219" s="20"/>
      <c r="H219" s="22"/>
      <c r="I219" s="22"/>
      <c r="J219" s="20"/>
      <c r="K219" s="20"/>
      <c r="L219" s="20"/>
      <c r="M219" s="20"/>
      <c r="N219" s="20"/>
      <c r="O219" s="20"/>
    </row>
    <row r="220" spans="3:15">
      <c r="C220" s="20"/>
      <c r="D220" s="20"/>
      <c r="E220" s="20"/>
      <c r="F220" s="20"/>
      <c r="G220" s="20"/>
      <c r="H220" s="22"/>
      <c r="I220" s="22"/>
      <c r="J220" s="20"/>
      <c r="K220" s="20"/>
      <c r="L220" s="20"/>
      <c r="M220" s="20"/>
      <c r="N220" s="20"/>
      <c r="O220" s="20"/>
    </row>
    <row r="221" spans="3:15">
      <c r="C221" s="20"/>
      <c r="D221" s="20"/>
      <c r="E221" s="20"/>
      <c r="F221" s="20"/>
      <c r="G221" s="20"/>
      <c r="H221" s="22"/>
      <c r="I221" s="22"/>
      <c r="J221" s="20"/>
      <c r="K221" s="20"/>
      <c r="L221" s="20"/>
      <c r="M221" s="20"/>
      <c r="N221" s="20"/>
      <c r="O221" s="20"/>
    </row>
    <row r="222" spans="3:15">
      <c r="C222" s="20"/>
      <c r="D222" s="20"/>
      <c r="E222" s="20"/>
      <c r="F222" s="20"/>
      <c r="G222" s="20"/>
      <c r="H222" s="22"/>
      <c r="I222" s="22"/>
      <c r="J222" s="20"/>
      <c r="K222" s="20"/>
      <c r="L222" s="20"/>
      <c r="M222" s="20"/>
      <c r="N222" s="20"/>
      <c r="O222" s="20"/>
    </row>
    <row r="223" spans="3:15">
      <c r="C223" s="20"/>
      <c r="D223" s="20"/>
      <c r="E223" s="20"/>
      <c r="F223" s="20"/>
      <c r="G223" s="20"/>
      <c r="H223" s="22"/>
      <c r="I223" s="22"/>
      <c r="J223" s="20"/>
      <c r="K223" s="20"/>
      <c r="L223" s="20"/>
      <c r="M223" s="20"/>
      <c r="N223" s="20"/>
      <c r="O223" s="20"/>
    </row>
    <row r="224" spans="3:15">
      <c r="C224" s="20"/>
      <c r="D224" s="20"/>
      <c r="E224" s="20"/>
      <c r="F224" s="20"/>
      <c r="G224" s="20"/>
      <c r="H224" s="22"/>
      <c r="I224" s="22"/>
      <c r="J224" s="20"/>
      <c r="K224" s="20"/>
      <c r="L224" s="20"/>
      <c r="M224" s="20"/>
      <c r="N224" s="20"/>
      <c r="O224" s="20"/>
    </row>
    <row r="225" spans="3:15">
      <c r="C225" s="20"/>
      <c r="D225" s="20"/>
      <c r="E225" s="20"/>
      <c r="F225" s="20"/>
      <c r="G225" s="20"/>
      <c r="H225" s="22"/>
      <c r="I225" s="22"/>
      <c r="J225" s="20"/>
      <c r="K225" s="20"/>
      <c r="L225" s="20"/>
      <c r="M225" s="20"/>
      <c r="N225" s="20"/>
      <c r="O225" s="20"/>
    </row>
    <row r="226" spans="3:15">
      <c r="C226" s="20"/>
      <c r="D226" s="20"/>
      <c r="E226" s="20"/>
      <c r="F226" s="20"/>
      <c r="G226" s="20"/>
      <c r="H226" s="22"/>
      <c r="I226" s="22"/>
      <c r="J226" s="20"/>
      <c r="K226" s="20"/>
      <c r="L226" s="20"/>
      <c r="M226" s="20"/>
      <c r="N226" s="20"/>
      <c r="O226" s="20"/>
    </row>
    <row r="227" spans="3:15">
      <c r="C227" s="20"/>
      <c r="D227" s="20"/>
      <c r="E227" s="20"/>
      <c r="F227" s="20"/>
      <c r="G227" s="20"/>
      <c r="H227" s="22"/>
      <c r="I227" s="22"/>
      <c r="J227" s="20"/>
      <c r="K227" s="20"/>
      <c r="L227" s="20"/>
      <c r="M227" s="20"/>
      <c r="N227" s="20"/>
      <c r="O227" s="20"/>
    </row>
    <row r="228" spans="3:15">
      <c r="C228" s="20"/>
      <c r="D228" s="20"/>
      <c r="E228" s="20"/>
      <c r="F228" s="20"/>
      <c r="G228" s="20"/>
      <c r="H228" s="22"/>
      <c r="I228" s="22"/>
      <c r="J228" s="20"/>
      <c r="K228" s="20"/>
      <c r="L228" s="20"/>
      <c r="M228" s="20"/>
      <c r="N228" s="20"/>
      <c r="O228" s="20"/>
    </row>
    <row r="229" spans="3:15">
      <c r="C229" s="20"/>
      <c r="D229" s="20"/>
      <c r="E229" s="20"/>
      <c r="F229" s="20"/>
      <c r="G229" s="20"/>
      <c r="H229" s="22"/>
      <c r="I229" s="22"/>
      <c r="J229" s="20"/>
      <c r="K229" s="20"/>
      <c r="L229" s="20"/>
      <c r="M229" s="20"/>
      <c r="N229" s="20"/>
      <c r="O229" s="20"/>
    </row>
    <row r="230" spans="3:15">
      <c r="C230" s="20"/>
      <c r="D230" s="20"/>
      <c r="E230" s="20"/>
      <c r="F230" s="20"/>
      <c r="G230" s="20"/>
      <c r="H230" s="22"/>
      <c r="I230" s="22"/>
      <c r="J230" s="20"/>
      <c r="K230" s="20"/>
      <c r="L230" s="20"/>
      <c r="M230" s="20"/>
      <c r="N230" s="20"/>
      <c r="O230" s="20"/>
    </row>
    <row r="231" spans="3:15">
      <c r="C231" s="20"/>
      <c r="D231" s="20"/>
      <c r="E231" s="20"/>
      <c r="F231" s="20"/>
      <c r="G231" s="20"/>
      <c r="H231" s="22"/>
      <c r="I231" s="22"/>
      <c r="J231" s="20"/>
      <c r="K231" s="20"/>
      <c r="L231" s="20"/>
      <c r="M231" s="20"/>
      <c r="N231" s="20"/>
      <c r="O231" s="20"/>
    </row>
    <row r="232" spans="3:15">
      <c r="C232" s="20"/>
      <c r="D232" s="20"/>
      <c r="E232" s="20"/>
      <c r="F232" s="20"/>
      <c r="G232" s="20"/>
      <c r="H232" s="22"/>
      <c r="I232" s="22"/>
      <c r="J232" s="20"/>
      <c r="K232" s="20"/>
      <c r="L232" s="20"/>
      <c r="M232" s="20"/>
      <c r="N232" s="20"/>
      <c r="O232" s="20"/>
    </row>
    <row r="233" spans="3:15">
      <c r="C233" s="20"/>
      <c r="D233" s="20"/>
      <c r="E233" s="20"/>
      <c r="F233" s="20"/>
      <c r="G233" s="20"/>
      <c r="H233" s="22"/>
      <c r="I233" s="22"/>
      <c r="J233" s="20"/>
      <c r="K233" s="20"/>
      <c r="L233" s="20"/>
      <c r="M233" s="20"/>
      <c r="N233" s="20"/>
      <c r="O233" s="20"/>
    </row>
    <row r="234" spans="3:15">
      <c r="C234" s="20"/>
      <c r="D234" s="20"/>
      <c r="E234" s="20"/>
      <c r="F234" s="20"/>
      <c r="G234" s="20"/>
      <c r="H234" s="22"/>
      <c r="I234" s="22"/>
      <c r="J234" s="20"/>
      <c r="K234" s="20"/>
      <c r="L234" s="20"/>
      <c r="M234" s="20"/>
      <c r="N234" s="20"/>
      <c r="O234" s="20"/>
    </row>
    <row r="235" spans="3:15">
      <c r="C235" s="20"/>
      <c r="D235" s="20"/>
      <c r="E235" s="20"/>
      <c r="F235" s="20"/>
      <c r="G235" s="20"/>
      <c r="H235" s="22"/>
      <c r="I235" s="22"/>
      <c r="J235" s="20"/>
      <c r="K235" s="20"/>
      <c r="L235" s="20"/>
      <c r="M235" s="20"/>
      <c r="N235" s="20"/>
      <c r="O235" s="20"/>
    </row>
    <row r="236" spans="3:15">
      <c r="C236" s="20"/>
      <c r="D236" s="20"/>
      <c r="E236" s="20"/>
      <c r="F236" s="20"/>
      <c r="G236" s="20"/>
      <c r="H236" s="22"/>
      <c r="I236" s="22"/>
      <c r="J236" s="20"/>
      <c r="K236" s="20"/>
      <c r="L236" s="20"/>
      <c r="M236" s="20"/>
      <c r="N236" s="20"/>
      <c r="O236" s="20"/>
    </row>
    <row r="237" spans="3:15">
      <c r="C237" s="20"/>
      <c r="D237" s="20"/>
      <c r="E237" s="20"/>
      <c r="F237" s="20"/>
      <c r="G237" s="20"/>
      <c r="H237" s="22"/>
      <c r="I237" s="22"/>
      <c r="J237" s="20"/>
      <c r="K237" s="20"/>
      <c r="L237" s="20"/>
      <c r="M237" s="20"/>
      <c r="N237" s="20"/>
      <c r="O237" s="20"/>
    </row>
    <row r="238" spans="3:15">
      <c r="C238" s="20"/>
      <c r="D238" s="20"/>
      <c r="E238" s="20"/>
      <c r="F238" s="20"/>
      <c r="G238" s="20"/>
      <c r="H238" s="22"/>
      <c r="I238" s="22"/>
      <c r="J238" s="20"/>
      <c r="K238" s="20"/>
      <c r="L238" s="20"/>
      <c r="M238" s="20"/>
      <c r="N238" s="20"/>
      <c r="O238" s="20"/>
    </row>
    <row r="239" spans="3:15">
      <c r="C239" s="20"/>
      <c r="D239" s="20"/>
      <c r="E239" s="20"/>
      <c r="F239" s="20"/>
      <c r="G239" s="20"/>
      <c r="H239" s="22"/>
      <c r="I239" s="22"/>
      <c r="J239" s="20"/>
      <c r="K239" s="20"/>
      <c r="L239" s="20"/>
      <c r="M239" s="20"/>
      <c r="N239" s="20"/>
      <c r="O239" s="20"/>
    </row>
    <row r="240" spans="3:15">
      <c r="C240" s="20"/>
      <c r="D240" s="20"/>
      <c r="E240" s="20"/>
      <c r="F240" s="20"/>
      <c r="G240" s="20"/>
      <c r="H240" s="22"/>
      <c r="I240" s="22"/>
      <c r="J240" s="20"/>
      <c r="K240" s="20"/>
      <c r="L240" s="20"/>
      <c r="M240" s="20"/>
      <c r="N240" s="20"/>
      <c r="O240" s="20"/>
    </row>
    <row r="241" spans="3:15">
      <c r="C241" s="20"/>
      <c r="D241" s="20"/>
      <c r="E241" s="20"/>
      <c r="F241" s="20"/>
      <c r="G241" s="20"/>
      <c r="H241" s="22"/>
      <c r="I241" s="22"/>
      <c r="J241" s="20"/>
      <c r="K241" s="20"/>
      <c r="L241" s="20"/>
      <c r="M241" s="20"/>
      <c r="N241" s="20"/>
      <c r="O241" s="20"/>
    </row>
    <row r="242" spans="3:15">
      <c r="C242" s="20"/>
      <c r="D242" s="20"/>
      <c r="E242" s="20"/>
      <c r="F242" s="20"/>
      <c r="G242" s="20"/>
      <c r="H242" s="22"/>
      <c r="I242" s="22"/>
      <c r="J242" s="20"/>
      <c r="K242" s="20"/>
      <c r="L242" s="20"/>
      <c r="M242" s="20"/>
      <c r="N242" s="20"/>
      <c r="O242" s="20"/>
    </row>
    <row r="243" spans="3:15">
      <c r="C243" s="20"/>
      <c r="D243" s="20"/>
      <c r="E243" s="20"/>
      <c r="F243" s="20"/>
      <c r="G243" s="20"/>
      <c r="H243" s="22"/>
      <c r="I243" s="22"/>
      <c r="J243" s="20"/>
      <c r="K243" s="20"/>
      <c r="L243" s="20"/>
      <c r="M243" s="20"/>
      <c r="N243" s="20"/>
      <c r="O243" s="20"/>
    </row>
    <row r="244" spans="3:15">
      <c r="C244" s="20"/>
      <c r="D244" s="20"/>
      <c r="E244" s="20"/>
      <c r="F244" s="20"/>
      <c r="G244" s="20"/>
      <c r="H244" s="22"/>
      <c r="I244" s="22"/>
      <c r="J244" s="20"/>
      <c r="K244" s="20"/>
      <c r="L244" s="20"/>
      <c r="M244" s="20"/>
      <c r="N244" s="20"/>
      <c r="O244" s="20"/>
    </row>
    <row r="245" spans="3:15">
      <c r="C245" s="20"/>
      <c r="D245" s="20"/>
      <c r="E245" s="20"/>
      <c r="F245" s="20"/>
      <c r="G245" s="20"/>
      <c r="H245" s="22"/>
      <c r="I245" s="22"/>
      <c r="J245" s="20"/>
      <c r="K245" s="20"/>
      <c r="L245" s="20"/>
      <c r="M245" s="20"/>
      <c r="N245" s="20"/>
      <c r="O245" s="20"/>
    </row>
    <row r="246" spans="3:15">
      <c r="C246" s="20"/>
      <c r="D246" s="20"/>
      <c r="E246" s="20"/>
      <c r="F246" s="20"/>
      <c r="G246" s="20"/>
      <c r="H246" s="22"/>
      <c r="I246" s="22"/>
      <c r="J246" s="20"/>
      <c r="K246" s="20"/>
      <c r="L246" s="20"/>
      <c r="M246" s="20"/>
      <c r="N246" s="20"/>
      <c r="O246" s="20"/>
    </row>
    <row r="247" spans="3:15">
      <c r="C247" s="20"/>
      <c r="D247" s="20"/>
      <c r="E247" s="20"/>
      <c r="F247" s="20"/>
      <c r="G247" s="20"/>
      <c r="H247" s="22"/>
      <c r="I247" s="22"/>
      <c r="J247" s="20"/>
      <c r="K247" s="20"/>
      <c r="L247" s="20"/>
      <c r="M247" s="20"/>
      <c r="N247" s="20"/>
      <c r="O247" s="20"/>
    </row>
    <row r="248" spans="3:15">
      <c r="C248" s="20"/>
      <c r="D248" s="20"/>
      <c r="E248" s="20"/>
      <c r="F248" s="20"/>
      <c r="G248" s="20"/>
      <c r="H248" s="22"/>
      <c r="I248" s="22"/>
      <c r="J248" s="20"/>
      <c r="K248" s="20"/>
      <c r="L248" s="20"/>
      <c r="M248" s="20"/>
      <c r="N248" s="20"/>
      <c r="O248" s="20"/>
    </row>
    <row r="249" spans="3:15">
      <c r="C249" s="20"/>
      <c r="D249" s="20"/>
      <c r="E249" s="20"/>
      <c r="F249" s="20"/>
      <c r="G249" s="20"/>
      <c r="H249" s="22"/>
      <c r="I249" s="22"/>
      <c r="J249" s="20"/>
      <c r="K249" s="20"/>
      <c r="L249" s="20"/>
      <c r="M249" s="20"/>
      <c r="N249" s="20"/>
      <c r="O249" s="20"/>
    </row>
    <row r="250" spans="3:15">
      <c r="C250" s="20"/>
      <c r="D250" s="20"/>
      <c r="E250" s="20"/>
      <c r="F250" s="20"/>
      <c r="G250" s="20"/>
      <c r="H250" s="22"/>
      <c r="I250" s="22"/>
      <c r="J250" s="20"/>
      <c r="K250" s="20"/>
      <c r="L250" s="20"/>
      <c r="M250" s="20"/>
      <c r="N250" s="20"/>
      <c r="O250" s="20"/>
    </row>
    <row r="251" spans="3:15">
      <c r="C251" s="20"/>
      <c r="D251" s="20"/>
      <c r="E251" s="20"/>
      <c r="F251" s="20"/>
      <c r="G251" s="20"/>
      <c r="H251" s="22"/>
      <c r="I251" s="22"/>
      <c r="J251" s="20"/>
      <c r="K251" s="20"/>
      <c r="L251" s="20"/>
      <c r="M251" s="20"/>
      <c r="N251" s="20"/>
      <c r="O251" s="20"/>
    </row>
    <row r="252" spans="3:15">
      <c r="C252" s="20"/>
      <c r="D252" s="20"/>
      <c r="E252" s="20"/>
      <c r="F252" s="20"/>
      <c r="G252" s="20"/>
      <c r="H252" s="22"/>
      <c r="I252" s="22"/>
      <c r="J252" s="20"/>
      <c r="K252" s="20"/>
      <c r="L252" s="20"/>
      <c r="M252" s="20"/>
      <c r="N252" s="20"/>
      <c r="O252" s="20"/>
    </row>
    <row r="253" spans="3:15">
      <c r="C253" s="20"/>
      <c r="D253" s="20"/>
      <c r="E253" s="20"/>
      <c r="F253" s="20"/>
      <c r="G253" s="20"/>
      <c r="H253" s="22"/>
      <c r="I253" s="22"/>
      <c r="J253" s="20"/>
      <c r="K253" s="20"/>
      <c r="L253" s="20"/>
      <c r="M253" s="20"/>
      <c r="N253" s="20"/>
      <c r="O253" s="20"/>
    </row>
    <row r="254" spans="3:15">
      <c r="C254" s="20"/>
      <c r="D254" s="20"/>
      <c r="E254" s="20"/>
      <c r="F254" s="20"/>
      <c r="G254" s="20"/>
      <c r="H254" s="22"/>
      <c r="I254" s="22"/>
      <c r="J254" s="20"/>
      <c r="K254" s="20"/>
      <c r="L254" s="20"/>
      <c r="M254" s="20"/>
      <c r="N254" s="20"/>
      <c r="O254" s="20"/>
    </row>
    <row r="255" spans="3:15">
      <c r="C255" s="20"/>
      <c r="D255" s="20"/>
      <c r="E255" s="20"/>
      <c r="F255" s="20"/>
      <c r="G255" s="20"/>
      <c r="H255" s="22"/>
      <c r="I255" s="22"/>
      <c r="J255" s="20"/>
      <c r="K255" s="20"/>
      <c r="L255" s="20"/>
      <c r="M255" s="20"/>
      <c r="N255" s="20"/>
      <c r="O255" s="20"/>
    </row>
    <row r="256" spans="3:15">
      <c r="C256" s="20"/>
      <c r="D256" s="20"/>
      <c r="E256" s="20"/>
      <c r="F256" s="20"/>
      <c r="G256" s="20"/>
      <c r="H256" s="22"/>
      <c r="I256" s="22"/>
      <c r="J256" s="20"/>
      <c r="K256" s="20"/>
      <c r="L256" s="20"/>
      <c r="M256" s="20"/>
      <c r="N256" s="20"/>
      <c r="O256" s="20"/>
    </row>
    <row r="257" spans="3:15">
      <c r="C257" s="20"/>
      <c r="D257" s="20"/>
      <c r="E257" s="20"/>
      <c r="F257" s="20"/>
      <c r="G257" s="20"/>
      <c r="H257" s="22"/>
      <c r="I257" s="22"/>
      <c r="J257" s="20"/>
      <c r="K257" s="20"/>
      <c r="L257" s="20"/>
      <c r="M257" s="20"/>
      <c r="N257" s="20"/>
      <c r="O257" s="20"/>
    </row>
    <row r="258" spans="3:15">
      <c r="C258" s="20"/>
      <c r="D258" s="20"/>
      <c r="E258" s="20"/>
      <c r="F258" s="20"/>
      <c r="G258" s="20"/>
      <c r="H258" s="22"/>
      <c r="I258" s="22"/>
      <c r="J258" s="20"/>
      <c r="K258" s="20"/>
      <c r="L258" s="20"/>
      <c r="M258" s="20"/>
      <c r="N258" s="20"/>
      <c r="O258" s="20"/>
    </row>
    <row r="259" spans="3:15">
      <c r="C259" s="20"/>
      <c r="D259" s="20"/>
      <c r="E259" s="20"/>
      <c r="F259" s="20"/>
      <c r="G259" s="20"/>
      <c r="H259" s="22"/>
      <c r="I259" s="22"/>
      <c r="J259" s="20"/>
      <c r="K259" s="20"/>
      <c r="L259" s="20"/>
      <c r="M259" s="20"/>
      <c r="N259" s="20"/>
      <c r="O259" s="20"/>
    </row>
    <row r="260" spans="3:15">
      <c r="C260" s="20"/>
      <c r="D260" s="20"/>
      <c r="E260" s="20"/>
      <c r="F260" s="20"/>
      <c r="G260" s="20"/>
      <c r="H260" s="22"/>
      <c r="I260" s="22"/>
      <c r="J260" s="20"/>
      <c r="K260" s="20"/>
      <c r="L260" s="20"/>
      <c r="M260" s="20"/>
      <c r="N260" s="20"/>
      <c r="O260" s="20"/>
    </row>
    <row r="261" spans="3:15">
      <c r="C261" s="20"/>
      <c r="D261" s="20"/>
      <c r="E261" s="20"/>
      <c r="F261" s="20"/>
      <c r="G261" s="20"/>
      <c r="H261" s="22"/>
      <c r="I261" s="22"/>
      <c r="J261" s="20"/>
      <c r="K261" s="20"/>
      <c r="L261" s="20"/>
      <c r="M261" s="20"/>
      <c r="N261" s="20"/>
      <c r="O261" s="20"/>
    </row>
    <row r="262" spans="3:15">
      <c r="C262" s="20"/>
      <c r="D262" s="20"/>
      <c r="E262" s="20"/>
      <c r="F262" s="20"/>
      <c r="G262" s="20"/>
      <c r="H262" s="22"/>
      <c r="I262" s="22"/>
      <c r="J262" s="20"/>
      <c r="K262" s="20"/>
      <c r="L262" s="20"/>
      <c r="M262" s="20"/>
      <c r="N262" s="20"/>
      <c r="O262" s="20"/>
    </row>
    <row r="263" spans="3:15">
      <c r="C263" s="20"/>
      <c r="D263" s="20"/>
      <c r="E263" s="20"/>
      <c r="F263" s="20"/>
      <c r="G263" s="20"/>
      <c r="H263" s="22"/>
      <c r="I263" s="22"/>
      <c r="J263" s="20"/>
      <c r="K263" s="20"/>
      <c r="L263" s="20"/>
      <c r="M263" s="20"/>
      <c r="N263" s="20"/>
      <c r="O263" s="20"/>
    </row>
    <row r="264" spans="3:15">
      <c r="C264" s="20"/>
      <c r="D264" s="20"/>
      <c r="E264" s="20"/>
      <c r="F264" s="20"/>
      <c r="G264" s="20"/>
      <c r="H264" s="22"/>
      <c r="I264" s="22"/>
      <c r="J264" s="20"/>
      <c r="K264" s="20"/>
      <c r="L264" s="20"/>
      <c r="M264" s="20"/>
      <c r="N264" s="20"/>
      <c r="O264" s="20"/>
    </row>
    <row r="265" spans="3:15">
      <c r="C265" s="20"/>
      <c r="D265" s="20"/>
      <c r="E265" s="20"/>
      <c r="F265" s="20"/>
      <c r="G265" s="20"/>
      <c r="H265" s="22"/>
      <c r="I265" s="22"/>
      <c r="J265" s="20"/>
      <c r="K265" s="20"/>
      <c r="L265" s="20"/>
      <c r="M265" s="20"/>
      <c r="N265" s="20"/>
      <c r="O265" s="20"/>
    </row>
    <row r="266" spans="3:15">
      <c r="C266" s="20"/>
      <c r="D266" s="20"/>
      <c r="E266" s="20"/>
      <c r="F266" s="20"/>
      <c r="G266" s="20"/>
      <c r="H266" s="22"/>
      <c r="I266" s="22"/>
      <c r="J266" s="20"/>
      <c r="K266" s="20"/>
      <c r="L266" s="20"/>
      <c r="M266" s="20"/>
      <c r="N266" s="20"/>
      <c r="O266" s="20"/>
    </row>
    <row r="267" spans="3:15">
      <c r="C267" s="20"/>
      <c r="D267" s="20"/>
      <c r="E267" s="20"/>
      <c r="F267" s="20"/>
      <c r="G267" s="20"/>
      <c r="H267" s="22"/>
      <c r="I267" s="22"/>
      <c r="J267" s="20"/>
      <c r="K267" s="20"/>
      <c r="L267" s="20"/>
      <c r="M267" s="20"/>
      <c r="N267" s="20"/>
      <c r="O267" s="20"/>
    </row>
    <row r="268" spans="3:15">
      <c r="C268" s="20"/>
      <c r="D268" s="20"/>
      <c r="E268" s="20"/>
      <c r="F268" s="20"/>
      <c r="G268" s="20"/>
      <c r="H268" s="22"/>
      <c r="I268" s="22"/>
      <c r="J268" s="20"/>
      <c r="K268" s="20"/>
      <c r="L268" s="20"/>
      <c r="M268" s="20"/>
      <c r="N268" s="20"/>
      <c r="O268" s="20"/>
    </row>
    <row r="269" spans="3:15">
      <c r="C269" s="20"/>
      <c r="D269" s="20"/>
      <c r="E269" s="20"/>
      <c r="F269" s="20"/>
      <c r="G269" s="20"/>
      <c r="H269" s="22"/>
      <c r="I269" s="22"/>
      <c r="J269" s="20"/>
      <c r="K269" s="20"/>
      <c r="L269" s="20"/>
      <c r="M269" s="20"/>
      <c r="N269" s="20"/>
      <c r="O269" s="20"/>
    </row>
    <row r="270" spans="3:15">
      <c r="C270" s="20"/>
      <c r="D270" s="20"/>
      <c r="E270" s="20"/>
      <c r="F270" s="20"/>
      <c r="G270" s="20"/>
      <c r="H270" s="22"/>
      <c r="I270" s="22"/>
      <c r="J270" s="20"/>
      <c r="K270" s="20"/>
      <c r="L270" s="20"/>
      <c r="M270" s="20"/>
      <c r="N270" s="20"/>
      <c r="O270" s="20"/>
    </row>
    <row r="271" spans="3:15">
      <c r="C271" s="20"/>
      <c r="D271" s="20"/>
      <c r="E271" s="20"/>
      <c r="F271" s="20"/>
      <c r="G271" s="20"/>
      <c r="H271" s="22"/>
      <c r="I271" s="22"/>
      <c r="J271" s="20"/>
      <c r="K271" s="20"/>
      <c r="L271" s="20"/>
      <c r="M271" s="20"/>
      <c r="N271" s="20"/>
      <c r="O271" s="20"/>
    </row>
    <row r="272" spans="3:15">
      <c r="C272" s="20"/>
      <c r="D272" s="20"/>
      <c r="E272" s="20"/>
      <c r="F272" s="20"/>
      <c r="G272" s="20"/>
      <c r="H272" s="22"/>
      <c r="I272" s="22"/>
      <c r="J272" s="20"/>
      <c r="K272" s="20"/>
      <c r="L272" s="20"/>
      <c r="M272" s="20"/>
      <c r="N272" s="20"/>
      <c r="O272" s="20"/>
    </row>
    <row r="273" spans="3:15">
      <c r="C273" s="20"/>
      <c r="D273" s="20"/>
      <c r="E273" s="20"/>
      <c r="F273" s="20"/>
      <c r="G273" s="20"/>
      <c r="H273" s="22"/>
      <c r="I273" s="22"/>
      <c r="J273" s="20"/>
      <c r="K273" s="20"/>
      <c r="L273" s="20"/>
      <c r="M273" s="20"/>
      <c r="N273" s="20"/>
      <c r="O273" s="20"/>
    </row>
    <row r="274" spans="3:15">
      <c r="C274" s="20"/>
      <c r="D274" s="20"/>
      <c r="E274" s="20"/>
      <c r="F274" s="20"/>
      <c r="G274" s="20"/>
      <c r="H274" s="22"/>
      <c r="I274" s="22"/>
      <c r="J274" s="20"/>
      <c r="K274" s="20"/>
      <c r="L274" s="20"/>
      <c r="M274" s="20"/>
      <c r="N274" s="20"/>
      <c r="O274" s="20"/>
    </row>
    <row r="275" spans="3:15">
      <c r="C275" s="20"/>
      <c r="D275" s="20"/>
      <c r="E275" s="20"/>
      <c r="F275" s="20"/>
      <c r="G275" s="20"/>
      <c r="H275" s="22"/>
      <c r="I275" s="22"/>
      <c r="J275" s="20"/>
      <c r="K275" s="20"/>
      <c r="L275" s="20"/>
      <c r="M275" s="20"/>
      <c r="N275" s="20"/>
      <c r="O275" s="20"/>
    </row>
    <row r="276" spans="3:15">
      <c r="C276" s="20"/>
      <c r="D276" s="20"/>
      <c r="E276" s="20"/>
      <c r="F276" s="20"/>
      <c r="G276" s="20"/>
      <c r="H276" s="22"/>
      <c r="I276" s="22"/>
      <c r="J276" s="20"/>
      <c r="K276" s="20"/>
      <c r="L276" s="20"/>
      <c r="M276" s="20"/>
      <c r="N276" s="20"/>
      <c r="O276" s="20"/>
    </row>
    <row r="277" spans="3:15">
      <c r="C277" s="20"/>
      <c r="D277" s="20"/>
      <c r="E277" s="20"/>
      <c r="F277" s="20"/>
      <c r="G277" s="20"/>
      <c r="H277" s="22"/>
      <c r="I277" s="22"/>
      <c r="J277" s="20"/>
      <c r="K277" s="20"/>
      <c r="L277" s="20"/>
      <c r="M277" s="20"/>
      <c r="N277" s="20"/>
      <c r="O277" s="20"/>
    </row>
    <row r="278" spans="3:15">
      <c r="C278" s="20"/>
      <c r="D278" s="20"/>
      <c r="E278" s="20"/>
      <c r="F278" s="20"/>
      <c r="G278" s="20"/>
      <c r="H278" s="22"/>
      <c r="I278" s="22"/>
      <c r="J278" s="20"/>
      <c r="K278" s="20"/>
      <c r="L278" s="20"/>
      <c r="M278" s="20"/>
      <c r="N278" s="20"/>
      <c r="O278" s="20"/>
    </row>
    <row r="279" spans="3:15">
      <c r="C279" s="20"/>
      <c r="D279" s="20"/>
      <c r="E279" s="20"/>
      <c r="F279" s="20"/>
      <c r="G279" s="20"/>
      <c r="H279" s="22"/>
      <c r="I279" s="22"/>
      <c r="J279" s="20"/>
      <c r="K279" s="20"/>
      <c r="L279" s="20"/>
      <c r="M279" s="20"/>
      <c r="N279" s="20"/>
      <c r="O279" s="20"/>
    </row>
    <row r="280" spans="3:15">
      <c r="C280" s="20"/>
      <c r="D280" s="20"/>
      <c r="E280" s="20"/>
      <c r="F280" s="20"/>
      <c r="G280" s="20"/>
      <c r="H280" s="22"/>
      <c r="I280" s="22"/>
      <c r="J280" s="20"/>
      <c r="K280" s="20"/>
      <c r="L280" s="20"/>
      <c r="M280" s="20"/>
      <c r="N280" s="20"/>
      <c r="O280" s="20"/>
    </row>
    <row r="281" spans="3:15">
      <c r="C281" s="20"/>
      <c r="D281" s="20"/>
      <c r="E281" s="20"/>
      <c r="F281" s="20"/>
      <c r="G281" s="20"/>
      <c r="H281" s="22"/>
      <c r="I281" s="22"/>
      <c r="J281" s="20"/>
      <c r="K281" s="20"/>
      <c r="L281" s="20"/>
      <c r="M281" s="20"/>
      <c r="N281" s="20"/>
      <c r="O281" s="20"/>
    </row>
    <row r="282" spans="3:15">
      <c r="C282" s="20"/>
      <c r="D282" s="20"/>
      <c r="E282" s="20"/>
      <c r="F282" s="20"/>
      <c r="G282" s="20"/>
      <c r="H282" s="22"/>
      <c r="I282" s="22"/>
      <c r="J282" s="20"/>
      <c r="K282" s="20"/>
      <c r="L282" s="20"/>
      <c r="M282" s="20"/>
      <c r="N282" s="20"/>
      <c r="O282" s="20"/>
    </row>
    <row r="283" spans="3:15">
      <c r="C283" s="20"/>
      <c r="D283" s="20"/>
      <c r="E283" s="20"/>
      <c r="F283" s="20"/>
      <c r="G283" s="20"/>
      <c r="H283" s="22"/>
      <c r="I283" s="22"/>
      <c r="J283" s="20"/>
      <c r="K283" s="20"/>
      <c r="L283" s="20"/>
      <c r="M283" s="20"/>
      <c r="N283" s="20"/>
      <c r="O283" s="20"/>
    </row>
    <row r="284" spans="3:15">
      <c r="C284" s="20"/>
      <c r="D284" s="20"/>
      <c r="E284" s="20"/>
      <c r="F284" s="20"/>
      <c r="G284" s="20"/>
      <c r="H284" s="22"/>
      <c r="I284" s="22"/>
      <c r="J284" s="20"/>
      <c r="K284" s="20"/>
      <c r="L284" s="20"/>
      <c r="M284" s="20"/>
      <c r="N284" s="20"/>
      <c r="O284" s="20"/>
    </row>
    <row r="285" spans="3:15">
      <c r="C285" s="20"/>
      <c r="D285" s="20"/>
      <c r="E285" s="20"/>
      <c r="F285" s="20"/>
      <c r="G285" s="20"/>
      <c r="H285" s="22"/>
      <c r="I285" s="22"/>
      <c r="J285" s="20"/>
      <c r="K285" s="20"/>
      <c r="L285" s="20"/>
      <c r="M285" s="20"/>
      <c r="N285" s="20"/>
      <c r="O285" s="20"/>
    </row>
    <row r="286" spans="3:15">
      <c r="C286" s="20"/>
      <c r="D286" s="20"/>
      <c r="E286" s="20"/>
      <c r="F286" s="20"/>
      <c r="G286" s="20"/>
      <c r="H286" s="22"/>
      <c r="I286" s="22"/>
      <c r="J286" s="20"/>
      <c r="K286" s="20"/>
      <c r="L286" s="20"/>
      <c r="M286" s="20"/>
      <c r="N286" s="20"/>
      <c r="O286" s="20"/>
    </row>
    <row r="287" spans="3:15">
      <c r="C287" s="20"/>
      <c r="D287" s="20"/>
      <c r="E287" s="20"/>
      <c r="F287" s="20"/>
      <c r="G287" s="20"/>
      <c r="H287" s="22"/>
      <c r="I287" s="22"/>
      <c r="J287" s="20"/>
      <c r="K287" s="20"/>
      <c r="L287" s="20"/>
      <c r="M287" s="20"/>
      <c r="N287" s="20"/>
      <c r="O287" s="20"/>
    </row>
    <row r="288" spans="3:15">
      <c r="C288" s="20"/>
      <c r="D288" s="20"/>
      <c r="E288" s="20"/>
      <c r="F288" s="20"/>
      <c r="G288" s="20"/>
      <c r="H288" s="22"/>
      <c r="I288" s="22"/>
      <c r="J288" s="20"/>
      <c r="K288" s="20"/>
      <c r="L288" s="20"/>
      <c r="M288" s="20"/>
      <c r="N288" s="20"/>
      <c r="O288" s="20"/>
    </row>
    <row r="289" spans="3:15">
      <c r="C289" s="20"/>
      <c r="D289" s="20"/>
      <c r="E289" s="20"/>
      <c r="F289" s="20"/>
      <c r="G289" s="20"/>
      <c r="H289" s="22"/>
      <c r="I289" s="22"/>
      <c r="J289" s="20"/>
      <c r="K289" s="20"/>
      <c r="L289" s="20"/>
      <c r="M289" s="20"/>
      <c r="N289" s="20"/>
      <c r="O289" s="20"/>
    </row>
    <row r="290" spans="3:15">
      <c r="C290" s="20"/>
      <c r="D290" s="20"/>
      <c r="E290" s="20"/>
      <c r="F290" s="20"/>
      <c r="G290" s="20"/>
      <c r="H290" s="22"/>
      <c r="I290" s="22"/>
      <c r="J290" s="20"/>
      <c r="K290" s="20"/>
      <c r="L290" s="20"/>
      <c r="M290" s="20"/>
      <c r="N290" s="20"/>
      <c r="O290" s="20"/>
    </row>
    <row r="291" spans="3:15">
      <c r="C291" s="20"/>
      <c r="D291" s="20"/>
      <c r="E291" s="20"/>
      <c r="F291" s="20"/>
      <c r="G291" s="20"/>
      <c r="H291" s="22"/>
      <c r="I291" s="22"/>
      <c r="J291" s="20"/>
      <c r="K291" s="20"/>
      <c r="L291" s="20"/>
      <c r="M291" s="20"/>
      <c r="N291" s="20"/>
      <c r="O291" s="20"/>
    </row>
    <row r="292" spans="3:15">
      <c r="C292" s="20"/>
      <c r="D292" s="20"/>
      <c r="E292" s="20"/>
      <c r="F292" s="20"/>
      <c r="G292" s="20"/>
      <c r="H292" s="22"/>
      <c r="I292" s="22"/>
      <c r="J292" s="20"/>
      <c r="K292" s="20"/>
      <c r="L292" s="20"/>
      <c r="M292" s="20"/>
      <c r="N292" s="20"/>
      <c r="O292" s="20"/>
    </row>
    <row r="293" spans="3:15">
      <c r="C293" s="20"/>
      <c r="D293" s="20"/>
      <c r="E293" s="20"/>
      <c r="F293" s="20"/>
      <c r="G293" s="20"/>
      <c r="H293" s="22"/>
      <c r="I293" s="22"/>
      <c r="J293" s="20"/>
      <c r="K293" s="20"/>
      <c r="L293" s="20"/>
      <c r="M293" s="20"/>
      <c r="N293" s="20"/>
      <c r="O293" s="20"/>
    </row>
    <row r="294" spans="3:15">
      <c r="C294" s="20"/>
      <c r="D294" s="20"/>
      <c r="E294" s="20"/>
      <c r="F294" s="20"/>
      <c r="G294" s="20"/>
      <c r="H294" s="22"/>
      <c r="I294" s="22"/>
      <c r="J294" s="20"/>
      <c r="K294" s="20"/>
      <c r="L294" s="20"/>
      <c r="M294" s="20"/>
      <c r="N294" s="20"/>
      <c r="O294" s="20"/>
    </row>
    <row r="295" spans="3:15">
      <c r="C295" s="20"/>
      <c r="D295" s="20"/>
      <c r="E295" s="20"/>
      <c r="F295" s="20"/>
      <c r="G295" s="20"/>
      <c r="H295" s="22"/>
      <c r="I295" s="22"/>
      <c r="J295" s="20"/>
      <c r="K295" s="20"/>
      <c r="L295" s="20"/>
      <c r="M295" s="20"/>
      <c r="N295" s="20"/>
      <c r="O295" s="20"/>
    </row>
    <row r="296" spans="3:15">
      <c r="C296" s="20"/>
      <c r="D296" s="20"/>
      <c r="E296" s="20"/>
      <c r="F296" s="20"/>
      <c r="G296" s="20"/>
      <c r="H296" s="22"/>
      <c r="I296" s="22"/>
      <c r="J296" s="20"/>
      <c r="K296" s="20"/>
      <c r="L296" s="20"/>
      <c r="M296" s="20"/>
      <c r="N296" s="20"/>
      <c r="O296" s="20"/>
    </row>
    <row r="297" spans="3:15">
      <c r="C297" s="20"/>
      <c r="D297" s="20"/>
      <c r="E297" s="20"/>
      <c r="F297" s="20"/>
      <c r="G297" s="20"/>
      <c r="H297" s="22"/>
      <c r="I297" s="22"/>
      <c r="J297" s="20"/>
      <c r="K297" s="20"/>
      <c r="L297" s="20"/>
      <c r="M297" s="20"/>
      <c r="N297" s="20"/>
      <c r="O297" s="20"/>
    </row>
    <row r="298" spans="3:15">
      <c r="C298" s="20"/>
      <c r="D298" s="20"/>
      <c r="E298" s="20"/>
      <c r="F298" s="20"/>
      <c r="G298" s="20"/>
      <c r="H298" s="22"/>
      <c r="I298" s="22"/>
      <c r="J298" s="20"/>
      <c r="K298" s="20"/>
      <c r="L298" s="20"/>
      <c r="M298" s="20"/>
      <c r="N298" s="20"/>
      <c r="O298" s="20"/>
    </row>
    <row r="299" spans="3:15">
      <c r="C299" s="20"/>
      <c r="D299" s="20"/>
      <c r="E299" s="20"/>
      <c r="F299" s="20"/>
      <c r="G299" s="20"/>
      <c r="H299" s="22"/>
      <c r="I299" s="22"/>
      <c r="J299" s="20"/>
      <c r="K299" s="20"/>
      <c r="L299" s="20"/>
      <c r="M299" s="20"/>
      <c r="N299" s="20"/>
      <c r="O299" s="20"/>
    </row>
    <row r="300" spans="3:15">
      <c r="C300" s="20"/>
      <c r="D300" s="20"/>
      <c r="E300" s="20"/>
      <c r="F300" s="20"/>
      <c r="G300" s="20"/>
      <c r="H300" s="22"/>
      <c r="I300" s="22"/>
      <c r="J300" s="20"/>
      <c r="K300" s="20"/>
      <c r="L300" s="20"/>
      <c r="M300" s="20"/>
      <c r="N300" s="20"/>
      <c r="O300" s="20"/>
    </row>
    <row r="301" spans="3:15">
      <c r="C301" s="20"/>
      <c r="D301" s="20"/>
      <c r="E301" s="20"/>
      <c r="F301" s="20"/>
      <c r="G301" s="20"/>
      <c r="H301" s="22"/>
      <c r="I301" s="22"/>
      <c r="J301" s="20"/>
      <c r="K301" s="20"/>
      <c r="L301" s="20"/>
      <c r="M301" s="20"/>
      <c r="N301" s="20"/>
      <c r="O301" s="20"/>
    </row>
    <row r="302" spans="3:15">
      <c r="C302" s="20"/>
      <c r="D302" s="20"/>
      <c r="E302" s="20"/>
      <c r="F302" s="20"/>
      <c r="G302" s="20"/>
      <c r="H302" s="22"/>
      <c r="I302" s="22"/>
      <c r="J302" s="20"/>
      <c r="K302" s="20"/>
      <c r="L302" s="20"/>
      <c r="M302" s="20"/>
      <c r="N302" s="20"/>
      <c r="O302" s="20"/>
    </row>
    <row r="303" spans="3:15">
      <c r="C303" s="20"/>
      <c r="D303" s="20"/>
      <c r="E303" s="20"/>
      <c r="F303" s="20"/>
      <c r="G303" s="20"/>
      <c r="H303" s="22"/>
      <c r="I303" s="22"/>
      <c r="J303" s="20"/>
      <c r="K303" s="20"/>
      <c r="L303" s="20"/>
      <c r="M303" s="20"/>
      <c r="N303" s="20"/>
      <c r="O303" s="20"/>
    </row>
    <row r="304" spans="3:15">
      <c r="C304" s="20"/>
      <c r="D304" s="20"/>
      <c r="E304" s="20"/>
      <c r="F304" s="20"/>
      <c r="G304" s="20"/>
      <c r="H304" s="22"/>
      <c r="I304" s="22"/>
      <c r="J304" s="20"/>
      <c r="K304" s="20"/>
      <c r="L304" s="20"/>
      <c r="M304" s="20"/>
      <c r="N304" s="20"/>
      <c r="O304" s="20"/>
    </row>
    <row r="305" spans="3:15">
      <c r="C305" s="20"/>
      <c r="D305" s="20"/>
      <c r="E305" s="20"/>
      <c r="F305" s="20"/>
      <c r="G305" s="20"/>
      <c r="H305" s="22"/>
      <c r="I305" s="22"/>
      <c r="J305" s="20"/>
      <c r="K305" s="20"/>
      <c r="L305" s="20"/>
      <c r="M305" s="20"/>
      <c r="N305" s="20"/>
      <c r="O305" s="20"/>
    </row>
    <row r="306" spans="3:15">
      <c r="C306" s="20"/>
      <c r="D306" s="20"/>
      <c r="E306" s="20"/>
      <c r="F306" s="20"/>
      <c r="G306" s="20"/>
      <c r="H306" s="22"/>
      <c r="I306" s="22"/>
      <c r="J306" s="20"/>
      <c r="K306" s="20"/>
      <c r="L306" s="20"/>
      <c r="M306" s="20"/>
      <c r="N306" s="20"/>
      <c r="O306" s="20"/>
    </row>
    <row r="307" spans="3:15">
      <c r="C307" s="20"/>
      <c r="D307" s="20"/>
      <c r="E307" s="20"/>
      <c r="F307" s="20"/>
      <c r="G307" s="20"/>
      <c r="H307" s="22"/>
      <c r="I307" s="22"/>
      <c r="J307" s="20"/>
      <c r="K307" s="20"/>
      <c r="L307" s="20"/>
      <c r="M307" s="20"/>
      <c r="N307" s="20"/>
      <c r="O307" s="20"/>
    </row>
    <row r="308" spans="3:15">
      <c r="C308" s="20"/>
      <c r="D308" s="20"/>
      <c r="E308" s="20"/>
      <c r="F308" s="20"/>
      <c r="G308" s="20"/>
      <c r="H308" s="22"/>
      <c r="I308" s="22"/>
      <c r="J308" s="20"/>
      <c r="K308" s="20"/>
      <c r="L308" s="20"/>
      <c r="M308" s="20"/>
      <c r="N308" s="20"/>
      <c r="O308" s="20"/>
    </row>
    <row r="309" spans="3:15">
      <c r="C309" s="20"/>
      <c r="D309" s="20"/>
      <c r="E309" s="20"/>
      <c r="F309" s="20"/>
      <c r="G309" s="20"/>
      <c r="H309" s="22"/>
      <c r="I309" s="22"/>
      <c r="J309" s="20"/>
      <c r="K309" s="20"/>
      <c r="L309" s="20"/>
      <c r="M309" s="20"/>
      <c r="N309" s="20"/>
      <c r="O309" s="20"/>
    </row>
    <row r="310" spans="3:15">
      <c r="C310" s="20"/>
      <c r="D310" s="20"/>
      <c r="E310" s="20"/>
      <c r="F310" s="20"/>
      <c r="G310" s="20"/>
      <c r="H310" s="22"/>
      <c r="I310" s="22"/>
      <c r="J310" s="20"/>
      <c r="K310" s="20"/>
      <c r="L310" s="20"/>
      <c r="M310" s="20"/>
      <c r="N310" s="20"/>
      <c r="O310" s="20"/>
    </row>
    <row r="311" spans="3:15">
      <c r="C311" s="20"/>
      <c r="D311" s="20"/>
      <c r="E311" s="20"/>
      <c r="F311" s="20"/>
      <c r="G311" s="20"/>
      <c r="H311" s="22"/>
      <c r="I311" s="22"/>
      <c r="J311" s="20"/>
      <c r="K311" s="20"/>
      <c r="L311" s="20"/>
      <c r="M311" s="20"/>
      <c r="N311" s="20"/>
      <c r="O311" s="20"/>
    </row>
    <row r="312" spans="3:15">
      <c r="C312" s="20"/>
      <c r="D312" s="20"/>
      <c r="E312" s="20"/>
      <c r="F312" s="20"/>
      <c r="G312" s="20"/>
      <c r="H312" s="22"/>
      <c r="I312" s="22"/>
      <c r="J312" s="20"/>
      <c r="K312" s="20"/>
      <c r="L312" s="20"/>
      <c r="M312" s="20"/>
      <c r="N312" s="20"/>
      <c r="O312" s="20"/>
    </row>
    <row r="313" spans="3:15">
      <c r="C313" s="20"/>
      <c r="D313" s="20"/>
      <c r="E313" s="20"/>
      <c r="F313" s="20"/>
      <c r="G313" s="20"/>
      <c r="H313" s="22"/>
      <c r="I313" s="22"/>
      <c r="J313" s="20"/>
      <c r="K313" s="20"/>
      <c r="L313" s="20"/>
      <c r="M313" s="20"/>
      <c r="N313" s="20"/>
      <c r="O313" s="20"/>
    </row>
    <row r="314" spans="3:15">
      <c r="C314" s="20"/>
      <c r="D314" s="20"/>
      <c r="E314" s="20"/>
      <c r="F314" s="20"/>
      <c r="G314" s="20"/>
      <c r="H314" s="22"/>
      <c r="I314" s="22"/>
      <c r="J314" s="20"/>
      <c r="K314" s="20"/>
      <c r="L314" s="20"/>
      <c r="M314" s="20"/>
      <c r="N314" s="20"/>
      <c r="O314" s="20"/>
    </row>
    <row r="315" spans="3:15">
      <c r="C315" s="20"/>
      <c r="D315" s="20"/>
      <c r="E315" s="20"/>
      <c r="F315" s="20"/>
      <c r="G315" s="20"/>
      <c r="H315" s="22"/>
      <c r="I315" s="22"/>
      <c r="J315" s="20"/>
      <c r="K315" s="20"/>
      <c r="L315" s="20"/>
      <c r="M315" s="20"/>
      <c r="N315" s="20"/>
      <c r="O315" s="20"/>
    </row>
    <row r="316" spans="3:15">
      <c r="C316" s="20"/>
      <c r="D316" s="20"/>
      <c r="E316" s="20"/>
      <c r="F316" s="20"/>
      <c r="G316" s="20"/>
      <c r="H316" s="22"/>
      <c r="I316" s="22"/>
      <c r="J316" s="20"/>
      <c r="K316" s="20"/>
      <c r="L316" s="20"/>
      <c r="M316" s="20"/>
      <c r="N316" s="20"/>
      <c r="O316" s="20"/>
    </row>
    <row r="317" spans="3:15">
      <c r="C317" s="20"/>
      <c r="D317" s="20"/>
      <c r="E317" s="20"/>
      <c r="F317" s="20"/>
      <c r="G317" s="20"/>
      <c r="H317" s="22"/>
      <c r="I317" s="22"/>
      <c r="J317" s="20"/>
      <c r="K317" s="20"/>
      <c r="L317" s="20"/>
      <c r="M317" s="20"/>
      <c r="N317" s="20"/>
      <c r="O317" s="20"/>
    </row>
    <row r="318" spans="3:15">
      <c r="C318" s="20"/>
      <c r="D318" s="20"/>
      <c r="E318" s="20"/>
      <c r="F318" s="20"/>
      <c r="G318" s="20"/>
      <c r="H318" s="22"/>
      <c r="I318" s="22"/>
      <c r="J318" s="20"/>
      <c r="K318" s="20"/>
      <c r="L318" s="20"/>
      <c r="M318" s="20"/>
      <c r="N318" s="20"/>
      <c r="O318" s="20"/>
    </row>
    <row r="319" spans="3:15">
      <c r="C319" s="20"/>
      <c r="D319" s="20"/>
      <c r="E319" s="20"/>
      <c r="F319" s="20"/>
      <c r="G319" s="20"/>
      <c r="H319" s="22"/>
      <c r="I319" s="22"/>
      <c r="J319" s="20"/>
      <c r="K319" s="20"/>
      <c r="L319" s="20"/>
      <c r="M319" s="20"/>
      <c r="N319" s="20"/>
      <c r="O319" s="20"/>
    </row>
    <row r="320" spans="3:15">
      <c r="C320" s="20"/>
      <c r="D320" s="20"/>
      <c r="E320" s="20"/>
      <c r="F320" s="20"/>
      <c r="G320" s="20"/>
      <c r="H320" s="22"/>
      <c r="I320" s="22"/>
      <c r="J320" s="20"/>
      <c r="K320" s="20"/>
      <c r="L320" s="20"/>
      <c r="M320" s="20"/>
      <c r="N320" s="20"/>
      <c r="O320" s="20"/>
    </row>
    <row r="321" spans="3:15">
      <c r="C321" s="20"/>
      <c r="D321" s="20"/>
      <c r="E321" s="20"/>
      <c r="F321" s="20"/>
      <c r="G321" s="20"/>
      <c r="H321" s="22"/>
      <c r="I321" s="22"/>
      <c r="J321" s="20"/>
      <c r="K321" s="20"/>
      <c r="L321" s="20"/>
      <c r="M321" s="20"/>
      <c r="N321" s="20"/>
      <c r="O321" s="20"/>
    </row>
    <row r="322" spans="3:15">
      <c r="C322" s="20"/>
      <c r="D322" s="20"/>
      <c r="E322" s="20"/>
      <c r="F322" s="20"/>
      <c r="G322" s="20"/>
      <c r="H322" s="22"/>
      <c r="I322" s="22"/>
      <c r="J322" s="20"/>
      <c r="K322" s="20"/>
      <c r="L322" s="20"/>
      <c r="M322" s="20"/>
      <c r="N322" s="20"/>
      <c r="O322" s="20"/>
    </row>
    <row r="323" spans="3:15">
      <c r="C323" s="20"/>
      <c r="D323" s="20"/>
      <c r="E323" s="20"/>
      <c r="F323" s="20"/>
      <c r="G323" s="20"/>
      <c r="H323" s="22"/>
      <c r="I323" s="22"/>
      <c r="J323" s="20"/>
      <c r="K323" s="20"/>
      <c r="L323" s="20"/>
      <c r="M323" s="20"/>
      <c r="N323" s="20"/>
      <c r="O323" s="20"/>
    </row>
    <row r="324" spans="3:15">
      <c r="C324" s="20"/>
      <c r="D324" s="20"/>
      <c r="E324" s="20"/>
      <c r="F324" s="20"/>
      <c r="G324" s="20"/>
      <c r="H324" s="22"/>
      <c r="I324" s="22"/>
      <c r="J324" s="20"/>
      <c r="K324" s="20"/>
      <c r="L324" s="20"/>
      <c r="M324" s="20"/>
      <c r="N324" s="20"/>
      <c r="O324" s="20"/>
    </row>
    <row r="325" spans="3:15">
      <c r="C325" s="20"/>
      <c r="D325" s="20"/>
      <c r="E325" s="20"/>
      <c r="F325" s="20"/>
      <c r="G325" s="20"/>
      <c r="H325" s="22"/>
      <c r="I325" s="22"/>
      <c r="J325" s="20"/>
      <c r="K325" s="20"/>
      <c r="L325" s="20"/>
      <c r="M325" s="20"/>
      <c r="N325" s="20"/>
      <c r="O325" s="20"/>
    </row>
    <row r="326" spans="3:15">
      <c r="C326" s="20"/>
      <c r="D326" s="20"/>
      <c r="E326" s="20"/>
      <c r="F326" s="20"/>
      <c r="G326" s="20"/>
      <c r="H326" s="22"/>
      <c r="I326" s="22"/>
      <c r="J326" s="20"/>
      <c r="K326" s="20"/>
      <c r="L326" s="20"/>
      <c r="M326" s="20"/>
      <c r="N326" s="20"/>
      <c r="O326" s="20"/>
    </row>
    <row r="327" spans="3:15">
      <c r="C327" s="20"/>
      <c r="D327" s="20"/>
      <c r="E327" s="20"/>
      <c r="F327" s="20"/>
      <c r="G327" s="20"/>
      <c r="H327" s="22"/>
      <c r="I327" s="22"/>
      <c r="J327" s="20"/>
      <c r="K327" s="20"/>
      <c r="L327" s="20"/>
      <c r="M327" s="20"/>
      <c r="N327" s="20"/>
      <c r="O327" s="20"/>
    </row>
    <row r="328" spans="3:15">
      <c r="C328" s="20"/>
      <c r="D328" s="20"/>
      <c r="E328" s="20"/>
      <c r="F328" s="20"/>
      <c r="G328" s="20"/>
      <c r="H328" s="22"/>
      <c r="I328" s="22"/>
      <c r="J328" s="20"/>
      <c r="K328" s="20"/>
      <c r="L328" s="20"/>
      <c r="M328" s="20"/>
      <c r="N328" s="20"/>
      <c r="O328" s="20"/>
    </row>
    <row r="329" spans="3:15">
      <c r="C329" s="20"/>
      <c r="D329" s="20"/>
      <c r="E329" s="20"/>
      <c r="F329" s="20"/>
      <c r="G329" s="20"/>
      <c r="H329" s="22"/>
      <c r="I329" s="22"/>
      <c r="J329" s="20"/>
      <c r="K329" s="20"/>
      <c r="L329" s="20"/>
      <c r="M329" s="20"/>
      <c r="N329" s="20"/>
      <c r="O329" s="20"/>
    </row>
    <row r="330" spans="3:15">
      <c r="C330" s="20"/>
      <c r="D330" s="20"/>
      <c r="E330" s="20"/>
      <c r="F330" s="20"/>
      <c r="G330" s="20"/>
      <c r="H330" s="22"/>
      <c r="I330" s="22"/>
      <c r="J330" s="20"/>
      <c r="K330" s="20"/>
      <c r="L330" s="20"/>
      <c r="M330" s="20"/>
      <c r="N330" s="20"/>
      <c r="O330" s="20"/>
    </row>
    <row r="331" spans="3:15">
      <c r="C331" s="20"/>
      <c r="D331" s="20"/>
      <c r="E331" s="20"/>
      <c r="F331" s="20"/>
      <c r="G331" s="20"/>
      <c r="H331" s="22"/>
      <c r="I331" s="22"/>
      <c r="J331" s="20"/>
      <c r="K331" s="20"/>
      <c r="L331" s="20"/>
      <c r="M331" s="20"/>
      <c r="N331" s="20"/>
      <c r="O331" s="20"/>
    </row>
    <row r="332" spans="3:15">
      <c r="C332" s="20"/>
      <c r="D332" s="20"/>
      <c r="E332" s="20"/>
      <c r="F332" s="20"/>
      <c r="G332" s="20"/>
      <c r="H332" s="22"/>
      <c r="I332" s="22"/>
      <c r="J332" s="20"/>
      <c r="K332" s="20"/>
      <c r="L332" s="20"/>
      <c r="M332" s="20"/>
      <c r="N332" s="20"/>
      <c r="O332" s="20"/>
    </row>
    <row r="333" spans="3:15">
      <c r="C333" s="20"/>
      <c r="D333" s="20"/>
      <c r="E333" s="20"/>
      <c r="F333" s="20"/>
      <c r="G333" s="20"/>
      <c r="H333" s="22"/>
      <c r="I333" s="22"/>
      <c r="J333" s="20"/>
      <c r="K333" s="20"/>
      <c r="L333" s="20"/>
      <c r="M333" s="20"/>
      <c r="N333" s="20"/>
      <c r="O333" s="20"/>
    </row>
    <row r="334" spans="3:15">
      <c r="C334" s="20"/>
      <c r="D334" s="20"/>
      <c r="E334" s="20"/>
      <c r="F334" s="20"/>
      <c r="G334" s="20"/>
      <c r="H334" s="22"/>
      <c r="I334" s="22"/>
      <c r="J334" s="20"/>
      <c r="K334" s="20"/>
      <c r="L334" s="20"/>
      <c r="M334" s="20"/>
      <c r="N334" s="20"/>
      <c r="O334" s="20"/>
    </row>
    <row r="335" spans="3:15">
      <c r="C335" s="20"/>
      <c r="D335" s="20"/>
      <c r="E335" s="20"/>
      <c r="F335" s="20"/>
      <c r="G335" s="20"/>
      <c r="H335" s="22"/>
      <c r="I335" s="22"/>
      <c r="J335" s="20"/>
      <c r="K335" s="20"/>
      <c r="L335" s="20"/>
      <c r="M335" s="20"/>
      <c r="N335" s="20"/>
      <c r="O335" s="20"/>
    </row>
    <row r="336" spans="3:15">
      <c r="C336" s="20"/>
      <c r="D336" s="20"/>
      <c r="E336" s="20"/>
      <c r="F336" s="20"/>
      <c r="G336" s="20"/>
      <c r="H336" s="22"/>
      <c r="I336" s="22"/>
      <c r="J336" s="20"/>
      <c r="K336" s="20"/>
      <c r="L336" s="20"/>
      <c r="M336" s="20"/>
      <c r="N336" s="20"/>
      <c r="O336" s="20"/>
    </row>
    <row r="337" spans="3:15">
      <c r="C337" s="20"/>
      <c r="D337" s="20"/>
      <c r="E337" s="20"/>
      <c r="F337" s="20"/>
      <c r="G337" s="20"/>
      <c r="H337" s="22"/>
      <c r="I337" s="22"/>
      <c r="J337" s="20"/>
      <c r="K337" s="20"/>
      <c r="L337" s="20"/>
      <c r="M337" s="20"/>
      <c r="N337" s="20"/>
      <c r="O337" s="20"/>
    </row>
    <row r="338" spans="3:15">
      <c r="C338" s="20"/>
      <c r="D338" s="20"/>
      <c r="E338" s="20"/>
      <c r="F338" s="20"/>
      <c r="G338" s="20"/>
      <c r="H338" s="22"/>
      <c r="I338" s="22"/>
      <c r="J338" s="20"/>
      <c r="K338" s="20"/>
      <c r="L338" s="20"/>
      <c r="M338" s="20"/>
      <c r="N338" s="20"/>
      <c r="O338" s="20"/>
    </row>
    <row r="339" spans="3:15">
      <c r="C339" s="20"/>
      <c r="D339" s="20"/>
      <c r="E339" s="20"/>
      <c r="F339" s="20"/>
      <c r="G339" s="20"/>
      <c r="H339" s="22"/>
      <c r="I339" s="22"/>
      <c r="J339" s="20"/>
      <c r="K339" s="20"/>
      <c r="L339" s="20"/>
      <c r="M339" s="20"/>
      <c r="N339" s="20"/>
      <c r="O339" s="20"/>
    </row>
    <row r="340" spans="3:15">
      <c r="C340" s="20"/>
      <c r="D340" s="20"/>
      <c r="E340" s="20"/>
      <c r="F340" s="20"/>
      <c r="G340" s="20"/>
      <c r="H340" s="22"/>
      <c r="I340" s="22"/>
      <c r="J340" s="20"/>
      <c r="K340" s="20"/>
      <c r="L340" s="20"/>
      <c r="M340" s="20"/>
      <c r="N340" s="20"/>
      <c r="O340" s="20"/>
    </row>
    <row r="341" spans="3:15">
      <c r="C341" s="20"/>
      <c r="D341" s="20"/>
      <c r="E341" s="20"/>
      <c r="F341" s="20"/>
      <c r="G341" s="20"/>
      <c r="H341" s="22"/>
      <c r="I341" s="22"/>
      <c r="J341" s="20"/>
      <c r="K341" s="20"/>
      <c r="L341" s="20"/>
      <c r="M341" s="20"/>
      <c r="N341" s="20"/>
      <c r="O341" s="20"/>
    </row>
    <row r="342" spans="3:15">
      <c r="C342" s="20"/>
      <c r="D342" s="20"/>
      <c r="E342" s="20"/>
      <c r="F342" s="20"/>
      <c r="G342" s="20"/>
      <c r="H342" s="22"/>
      <c r="I342" s="22"/>
      <c r="J342" s="20"/>
      <c r="K342" s="20"/>
      <c r="L342" s="20"/>
      <c r="M342" s="20"/>
      <c r="N342" s="20"/>
      <c r="O342" s="20"/>
    </row>
    <row r="343" spans="3:15">
      <c r="C343" s="20"/>
      <c r="D343" s="20"/>
      <c r="E343" s="20"/>
      <c r="F343" s="20"/>
      <c r="G343" s="20"/>
      <c r="H343" s="22"/>
      <c r="I343" s="22"/>
      <c r="J343" s="20"/>
      <c r="K343" s="20"/>
      <c r="L343" s="20"/>
      <c r="M343" s="20"/>
      <c r="N343" s="20"/>
      <c r="O343" s="20"/>
    </row>
    <row r="344" spans="3:15">
      <c r="C344" s="20"/>
      <c r="D344" s="20"/>
      <c r="E344" s="20"/>
      <c r="F344" s="20"/>
      <c r="G344" s="20"/>
      <c r="H344" s="22"/>
      <c r="I344" s="22"/>
      <c r="J344" s="20"/>
      <c r="K344" s="20"/>
      <c r="L344" s="20"/>
      <c r="M344" s="20"/>
      <c r="N344" s="20"/>
      <c r="O344" s="20"/>
    </row>
    <row r="345" spans="3:15">
      <c r="C345" s="20"/>
      <c r="D345" s="20"/>
      <c r="E345" s="20"/>
      <c r="F345" s="20"/>
      <c r="G345" s="20"/>
      <c r="H345" s="22"/>
      <c r="I345" s="22"/>
      <c r="J345" s="20"/>
      <c r="K345" s="20"/>
      <c r="L345" s="20"/>
      <c r="M345" s="20"/>
      <c r="N345" s="20"/>
      <c r="O345" s="20"/>
    </row>
    <row r="346" spans="3:15">
      <c r="C346" s="20"/>
      <c r="D346" s="20"/>
      <c r="E346" s="20"/>
      <c r="F346" s="20"/>
      <c r="G346" s="20"/>
      <c r="H346" s="22"/>
      <c r="I346" s="22"/>
      <c r="J346" s="20"/>
      <c r="K346" s="20"/>
      <c r="L346" s="20"/>
      <c r="M346" s="20"/>
      <c r="N346" s="20"/>
      <c r="O346" s="20"/>
    </row>
    <row r="347" spans="3:15">
      <c r="C347" s="20"/>
      <c r="D347" s="20"/>
      <c r="E347" s="20"/>
      <c r="F347" s="20"/>
      <c r="G347" s="20"/>
      <c r="H347" s="22"/>
      <c r="I347" s="22"/>
      <c r="J347" s="20"/>
      <c r="K347" s="20"/>
      <c r="L347" s="20"/>
      <c r="M347" s="20"/>
      <c r="N347" s="20"/>
      <c r="O347" s="20"/>
    </row>
    <row r="348" spans="3:15">
      <c r="C348" s="20"/>
      <c r="D348" s="20"/>
      <c r="E348" s="20"/>
      <c r="F348" s="20"/>
      <c r="G348" s="20"/>
      <c r="H348" s="22"/>
      <c r="I348" s="22"/>
      <c r="J348" s="20"/>
      <c r="K348" s="20"/>
      <c r="L348" s="20"/>
      <c r="M348" s="20"/>
      <c r="N348" s="20"/>
      <c r="O348" s="20"/>
    </row>
    <row r="349" spans="3:15">
      <c r="C349" s="20"/>
      <c r="D349" s="20"/>
      <c r="E349" s="20"/>
      <c r="F349" s="20"/>
      <c r="G349" s="20"/>
      <c r="H349" s="22"/>
      <c r="I349" s="22"/>
      <c r="J349" s="20"/>
      <c r="K349" s="20"/>
      <c r="L349" s="20"/>
      <c r="M349" s="20"/>
      <c r="N349" s="20"/>
      <c r="O349" s="20"/>
    </row>
    <row r="350" spans="3:15">
      <c r="C350" s="20"/>
      <c r="D350" s="20"/>
      <c r="E350" s="20"/>
      <c r="F350" s="20"/>
      <c r="G350" s="20"/>
      <c r="H350" s="22"/>
      <c r="I350" s="22"/>
      <c r="J350" s="20"/>
      <c r="K350" s="20"/>
      <c r="L350" s="20"/>
      <c r="M350" s="20"/>
      <c r="N350" s="20"/>
      <c r="O350" s="20"/>
    </row>
    <row r="351" spans="3:15">
      <c r="C351" s="20"/>
      <c r="D351" s="20"/>
      <c r="E351" s="20"/>
      <c r="F351" s="20"/>
      <c r="G351" s="20"/>
      <c r="H351" s="22"/>
      <c r="I351" s="22"/>
      <c r="J351" s="20"/>
      <c r="K351" s="20"/>
      <c r="L351" s="20"/>
      <c r="M351" s="20"/>
      <c r="N351" s="20"/>
      <c r="O351" s="20"/>
    </row>
    <row r="352" spans="3:15">
      <c r="C352" s="20"/>
      <c r="D352" s="20"/>
      <c r="E352" s="20"/>
      <c r="F352" s="20"/>
      <c r="G352" s="20"/>
      <c r="H352" s="22"/>
      <c r="I352" s="22"/>
      <c r="J352" s="20"/>
      <c r="K352" s="20"/>
      <c r="L352" s="20"/>
      <c r="M352" s="20"/>
      <c r="N352" s="20"/>
      <c r="O352" s="20"/>
    </row>
    <row r="353" spans="3:15">
      <c r="C353" s="20"/>
      <c r="D353" s="20"/>
      <c r="E353" s="20"/>
      <c r="F353" s="20"/>
      <c r="G353" s="20"/>
      <c r="H353" s="22"/>
      <c r="I353" s="22"/>
      <c r="J353" s="20"/>
      <c r="K353" s="20"/>
      <c r="L353" s="20"/>
      <c r="M353" s="20"/>
      <c r="N353" s="20"/>
      <c r="O353" s="20"/>
    </row>
    <row r="354" spans="3:15">
      <c r="C354" s="20"/>
      <c r="D354" s="20"/>
      <c r="E354" s="20"/>
      <c r="F354" s="20"/>
      <c r="G354" s="20"/>
      <c r="H354" s="22"/>
      <c r="I354" s="22"/>
      <c r="J354" s="20"/>
      <c r="K354" s="20"/>
      <c r="L354" s="20"/>
      <c r="M354" s="20"/>
      <c r="N354" s="20"/>
      <c r="O354" s="20"/>
    </row>
    <row r="355" spans="3:15">
      <c r="C355" s="20"/>
      <c r="D355" s="20"/>
      <c r="E355" s="20"/>
      <c r="F355" s="20"/>
      <c r="G355" s="20"/>
      <c r="H355" s="22"/>
      <c r="I355" s="22"/>
      <c r="J355" s="20"/>
      <c r="K355" s="20"/>
      <c r="L355" s="20"/>
      <c r="M355" s="20"/>
      <c r="N355" s="20"/>
      <c r="O355" s="20"/>
    </row>
    <row r="356" spans="3:15">
      <c r="C356" s="20"/>
      <c r="D356" s="20"/>
      <c r="E356" s="20"/>
      <c r="F356" s="20"/>
      <c r="G356" s="20"/>
      <c r="H356" s="22"/>
      <c r="I356" s="22"/>
      <c r="J356" s="20"/>
      <c r="K356" s="20"/>
      <c r="L356" s="20"/>
      <c r="M356" s="20"/>
      <c r="N356" s="20"/>
      <c r="O356" s="20"/>
    </row>
    <row r="357" spans="3:15">
      <c r="C357" s="20"/>
      <c r="D357" s="20"/>
      <c r="E357" s="20"/>
      <c r="F357" s="20"/>
      <c r="G357" s="20"/>
      <c r="H357" s="22"/>
      <c r="I357" s="22"/>
      <c r="J357" s="20"/>
      <c r="K357" s="20"/>
      <c r="L357" s="20"/>
      <c r="M357" s="20"/>
      <c r="N357" s="20"/>
      <c r="O357" s="20"/>
    </row>
    <row r="358" spans="3:15">
      <c r="C358" s="20"/>
      <c r="D358" s="20"/>
      <c r="E358" s="20"/>
      <c r="F358" s="20"/>
      <c r="G358" s="20"/>
      <c r="H358" s="22"/>
      <c r="I358" s="22"/>
      <c r="J358" s="20"/>
      <c r="K358" s="20"/>
      <c r="L358" s="20"/>
      <c r="M358" s="20"/>
      <c r="N358" s="20"/>
      <c r="O358" s="20"/>
    </row>
    <row r="359" spans="3:15">
      <c r="C359" s="20"/>
      <c r="D359" s="20"/>
      <c r="E359" s="20"/>
      <c r="F359" s="20"/>
      <c r="G359" s="20"/>
      <c r="H359" s="22"/>
      <c r="I359" s="22"/>
      <c r="J359" s="20"/>
      <c r="K359" s="20"/>
      <c r="L359" s="20"/>
      <c r="M359" s="20"/>
      <c r="N359" s="20"/>
      <c r="O359" s="20"/>
    </row>
    <row r="360" spans="3:15">
      <c r="C360" s="20"/>
      <c r="D360" s="20"/>
      <c r="E360" s="20"/>
      <c r="F360" s="20"/>
      <c r="G360" s="20"/>
      <c r="H360" s="22"/>
      <c r="I360" s="22"/>
      <c r="J360" s="20"/>
      <c r="K360" s="20"/>
      <c r="L360" s="20"/>
      <c r="M360" s="20"/>
      <c r="N360" s="20"/>
      <c r="O360" s="20"/>
    </row>
    <row r="361" spans="3:15">
      <c r="C361" s="20"/>
      <c r="D361" s="20"/>
      <c r="E361" s="20"/>
      <c r="F361" s="20"/>
      <c r="G361" s="20"/>
      <c r="H361" s="22"/>
      <c r="I361" s="22"/>
      <c r="J361" s="20"/>
      <c r="K361" s="20"/>
      <c r="L361" s="20"/>
      <c r="M361" s="20"/>
      <c r="N361" s="20"/>
      <c r="O361" s="20"/>
    </row>
    <row r="362" spans="3:15">
      <c r="C362" s="20"/>
      <c r="D362" s="20"/>
      <c r="E362" s="20"/>
      <c r="F362" s="20"/>
      <c r="G362" s="20"/>
      <c r="H362" s="22"/>
      <c r="I362" s="22"/>
      <c r="J362" s="20"/>
      <c r="K362" s="20"/>
      <c r="L362" s="20"/>
      <c r="M362" s="20"/>
      <c r="N362" s="20"/>
      <c r="O362" s="20"/>
    </row>
    <row r="363" spans="3:15">
      <c r="C363" s="20"/>
      <c r="D363" s="20"/>
      <c r="E363" s="20"/>
      <c r="F363" s="20"/>
      <c r="G363" s="20"/>
      <c r="H363" s="22"/>
      <c r="I363" s="22"/>
      <c r="J363" s="20"/>
      <c r="K363" s="20"/>
      <c r="L363" s="20"/>
      <c r="M363" s="20"/>
      <c r="N363" s="20"/>
      <c r="O363" s="20"/>
    </row>
    <row r="364" spans="3:15">
      <c r="C364" s="20"/>
      <c r="D364" s="20"/>
      <c r="E364" s="20"/>
      <c r="F364" s="20"/>
      <c r="G364" s="20"/>
      <c r="H364" s="22"/>
      <c r="I364" s="22"/>
      <c r="J364" s="20"/>
      <c r="K364" s="20"/>
      <c r="L364" s="20"/>
      <c r="M364" s="20"/>
      <c r="N364" s="20"/>
      <c r="O364" s="20"/>
    </row>
    <row r="365" spans="3:15">
      <c r="C365" s="20"/>
      <c r="D365" s="20"/>
      <c r="E365" s="20"/>
      <c r="F365" s="20"/>
      <c r="G365" s="20"/>
      <c r="H365" s="22"/>
      <c r="I365" s="22"/>
      <c r="J365" s="20"/>
      <c r="K365" s="20"/>
      <c r="L365" s="20"/>
      <c r="M365" s="20"/>
      <c r="N365" s="20"/>
      <c r="O365" s="20"/>
    </row>
    <row r="366" spans="3:15">
      <c r="C366" s="20"/>
      <c r="D366" s="20"/>
      <c r="E366" s="20"/>
      <c r="F366" s="20"/>
      <c r="G366" s="20"/>
      <c r="H366" s="22"/>
      <c r="I366" s="22"/>
      <c r="J366" s="20"/>
      <c r="K366" s="20"/>
      <c r="L366" s="20"/>
      <c r="M366" s="20"/>
      <c r="N366" s="20"/>
      <c r="O366" s="20"/>
    </row>
    <row r="367" spans="3:15">
      <c r="C367" s="20"/>
      <c r="D367" s="20"/>
      <c r="E367" s="20"/>
      <c r="F367" s="20"/>
      <c r="G367" s="20"/>
      <c r="H367" s="22"/>
      <c r="I367" s="22"/>
      <c r="J367" s="20"/>
      <c r="K367" s="20"/>
      <c r="L367" s="20"/>
      <c r="M367" s="20"/>
      <c r="N367" s="20"/>
      <c r="O367" s="20"/>
    </row>
    <row r="368" spans="3:15">
      <c r="C368" s="20"/>
      <c r="D368" s="20"/>
      <c r="E368" s="20"/>
      <c r="F368" s="20"/>
      <c r="G368" s="20"/>
      <c r="H368" s="22"/>
      <c r="I368" s="22"/>
      <c r="J368" s="20"/>
      <c r="K368" s="20"/>
      <c r="L368" s="20"/>
      <c r="M368" s="20"/>
      <c r="N368" s="20"/>
      <c r="O368" s="20"/>
    </row>
    <row r="369" spans="3:15">
      <c r="C369" s="20"/>
      <c r="D369" s="20"/>
      <c r="E369" s="20"/>
      <c r="F369" s="20"/>
      <c r="G369" s="20"/>
      <c r="H369" s="22"/>
      <c r="I369" s="22"/>
      <c r="J369" s="20"/>
      <c r="K369" s="20"/>
      <c r="L369" s="20"/>
      <c r="M369" s="20"/>
      <c r="N369" s="20"/>
      <c r="O369" s="20"/>
    </row>
    <row r="370" spans="3:15">
      <c r="C370" s="20"/>
      <c r="D370" s="20"/>
      <c r="E370" s="20"/>
      <c r="F370" s="20"/>
      <c r="G370" s="20"/>
      <c r="H370" s="22"/>
      <c r="I370" s="22"/>
      <c r="J370" s="20"/>
      <c r="K370" s="20"/>
      <c r="L370" s="20"/>
      <c r="M370" s="20"/>
      <c r="N370" s="20"/>
      <c r="O370" s="20"/>
    </row>
    <row r="371" spans="3:15">
      <c r="C371" s="20"/>
      <c r="D371" s="20"/>
      <c r="E371" s="20"/>
      <c r="F371" s="20"/>
      <c r="G371" s="20"/>
      <c r="H371" s="22"/>
      <c r="I371" s="22"/>
      <c r="J371" s="20"/>
      <c r="K371" s="20"/>
      <c r="L371" s="20"/>
      <c r="M371" s="20"/>
      <c r="N371" s="20"/>
      <c r="O371" s="20"/>
    </row>
    <row r="372" spans="3:15">
      <c r="C372" s="20"/>
      <c r="D372" s="20"/>
      <c r="E372" s="20"/>
      <c r="F372" s="20"/>
      <c r="G372" s="20"/>
      <c r="H372" s="22"/>
      <c r="I372" s="22"/>
      <c r="J372" s="20"/>
      <c r="K372" s="20"/>
      <c r="L372" s="20"/>
      <c r="M372" s="20"/>
      <c r="N372" s="20"/>
      <c r="O372" s="20"/>
    </row>
    <row r="373" spans="3:15">
      <c r="C373" s="20"/>
      <c r="D373" s="20"/>
      <c r="E373" s="20"/>
      <c r="F373" s="20"/>
      <c r="G373" s="20"/>
      <c r="H373" s="22"/>
      <c r="I373" s="22"/>
      <c r="J373" s="20"/>
      <c r="K373" s="20"/>
      <c r="L373" s="20"/>
      <c r="M373" s="20"/>
      <c r="N373" s="20"/>
      <c r="O373" s="20"/>
    </row>
    <row r="374" spans="3:15">
      <c r="C374" s="20"/>
      <c r="D374" s="20"/>
      <c r="E374" s="20"/>
      <c r="F374" s="20"/>
      <c r="G374" s="20"/>
      <c r="H374" s="22"/>
      <c r="I374" s="22"/>
      <c r="J374" s="20"/>
      <c r="K374" s="20"/>
      <c r="L374" s="20"/>
      <c r="M374" s="20"/>
      <c r="N374" s="20"/>
      <c r="O374" s="20"/>
    </row>
    <row r="375" spans="3:15">
      <c r="C375" s="20"/>
      <c r="D375" s="20"/>
      <c r="E375" s="20"/>
      <c r="F375" s="20"/>
      <c r="G375" s="20"/>
      <c r="H375" s="22"/>
      <c r="I375" s="22"/>
      <c r="J375" s="20"/>
      <c r="K375" s="20"/>
      <c r="L375" s="20"/>
      <c r="M375" s="20"/>
      <c r="N375" s="20"/>
      <c r="O375" s="20"/>
    </row>
    <row r="376" spans="3:15">
      <c r="C376" s="20"/>
      <c r="D376" s="20"/>
      <c r="E376" s="20"/>
      <c r="F376" s="20"/>
      <c r="G376" s="20"/>
      <c r="H376" s="22"/>
      <c r="I376" s="22"/>
      <c r="J376" s="20"/>
      <c r="K376" s="20"/>
      <c r="L376" s="20"/>
      <c r="M376" s="20"/>
      <c r="N376" s="20"/>
      <c r="O376" s="20"/>
    </row>
    <row r="377" spans="3:15">
      <c r="C377" s="20"/>
      <c r="D377" s="20"/>
      <c r="E377" s="20"/>
      <c r="F377" s="20"/>
      <c r="G377" s="20"/>
      <c r="H377" s="22"/>
      <c r="I377" s="22"/>
      <c r="J377" s="20"/>
      <c r="K377" s="20"/>
      <c r="L377" s="20"/>
      <c r="M377" s="20"/>
      <c r="N377" s="20"/>
      <c r="O377" s="20"/>
    </row>
    <row r="378" spans="3:15">
      <c r="C378" s="20"/>
      <c r="D378" s="20"/>
      <c r="E378" s="20"/>
      <c r="F378" s="20"/>
      <c r="G378" s="20"/>
      <c r="H378" s="22"/>
      <c r="I378" s="22"/>
      <c r="J378" s="20"/>
      <c r="K378" s="20"/>
      <c r="L378" s="20"/>
      <c r="M378" s="20"/>
      <c r="N378" s="20"/>
      <c r="O378" s="20"/>
    </row>
    <row r="379" spans="3:15">
      <c r="C379" s="20"/>
      <c r="D379" s="20"/>
      <c r="E379" s="20"/>
      <c r="F379" s="20"/>
      <c r="G379" s="20"/>
      <c r="H379" s="22"/>
      <c r="I379" s="22"/>
      <c r="J379" s="20"/>
      <c r="K379" s="20"/>
      <c r="L379" s="20"/>
      <c r="M379" s="20"/>
      <c r="N379" s="20"/>
      <c r="O379" s="20"/>
    </row>
    <row r="380" spans="3:15">
      <c r="C380" s="20"/>
      <c r="D380" s="20"/>
      <c r="E380" s="20"/>
      <c r="F380" s="20"/>
      <c r="G380" s="20"/>
      <c r="H380" s="22"/>
      <c r="I380" s="22"/>
      <c r="J380" s="20"/>
      <c r="K380" s="20"/>
      <c r="L380" s="20"/>
      <c r="M380" s="20"/>
      <c r="N380" s="20"/>
      <c r="O380" s="20"/>
    </row>
    <row r="381" spans="3:15">
      <c r="C381" s="20"/>
      <c r="D381" s="20"/>
      <c r="E381" s="20"/>
      <c r="F381" s="20"/>
      <c r="G381" s="20"/>
      <c r="H381" s="22"/>
      <c r="I381" s="22"/>
      <c r="J381" s="20"/>
      <c r="K381" s="20"/>
      <c r="L381" s="20"/>
      <c r="M381" s="20"/>
      <c r="N381" s="20"/>
      <c r="O381" s="20"/>
    </row>
    <row r="382" spans="3:15">
      <c r="C382" s="20"/>
      <c r="D382" s="20"/>
      <c r="E382" s="20"/>
      <c r="F382" s="20"/>
      <c r="G382" s="20"/>
      <c r="H382" s="22"/>
      <c r="I382" s="22"/>
      <c r="J382" s="20"/>
      <c r="K382" s="20"/>
      <c r="L382" s="20"/>
      <c r="M382" s="20"/>
      <c r="N382" s="20"/>
      <c r="O382" s="20"/>
    </row>
    <row r="383" spans="3:15">
      <c r="C383" s="20"/>
      <c r="D383" s="20"/>
      <c r="E383" s="20"/>
      <c r="F383" s="20"/>
      <c r="G383" s="20"/>
      <c r="H383" s="22"/>
      <c r="I383" s="22"/>
      <c r="J383" s="20"/>
      <c r="K383" s="20"/>
      <c r="L383" s="20"/>
      <c r="M383" s="20"/>
      <c r="N383" s="20"/>
      <c r="O383" s="20"/>
    </row>
    <row r="384" spans="3:15">
      <c r="C384" s="20"/>
      <c r="D384" s="20"/>
      <c r="E384" s="20"/>
      <c r="F384" s="20"/>
      <c r="G384" s="20"/>
      <c r="H384" s="22"/>
      <c r="I384" s="22"/>
      <c r="J384" s="20"/>
      <c r="K384" s="20"/>
      <c r="L384" s="20"/>
      <c r="M384" s="20"/>
      <c r="N384" s="20"/>
      <c r="O384" s="20"/>
    </row>
    <row r="385" spans="3:15">
      <c r="C385" s="20"/>
      <c r="D385" s="20"/>
      <c r="E385" s="20"/>
      <c r="F385" s="20"/>
      <c r="G385" s="20"/>
      <c r="H385" s="22"/>
      <c r="I385" s="22"/>
      <c r="J385" s="20"/>
      <c r="K385" s="20"/>
      <c r="L385" s="20"/>
      <c r="M385" s="20"/>
      <c r="N385" s="20"/>
      <c r="O385" s="20"/>
    </row>
    <row r="386" spans="3:15">
      <c r="C386" s="20"/>
      <c r="D386" s="20"/>
      <c r="E386" s="20"/>
      <c r="F386" s="20"/>
      <c r="G386" s="20"/>
      <c r="H386" s="22"/>
      <c r="I386" s="22"/>
      <c r="J386" s="20"/>
      <c r="K386" s="20"/>
      <c r="L386" s="20"/>
      <c r="M386" s="20"/>
      <c r="N386" s="20"/>
      <c r="O386" s="20"/>
    </row>
    <row r="387" spans="3:15">
      <c r="C387" s="20"/>
      <c r="D387" s="20"/>
      <c r="E387" s="20"/>
      <c r="F387" s="20"/>
      <c r="G387" s="20"/>
      <c r="H387" s="22"/>
      <c r="I387" s="22"/>
      <c r="J387" s="20"/>
      <c r="K387" s="20"/>
      <c r="L387" s="20"/>
      <c r="M387" s="20"/>
      <c r="N387" s="20"/>
      <c r="O387" s="20"/>
    </row>
    <row r="388" spans="3:15">
      <c r="C388" s="20"/>
      <c r="D388" s="20"/>
      <c r="E388" s="20"/>
      <c r="F388" s="20"/>
      <c r="G388" s="20"/>
      <c r="H388" s="22"/>
      <c r="I388" s="22"/>
      <c r="J388" s="20"/>
      <c r="K388" s="20"/>
      <c r="L388" s="20"/>
      <c r="M388" s="20"/>
      <c r="N388" s="20"/>
      <c r="O388" s="20"/>
    </row>
    <row r="389" spans="3:15">
      <c r="C389" s="20"/>
      <c r="D389" s="20"/>
      <c r="E389" s="20"/>
      <c r="F389" s="20"/>
      <c r="G389" s="20"/>
      <c r="H389" s="22"/>
      <c r="I389" s="22"/>
      <c r="J389" s="20"/>
      <c r="K389" s="20"/>
      <c r="L389" s="20"/>
      <c r="M389" s="20"/>
      <c r="N389" s="20"/>
      <c r="O389" s="20"/>
    </row>
    <row r="390" spans="3:15">
      <c r="C390" s="20"/>
      <c r="D390" s="20"/>
      <c r="E390" s="20"/>
      <c r="F390" s="20"/>
      <c r="G390" s="20"/>
      <c r="H390" s="22"/>
      <c r="I390" s="22"/>
      <c r="J390" s="20"/>
      <c r="K390" s="20"/>
      <c r="L390" s="20"/>
      <c r="M390" s="20"/>
      <c r="N390" s="20"/>
      <c r="O390" s="20"/>
    </row>
    <row r="391" spans="3:15">
      <c r="C391" s="20"/>
      <c r="D391" s="20"/>
      <c r="E391" s="20"/>
      <c r="F391" s="20"/>
      <c r="G391" s="20"/>
      <c r="H391" s="22"/>
      <c r="I391" s="22"/>
      <c r="J391" s="20"/>
      <c r="K391" s="20"/>
      <c r="L391" s="20"/>
      <c r="M391" s="20"/>
      <c r="N391" s="20"/>
      <c r="O391" s="20"/>
    </row>
    <row r="392" spans="3:15">
      <c r="C392" s="20"/>
      <c r="D392" s="20"/>
      <c r="E392" s="20"/>
      <c r="F392" s="20"/>
      <c r="G392" s="20"/>
      <c r="H392" s="22"/>
      <c r="I392" s="22"/>
      <c r="J392" s="20"/>
      <c r="K392" s="20"/>
      <c r="L392" s="20"/>
      <c r="M392" s="20"/>
      <c r="N392" s="20"/>
      <c r="O392" s="20"/>
    </row>
    <row r="393" spans="3:15">
      <c r="C393" s="20"/>
      <c r="D393" s="20"/>
      <c r="E393" s="20"/>
      <c r="F393" s="20"/>
      <c r="G393" s="20"/>
      <c r="H393" s="22"/>
      <c r="I393" s="22"/>
      <c r="J393" s="20"/>
      <c r="K393" s="20"/>
      <c r="L393" s="20"/>
      <c r="M393" s="20"/>
      <c r="N393" s="20"/>
      <c r="O393" s="20"/>
    </row>
    <row r="394" spans="3:15">
      <c r="C394" s="20"/>
      <c r="D394" s="20"/>
      <c r="E394" s="20"/>
      <c r="F394" s="20"/>
      <c r="G394" s="20"/>
      <c r="H394" s="22"/>
      <c r="I394" s="22"/>
      <c r="J394" s="20"/>
      <c r="K394" s="20"/>
      <c r="L394" s="20"/>
      <c r="M394" s="20"/>
      <c r="N394" s="20"/>
      <c r="O394" s="20"/>
    </row>
    <row r="395" spans="3:15">
      <c r="C395" s="20"/>
      <c r="D395" s="20"/>
      <c r="E395" s="20"/>
      <c r="F395" s="20"/>
      <c r="G395" s="20"/>
      <c r="H395" s="22"/>
      <c r="I395" s="22"/>
      <c r="J395" s="20"/>
      <c r="K395" s="20"/>
      <c r="L395" s="20"/>
      <c r="M395" s="20"/>
      <c r="N395" s="20"/>
      <c r="O395" s="20"/>
    </row>
    <row r="396" spans="3:15">
      <c r="C396" s="20"/>
      <c r="D396" s="20"/>
      <c r="E396" s="20"/>
      <c r="F396" s="20"/>
      <c r="G396" s="20"/>
      <c r="H396" s="22"/>
      <c r="I396" s="22"/>
      <c r="J396" s="20"/>
      <c r="K396" s="20"/>
      <c r="L396" s="20"/>
      <c r="M396" s="20"/>
      <c r="N396" s="20"/>
      <c r="O396" s="20"/>
    </row>
    <row r="397" spans="3:15">
      <c r="C397" s="20"/>
      <c r="D397" s="20"/>
      <c r="E397" s="20"/>
      <c r="F397" s="20"/>
      <c r="G397" s="20"/>
      <c r="H397" s="22"/>
      <c r="I397" s="22"/>
      <c r="J397" s="20"/>
      <c r="K397" s="20"/>
      <c r="L397" s="20"/>
      <c r="M397" s="20"/>
      <c r="N397" s="20"/>
      <c r="O397" s="20"/>
    </row>
    <row r="398" spans="3:15">
      <c r="C398" s="20"/>
      <c r="D398" s="20"/>
      <c r="E398" s="20"/>
      <c r="F398" s="20"/>
      <c r="G398" s="20"/>
      <c r="H398" s="22"/>
      <c r="I398" s="22"/>
      <c r="J398" s="20"/>
      <c r="K398" s="20"/>
      <c r="L398" s="20"/>
      <c r="M398" s="20"/>
      <c r="N398" s="20"/>
      <c r="O398" s="20"/>
    </row>
    <row r="399" spans="3:15">
      <c r="C399" s="20"/>
      <c r="D399" s="20"/>
      <c r="E399" s="20"/>
      <c r="F399" s="20"/>
      <c r="G399" s="20"/>
      <c r="H399" s="22"/>
      <c r="I399" s="22"/>
      <c r="J399" s="20"/>
      <c r="K399" s="20"/>
      <c r="L399" s="20"/>
      <c r="M399" s="20"/>
      <c r="N399" s="20"/>
      <c r="O399" s="20"/>
    </row>
    <row r="400" spans="3:15">
      <c r="C400" s="20"/>
      <c r="D400" s="20"/>
      <c r="E400" s="20"/>
      <c r="F400" s="20"/>
      <c r="G400" s="20"/>
      <c r="H400" s="22"/>
      <c r="I400" s="22"/>
      <c r="J400" s="20"/>
      <c r="K400" s="20"/>
      <c r="L400" s="20"/>
      <c r="M400" s="20"/>
      <c r="N400" s="20"/>
      <c r="O400" s="20"/>
    </row>
    <row r="401" spans="3:15">
      <c r="C401" s="20"/>
      <c r="D401" s="20"/>
      <c r="E401" s="20"/>
      <c r="F401" s="20"/>
      <c r="G401" s="20"/>
      <c r="H401" s="22"/>
      <c r="I401" s="22"/>
      <c r="J401" s="20"/>
      <c r="K401" s="20"/>
      <c r="L401" s="20"/>
      <c r="M401" s="20"/>
      <c r="N401" s="20"/>
      <c r="O401" s="20"/>
    </row>
    <row r="402" spans="3:15">
      <c r="C402" s="20"/>
      <c r="D402" s="20"/>
      <c r="E402" s="20"/>
      <c r="F402" s="20"/>
      <c r="G402" s="20"/>
      <c r="H402" s="22"/>
      <c r="I402" s="22"/>
      <c r="J402" s="20"/>
      <c r="K402" s="20"/>
      <c r="L402" s="20"/>
      <c r="M402" s="20"/>
      <c r="N402" s="20"/>
      <c r="O402" s="20"/>
    </row>
    <row r="403" spans="3:15">
      <c r="C403" s="20"/>
      <c r="D403" s="20"/>
      <c r="E403" s="20"/>
      <c r="F403" s="20"/>
      <c r="G403" s="20"/>
      <c r="H403" s="22"/>
      <c r="I403" s="22"/>
      <c r="J403" s="20"/>
      <c r="K403" s="20"/>
      <c r="L403" s="20"/>
      <c r="M403" s="20"/>
      <c r="N403" s="20"/>
      <c r="O403" s="20"/>
    </row>
    <row r="404" spans="3:15">
      <c r="C404" s="20"/>
      <c r="D404" s="20"/>
      <c r="E404" s="20"/>
      <c r="F404" s="20"/>
      <c r="G404" s="20"/>
      <c r="H404" s="22"/>
      <c r="I404" s="22"/>
      <c r="J404" s="20"/>
      <c r="K404" s="20"/>
      <c r="L404" s="20"/>
      <c r="M404" s="20"/>
      <c r="N404" s="20"/>
      <c r="O404" s="20"/>
    </row>
    <row r="405" spans="3:15">
      <c r="C405" s="20"/>
      <c r="D405" s="20"/>
      <c r="E405" s="20"/>
      <c r="F405" s="20"/>
      <c r="G405" s="20"/>
      <c r="H405" s="22"/>
      <c r="I405" s="22"/>
      <c r="J405" s="20"/>
      <c r="K405" s="20"/>
      <c r="L405" s="20"/>
      <c r="M405" s="20"/>
      <c r="N405" s="20"/>
      <c r="O405" s="20"/>
    </row>
    <row r="406" spans="3:15">
      <c r="C406" s="20"/>
      <c r="D406" s="20"/>
      <c r="E406" s="20"/>
      <c r="F406" s="20"/>
      <c r="G406" s="20"/>
      <c r="H406" s="22"/>
      <c r="I406" s="22"/>
      <c r="J406" s="20"/>
      <c r="K406" s="20"/>
      <c r="L406" s="20"/>
      <c r="M406" s="20"/>
      <c r="N406" s="20"/>
      <c r="O406" s="20"/>
    </row>
    <row r="407" spans="3:15">
      <c r="C407" s="20"/>
      <c r="D407" s="20"/>
      <c r="E407" s="20"/>
      <c r="F407" s="20"/>
      <c r="G407" s="20"/>
      <c r="H407" s="22"/>
      <c r="I407" s="22"/>
      <c r="J407" s="20"/>
      <c r="K407" s="20"/>
      <c r="L407" s="20"/>
      <c r="M407" s="20"/>
      <c r="N407" s="20"/>
      <c r="O407" s="20"/>
    </row>
    <row r="408" spans="3:15">
      <c r="C408" s="20"/>
      <c r="D408" s="20"/>
      <c r="E408" s="20"/>
      <c r="F408" s="20"/>
      <c r="G408" s="20"/>
      <c r="H408" s="22"/>
      <c r="I408" s="22"/>
      <c r="J408" s="20"/>
      <c r="K408" s="20"/>
      <c r="L408" s="20"/>
      <c r="M408" s="20"/>
      <c r="N408" s="20"/>
      <c r="O408" s="20"/>
    </row>
    <row r="409" spans="3:15">
      <c r="C409" s="20"/>
      <c r="D409" s="20"/>
      <c r="E409" s="20"/>
      <c r="F409" s="20"/>
      <c r="G409" s="20"/>
      <c r="H409" s="22"/>
      <c r="I409" s="22"/>
      <c r="J409" s="20"/>
      <c r="K409" s="20"/>
      <c r="L409" s="20"/>
      <c r="M409" s="20"/>
      <c r="N409" s="20"/>
      <c r="O409" s="20"/>
    </row>
    <row r="410" spans="3:15">
      <c r="C410" s="20"/>
      <c r="D410" s="20"/>
      <c r="E410" s="20"/>
      <c r="F410" s="20"/>
      <c r="G410" s="20"/>
      <c r="H410" s="22"/>
      <c r="I410" s="22"/>
      <c r="J410" s="20"/>
      <c r="K410" s="20"/>
      <c r="L410" s="20"/>
      <c r="M410" s="20"/>
      <c r="N410" s="20"/>
      <c r="O410" s="20"/>
    </row>
    <row r="411" spans="3:15">
      <c r="C411" s="20"/>
      <c r="D411" s="20"/>
      <c r="E411" s="20"/>
      <c r="F411" s="20"/>
      <c r="G411" s="20"/>
      <c r="H411" s="22"/>
      <c r="I411" s="22"/>
      <c r="J411" s="20"/>
      <c r="K411" s="20"/>
      <c r="L411" s="20"/>
      <c r="M411" s="20"/>
      <c r="N411" s="20"/>
      <c r="O411" s="20"/>
    </row>
    <row r="412" spans="3:15">
      <c r="C412" s="20"/>
      <c r="D412" s="20"/>
      <c r="E412" s="20"/>
      <c r="F412" s="20"/>
      <c r="G412" s="20"/>
      <c r="H412" s="22"/>
      <c r="I412" s="22"/>
      <c r="J412" s="20"/>
      <c r="K412" s="20"/>
      <c r="L412" s="20"/>
      <c r="M412" s="20"/>
      <c r="N412" s="20"/>
      <c r="O412" s="20"/>
    </row>
    <row r="413" spans="3:15">
      <c r="C413" s="20"/>
      <c r="D413" s="20"/>
      <c r="E413" s="20"/>
      <c r="F413" s="20"/>
      <c r="G413" s="20"/>
      <c r="H413" s="22"/>
      <c r="I413" s="22"/>
      <c r="J413" s="20"/>
      <c r="K413" s="20"/>
      <c r="L413" s="20"/>
      <c r="M413" s="20"/>
      <c r="N413" s="20"/>
      <c r="O413" s="20"/>
    </row>
    <row r="414" spans="3:15">
      <c r="C414" s="20"/>
      <c r="D414" s="20"/>
      <c r="E414" s="20"/>
      <c r="F414" s="20"/>
      <c r="G414" s="20"/>
      <c r="H414" s="22"/>
      <c r="I414" s="22"/>
      <c r="J414" s="20"/>
      <c r="K414" s="20"/>
      <c r="L414" s="20"/>
      <c r="M414" s="20"/>
      <c r="N414" s="20"/>
      <c r="O414" s="20"/>
    </row>
    <row r="415" spans="3:15">
      <c r="C415" s="20"/>
      <c r="D415" s="20"/>
      <c r="E415" s="20"/>
      <c r="F415" s="20"/>
      <c r="G415" s="20"/>
      <c r="H415" s="22"/>
      <c r="I415" s="22"/>
      <c r="J415" s="20"/>
      <c r="K415" s="20"/>
      <c r="L415" s="20"/>
      <c r="M415" s="20"/>
      <c r="N415" s="20"/>
      <c r="O415" s="20"/>
    </row>
    <row r="416" spans="3:15">
      <c r="C416" s="20"/>
      <c r="D416" s="20"/>
      <c r="E416" s="20"/>
      <c r="F416" s="20"/>
      <c r="G416" s="20"/>
      <c r="H416" s="22"/>
      <c r="I416" s="22"/>
      <c r="J416" s="20"/>
      <c r="K416" s="20"/>
      <c r="L416" s="20"/>
      <c r="M416" s="20"/>
      <c r="N416" s="20"/>
      <c r="O416" s="20"/>
    </row>
    <row r="417" spans="3:15">
      <c r="C417" s="20"/>
      <c r="D417" s="20"/>
      <c r="E417" s="20"/>
      <c r="F417" s="20"/>
      <c r="G417" s="20"/>
      <c r="H417" s="22"/>
      <c r="I417" s="22"/>
      <c r="J417" s="20"/>
      <c r="K417" s="20"/>
      <c r="L417" s="20"/>
      <c r="M417" s="20"/>
      <c r="N417" s="20"/>
      <c r="O417" s="20"/>
    </row>
    <row r="418" spans="3:15">
      <c r="C418" s="20"/>
      <c r="D418" s="20"/>
      <c r="E418" s="20"/>
      <c r="F418" s="20"/>
      <c r="G418" s="20"/>
      <c r="H418" s="22"/>
      <c r="I418" s="22"/>
      <c r="J418" s="20"/>
      <c r="K418" s="20"/>
      <c r="L418" s="20"/>
      <c r="M418" s="20"/>
      <c r="N418" s="20"/>
      <c r="O418" s="20"/>
    </row>
    <row r="419" spans="3:15">
      <c r="C419" s="20"/>
      <c r="D419" s="20"/>
      <c r="E419" s="20"/>
      <c r="F419" s="20"/>
      <c r="G419" s="20"/>
      <c r="H419" s="22"/>
      <c r="I419" s="22"/>
      <c r="J419" s="20"/>
      <c r="K419" s="20"/>
      <c r="L419" s="20"/>
      <c r="M419" s="20"/>
      <c r="N419" s="20"/>
      <c r="O419" s="20"/>
    </row>
    <row r="420" spans="3:15">
      <c r="C420" s="20"/>
      <c r="D420" s="20"/>
      <c r="E420" s="20"/>
      <c r="F420" s="20"/>
      <c r="G420" s="20"/>
      <c r="H420" s="22"/>
      <c r="I420" s="22"/>
      <c r="J420" s="20"/>
      <c r="K420" s="20"/>
      <c r="L420" s="20"/>
      <c r="M420" s="20"/>
      <c r="N420" s="20"/>
      <c r="O420" s="20"/>
    </row>
    <row r="421" spans="3:15">
      <c r="C421" s="20"/>
      <c r="D421" s="20"/>
      <c r="E421" s="20"/>
      <c r="F421" s="20"/>
      <c r="G421" s="20"/>
      <c r="H421" s="22"/>
      <c r="I421" s="22"/>
      <c r="J421" s="20"/>
      <c r="K421" s="20"/>
      <c r="L421" s="20"/>
      <c r="M421" s="20"/>
      <c r="N421" s="20"/>
      <c r="O421" s="20"/>
    </row>
    <row r="422" spans="3:15">
      <c r="C422" s="20"/>
      <c r="D422" s="20"/>
      <c r="E422" s="20"/>
      <c r="F422" s="20"/>
      <c r="G422" s="20"/>
      <c r="H422" s="22"/>
      <c r="I422" s="22"/>
      <c r="J422" s="20"/>
      <c r="K422" s="20"/>
      <c r="L422" s="20"/>
      <c r="M422" s="20"/>
      <c r="N422" s="20"/>
      <c r="O422" s="20"/>
    </row>
    <row r="423" spans="3:15">
      <c r="C423" s="20"/>
      <c r="D423" s="20"/>
      <c r="E423" s="20"/>
      <c r="F423" s="20"/>
      <c r="G423" s="20"/>
      <c r="H423" s="22"/>
      <c r="I423" s="22"/>
      <c r="J423" s="20"/>
      <c r="K423" s="20"/>
      <c r="L423" s="20"/>
      <c r="M423" s="20"/>
      <c r="N423" s="20"/>
      <c r="O423" s="20"/>
    </row>
    <row r="424" spans="3:15">
      <c r="C424" s="20"/>
      <c r="D424" s="20"/>
      <c r="E424" s="20"/>
      <c r="F424" s="20"/>
      <c r="G424" s="20"/>
      <c r="H424" s="22"/>
      <c r="I424" s="22"/>
      <c r="J424" s="20"/>
      <c r="K424" s="20"/>
      <c r="L424" s="20"/>
      <c r="M424" s="20"/>
      <c r="N424" s="20"/>
      <c r="O424" s="20"/>
    </row>
    <row r="425" spans="3:15">
      <c r="C425" s="20"/>
      <c r="D425" s="20"/>
      <c r="E425" s="20"/>
      <c r="F425" s="20"/>
      <c r="G425" s="20"/>
      <c r="H425" s="22"/>
      <c r="I425" s="22"/>
      <c r="J425" s="20"/>
      <c r="K425" s="20"/>
      <c r="L425" s="20"/>
      <c r="M425" s="20"/>
      <c r="N425" s="20"/>
      <c r="O425" s="20"/>
    </row>
    <row r="426" spans="3:15">
      <c r="C426" s="20"/>
      <c r="D426" s="20"/>
      <c r="E426" s="20"/>
      <c r="F426" s="20"/>
      <c r="G426" s="20"/>
      <c r="H426" s="22"/>
      <c r="I426" s="22"/>
      <c r="J426" s="20"/>
      <c r="K426" s="20"/>
      <c r="L426" s="20"/>
      <c r="M426" s="20"/>
      <c r="N426" s="20"/>
      <c r="O426" s="20"/>
    </row>
    <row r="427" spans="3:15">
      <c r="C427" s="20"/>
      <c r="D427" s="20"/>
      <c r="E427" s="20"/>
      <c r="F427" s="20"/>
      <c r="G427" s="20"/>
      <c r="H427" s="22"/>
      <c r="I427" s="22"/>
      <c r="J427" s="20"/>
      <c r="K427" s="20"/>
      <c r="L427" s="20"/>
      <c r="M427" s="20"/>
      <c r="N427" s="20"/>
      <c r="O427" s="20"/>
    </row>
    <row r="428" spans="3:15">
      <c r="C428" s="20"/>
      <c r="D428" s="20"/>
      <c r="E428" s="20"/>
      <c r="F428" s="20"/>
      <c r="G428" s="20"/>
      <c r="H428" s="22"/>
      <c r="I428" s="22"/>
      <c r="J428" s="20"/>
      <c r="K428" s="20"/>
      <c r="L428" s="20"/>
      <c r="M428" s="20"/>
      <c r="N428" s="20"/>
      <c r="O428" s="20"/>
    </row>
    <row r="429" spans="3:15">
      <c r="C429" s="20"/>
      <c r="D429" s="20"/>
      <c r="E429" s="20"/>
      <c r="F429" s="20"/>
      <c r="G429" s="20"/>
      <c r="H429" s="22"/>
      <c r="I429" s="22"/>
      <c r="J429" s="20"/>
      <c r="K429" s="20"/>
      <c r="L429" s="20"/>
      <c r="M429" s="20"/>
      <c r="N429" s="20"/>
      <c r="O429" s="20"/>
    </row>
    <row r="430" spans="3:15">
      <c r="C430" s="20"/>
      <c r="D430" s="20"/>
      <c r="E430" s="20"/>
      <c r="F430" s="20"/>
      <c r="G430" s="20"/>
      <c r="H430" s="22"/>
      <c r="I430" s="22"/>
      <c r="J430" s="20"/>
      <c r="K430" s="20"/>
      <c r="L430" s="20"/>
      <c r="M430" s="20"/>
      <c r="N430" s="20"/>
      <c r="O430" s="20"/>
    </row>
    <row r="431" spans="3:15">
      <c r="C431" s="20"/>
      <c r="D431" s="20"/>
      <c r="E431" s="20"/>
      <c r="F431" s="20"/>
      <c r="G431" s="20"/>
      <c r="H431" s="22"/>
      <c r="I431" s="22"/>
      <c r="J431" s="20"/>
      <c r="K431" s="20"/>
      <c r="L431" s="20"/>
      <c r="M431" s="20"/>
      <c r="N431" s="20"/>
      <c r="O431" s="20"/>
    </row>
    <row r="432" spans="3:15">
      <c r="C432" s="20"/>
      <c r="D432" s="20"/>
      <c r="E432" s="20"/>
      <c r="F432" s="20"/>
      <c r="G432" s="20"/>
      <c r="H432" s="22"/>
      <c r="I432" s="22"/>
      <c r="J432" s="20"/>
      <c r="K432" s="20"/>
      <c r="L432" s="20"/>
      <c r="M432" s="20"/>
      <c r="N432" s="20"/>
      <c r="O432" s="20"/>
    </row>
    <row r="433" spans="3:15">
      <c r="C433" s="20"/>
      <c r="D433" s="20"/>
      <c r="E433" s="20"/>
      <c r="F433" s="20"/>
      <c r="G433" s="20"/>
      <c r="H433" s="22"/>
      <c r="I433" s="22"/>
      <c r="J433" s="20"/>
      <c r="K433" s="20"/>
      <c r="L433" s="20"/>
      <c r="M433" s="20"/>
      <c r="N433" s="20"/>
      <c r="O433" s="20"/>
    </row>
    <row r="434" spans="3:15">
      <c r="C434" s="20"/>
      <c r="D434" s="20"/>
      <c r="E434" s="20"/>
      <c r="F434" s="20"/>
      <c r="G434" s="20"/>
      <c r="H434" s="22"/>
      <c r="I434" s="22"/>
      <c r="J434" s="20"/>
      <c r="K434" s="20"/>
      <c r="L434" s="20"/>
      <c r="M434" s="20"/>
      <c r="N434" s="20"/>
      <c r="O434" s="20"/>
    </row>
    <row r="435" spans="3:15">
      <c r="C435" s="20"/>
      <c r="D435" s="20"/>
      <c r="E435" s="20"/>
      <c r="F435" s="20"/>
      <c r="G435" s="20"/>
      <c r="H435" s="22"/>
      <c r="I435" s="22"/>
      <c r="J435" s="20"/>
      <c r="K435" s="20"/>
      <c r="L435" s="20"/>
      <c r="M435" s="20"/>
      <c r="N435" s="20"/>
      <c r="O435" s="20"/>
    </row>
    <row r="436" spans="3:15">
      <c r="C436" s="20"/>
      <c r="D436" s="20"/>
      <c r="E436" s="20"/>
      <c r="F436" s="20"/>
      <c r="G436" s="20"/>
      <c r="H436" s="22"/>
      <c r="I436" s="22"/>
      <c r="J436" s="20"/>
      <c r="K436" s="20"/>
      <c r="L436" s="20"/>
      <c r="M436" s="20"/>
      <c r="N436" s="20"/>
      <c r="O436" s="20"/>
    </row>
    <row r="437" spans="3:15">
      <c r="C437" s="20"/>
      <c r="D437" s="20"/>
      <c r="E437" s="20"/>
      <c r="F437" s="20"/>
      <c r="G437" s="20"/>
      <c r="H437" s="22"/>
      <c r="I437" s="22"/>
      <c r="J437" s="20"/>
      <c r="K437" s="20"/>
      <c r="L437" s="20"/>
      <c r="M437" s="20"/>
      <c r="N437" s="20"/>
      <c r="O437" s="20"/>
    </row>
    <row r="438" spans="3:15">
      <c r="C438" s="20"/>
      <c r="D438" s="20"/>
      <c r="E438" s="20"/>
      <c r="F438" s="20"/>
      <c r="G438" s="20"/>
      <c r="H438" s="22"/>
      <c r="I438" s="22"/>
      <c r="J438" s="20"/>
      <c r="K438" s="20"/>
      <c r="L438" s="20"/>
      <c r="M438" s="20"/>
      <c r="N438" s="20"/>
      <c r="O438" s="20"/>
    </row>
    <row r="439" spans="3:15">
      <c r="C439" s="20"/>
      <c r="D439" s="20"/>
      <c r="E439" s="20"/>
      <c r="F439" s="20"/>
      <c r="G439" s="20"/>
      <c r="H439" s="22"/>
      <c r="I439" s="22"/>
      <c r="J439" s="20"/>
      <c r="K439" s="20"/>
      <c r="L439" s="20"/>
      <c r="M439" s="20"/>
      <c r="N439" s="20"/>
      <c r="O439" s="20"/>
    </row>
    <row r="440" spans="3:15">
      <c r="C440" s="20"/>
      <c r="D440" s="20"/>
      <c r="E440" s="20"/>
      <c r="F440" s="20"/>
      <c r="G440" s="20"/>
      <c r="H440" s="22"/>
      <c r="I440" s="22"/>
      <c r="J440" s="20"/>
      <c r="K440" s="20"/>
      <c r="L440" s="20"/>
      <c r="M440" s="20"/>
      <c r="N440" s="20"/>
      <c r="O440" s="20"/>
    </row>
    <row r="441" spans="3:15">
      <c r="C441" s="20"/>
      <c r="D441" s="20"/>
      <c r="E441" s="20"/>
      <c r="F441" s="20"/>
      <c r="G441" s="20"/>
      <c r="H441" s="22"/>
      <c r="I441" s="22"/>
      <c r="J441" s="20"/>
      <c r="K441" s="20"/>
      <c r="L441" s="20"/>
      <c r="M441" s="20"/>
      <c r="N441" s="20"/>
      <c r="O441" s="20"/>
    </row>
    <row r="442" spans="3:15">
      <c r="C442" s="20"/>
      <c r="D442" s="20"/>
      <c r="E442" s="20"/>
      <c r="F442" s="20"/>
      <c r="G442" s="20"/>
      <c r="H442" s="22"/>
      <c r="I442" s="22"/>
      <c r="J442" s="20"/>
      <c r="K442" s="20"/>
      <c r="L442" s="20"/>
      <c r="M442" s="20"/>
      <c r="N442" s="20"/>
      <c r="O442" s="20"/>
    </row>
    <row r="443" spans="3:15">
      <c r="C443" s="20"/>
      <c r="D443" s="20"/>
      <c r="E443" s="20"/>
      <c r="F443" s="20"/>
      <c r="G443" s="20"/>
      <c r="H443" s="22"/>
      <c r="I443" s="22"/>
      <c r="J443" s="20"/>
      <c r="K443" s="20"/>
      <c r="L443" s="20"/>
      <c r="M443" s="20"/>
      <c r="N443" s="20"/>
      <c r="O443" s="20"/>
    </row>
    <row r="444" spans="3:15">
      <c r="C444" s="20"/>
      <c r="D444" s="20"/>
      <c r="E444" s="20"/>
      <c r="F444" s="20"/>
      <c r="G444" s="20"/>
      <c r="H444" s="22"/>
      <c r="I444" s="22"/>
      <c r="J444" s="20"/>
      <c r="K444" s="20"/>
      <c r="L444" s="20"/>
      <c r="M444" s="20"/>
      <c r="N444" s="20"/>
      <c r="O444" s="20"/>
    </row>
    <row r="445" spans="3:15">
      <c r="C445" s="20"/>
      <c r="D445" s="20"/>
      <c r="E445" s="20"/>
      <c r="F445" s="20"/>
      <c r="G445" s="20"/>
      <c r="H445" s="22"/>
      <c r="I445" s="22"/>
      <c r="J445" s="20"/>
      <c r="K445" s="20"/>
      <c r="L445" s="20"/>
      <c r="M445" s="20"/>
      <c r="N445" s="20"/>
      <c r="O445" s="20"/>
    </row>
    <row r="446" spans="3:15">
      <c r="C446" s="20"/>
      <c r="D446" s="20"/>
      <c r="E446" s="20"/>
      <c r="F446" s="20"/>
      <c r="G446" s="20"/>
      <c r="H446" s="22"/>
      <c r="I446" s="22"/>
      <c r="J446" s="20"/>
      <c r="K446" s="20"/>
      <c r="L446" s="20"/>
      <c r="M446" s="20"/>
      <c r="N446" s="20"/>
      <c r="O446" s="20"/>
    </row>
    <row r="447" spans="3:15">
      <c r="C447" s="20"/>
      <c r="D447" s="20"/>
      <c r="E447" s="20"/>
      <c r="F447" s="20"/>
      <c r="G447" s="20"/>
      <c r="H447" s="22"/>
      <c r="I447" s="22"/>
      <c r="J447" s="20"/>
      <c r="K447" s="20"/>
      <c r="L447" s="20"/>
      <c r="M447" s="20"/>
      <c r="N447" s="20"/>
      <c r="O447" s="20"/>
    </row>
    <row r="448" spans="3:15">
      <c r="C448" s="20"/>
      <c r="D448" s="20"/>
      <c r="E448" s="20"/>
      <c r="F448" s="20"/>
      <c r="G448" s="20"/>
      <c r="H448" s="22"/>
      <c r="I448" s="22"/>
      <c r="J448" s="20"/>
      <c r="K448" s="20"/>
      <c r="L448" s="20"/>
      <c r="M448" s="20"/>
      <c r="N448" s="20"/>
      <c r="O448" s="20"/>
    </row>
    <row r="449" spans="3:15">
      <c r="C449" s="20"/>
      <c r="D449" s="20"/>
      <c r="E449" s="20"/>
      <c r="F449" s="20"/>
      <c r="G449" s="20"/>
      <c r="H449" s="22"/>
      <c r="I449" s="22"/>
      <c r="J449" s="20"/>
      <c r="K449" s="20"/>
      <c r="L449" s="20"/>
      <c r="M449" s="20"/>
      <c r="N449" s="20"/>
      <c r="O449" s="20"/>
    </row>
    <row r="450" spans="3:15">
      <c r="C450" s="20"/>
      <c r="D450" s="20"/>
      <c r="E450" s="20"/>
      <c r="F450" s="20"/>
      <c r="G450" s="20"/>
      <c r="H450" s="22"/>
      <c r="I450" s="22"/>
      <c r="J450" s="20"/>
      <c r="K450" s="20"/>
      <c r="L450" s="20"/>
      <c r="M450" s="20"/>
      <c r="N450" s="20"/>
      <c r="O450" s="20"/>
    </row>
    <row r="451" spans="3:15">
      <c r="C451" s="20"/>
      <c r="D451" s="20"/>
      <c r="E451" s="20"/>
      <c r="F451" s="20"/>
      <c r="G451" s="20"/>
      <c r="H451" s="22"/>
      <c r="I451" s="22"/>
      <c r="J451" s="20"/>
      <c r="K451" s="20"/>
      <c r="L451" s="20"/>
      <c r="M451" s="20"/>
      <c r="N451" s="20"/>
      <c r="O451" s="20"/>
    </row>
    <row r="452" spans="3:15">
      <c r="C452" s="20"/>
      <c r="D452" s="20"/>
      <c r="E452" s="20"/>
      <c r="F452" s="20"/>
      <c r="G452" s="20"/>
      <c r="H452" s="22"/>
      <c r="I452" s="22"/>
      <c r="J452" s="20"/>
      <c r="K452" s="20"/>
      <c r="L452" s="20"/>
      <c r="M452" s="20"/>
      <c r="N452" s="20"/>
      <c r="O452" s="20"/>
    </row>
    <row r="453" spans="3:15">
      <c r="C453" s="20"/>
      <c r="D453" s="20"/>
      <c r="E453" s="20"/>
      <c r="F453" s="20"/>
      <c r="G453" s="20"/>
      <c r="H453" s="22"/>
      <c r="I453" s="22"/>
      <c r="J453" s="20"/>
      <c r="K453" s="20"/>
      <c r="L453" s="20"/>
      <c r="M453" s="20"/>
      <c r="N453" s="20"/>
      <c r="O453" s="20"/>
    </row>
    <row r="454" spans="3:15">
      <c r="C454" s="20"/>
      <c r="D454" s="20"/>
      <c r="E454" s="20"/>
      <c r="F454" s="20"/>
      <c r="G454" s="20"/>
      <c r="H454" s="22"/>
      <c r="I454" s="22"/>
      <c r="J454" s="20"/>
      <c r="K454" s="20"/>
      <c r="L454" s="20"/>
      <c r="M454" s="20"/>
      <c r="N454" s="20"/>
      <c r="O454" s="20"/>
    </row>
    <row r="455" spans="3:15">
      <c r="C455" s="20"/>
      <c r="D455" s="20"/>
      <c r="E455" s="20"/>
      <c r="F455" s="20"/>
      <c r="G455" s="20"/>
      <c r="H455" s="22"/>
      <c r="I455" s="22"/>
      <c r="J455" s="20"/>
      <c r="K455" s="20"/>
      <c r="L455" s="20"/>
      <c r="M455" s="20"/>
      <c r="N455" s="20"/>
      <c r="O455" s="20"/>
    </row>
    <row r="456" spans="3:15">
      <c r="C456" s="20"/>
      <c r="D456" s="20"/>
      <c r="E456" s="20"/>
      <c r="F456" s="20"/>
      <c r="G456" s="20"/>
      <c r="H456" s="22"/>
      <c r="I456" s="22"/>
      <c r="J456" s="20"/>
      <c r="K456" s="20"/>
      <c r="L456" s="20"/>
      <c r="M456" s="20"/>
      <c r="N456" s="20"/>
      <c r="O456" s="20"/>
    </row>
    <row r="457" spans="3:15">
      <c r="C457" s="20"/>
      <c r="D457" s="20"/>
      <c r="E457" s="20"/>
      <c r="F457" s="20"/>
      <c r="G457" s="20"/>
      <c r="H457" s="22"/>
      <c r="I457" s="22"/>
      <c r="J457" s="20"/>
      <c r="K457" s="20"/>
      <c r="L457" s="20"/>
      <c r="M457" s="20"/>
      <c r="N457" s="20"/>
      <c r="O457" s="20"/>
    </row>
    <row r="458" spans="3:15">
      <c r="C458" s="20"/>
      <c r="D458" s="20"/>
      <c r="E458" s="20"/>
      <c r="F458" s="20"/>
      <c r="G458" s="20"/>
      <c r="H458" s="22"/>
      <c r="I458" s="22"/>
      <c r="J458" s="20"/>
      <c r="K458" s="20"/>
      <c r="L458" s="20"/>
      <c r="M458" s="20"/>
      <c r="N458" s="20"/>
      <c r="O458" s="20"/>
    </row>
    <row r="459" spans="3:15">
      <c r="C459" s="20"/>
      <c r="D459" s="20"/>
      <c r="E459" s="20"/>
      <c r="F459" s="20"/>
      <c r="G459" s="20"/>
      <c r="H459" s="22"/>
      <c r="I459" s="22"/>
      <c r="J459" s="20"/>
      <c r="K459" s="20"/>
      <c r="L459" s="20"/>
      <c r="M459" s="20"/>
      <c r="N459" s="20"/>
      <c r="O459" s="20"/>
    </row>
    <row r="460" spans="3:15">
      <c r="C460" s="20"/>
      <c r="D460" s="20"/>
      <c r="E460" s="20"/>
      <c r="F460" s="20"/>
      <c r="G460" s="20"/>
      <c r="H460" s="22"/>
      <c r="I460" s="22"/>
      <c r="J460" s="20"/>
      <c r="K460" s="20"/>
      <c r="L460" s="20"/>
      <c r="M460" s="20"/>
      <c r="N460" s="20"/>
      <c r="O460" s="20"/>
    </row>
    <row r="461" spans="3:15"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</row>
    <row r="462" spans="3:15"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</row>
    <row r="463" spans="3:15"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</row>
    <row r="464" spans="3:15"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</row>
    <row r="465" spans="3:15"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</row>
    <row r="466" spans="3:15"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</row>
    <row r="467" spans="3:15"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</row>
    <row r="468" spans="3:15"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</row>
    <row r="469" spans="3:15"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</row>
    <row r="470" spans="3:15"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</row>
    <row r="471" spans="3:15"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</row>
    <row r="472" spans="3:15"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</row>
    <row r="473" spans="3:15"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</row>
    <row r="474" spans="3:15"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</row>
    <row r="475" spans="3:15"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</row>
    <row r="476" spans="3:15"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</row>
    <row r="477" spans="3:15"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</row>
    <row r="478" spans="3:15"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</row>
    <row r="479" spans="3:15"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</row>
    <row r="480" spans="3:15"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18"/>
  <sheetViews>
    <sheetView showGridLines="0" workbookViewId="0">
      <selection activeCell="B3" sqref="B3"/>
    </sheetView>
  </sheetViews>
  <sheetFormatPr defaultColWidth="9.140625" defaultRowHeight="15"/>
  <cols>
    <col min="2" max="2" width="4.140625" customWidth="1"/>
    <col min="3" max="3" width="11.85546875" customWidth="1"/>
    <col min="4" max="4" width="6.7109375" customWidth="1"/>
    <col min="5" max="5" width="17.28515625" customWidth="1"/>
    <col min="6" max="6" width="11.140625" customWidth="1"/>
  </cols>
  <sheetData>
    <row r="2" spans="2:6">
      <c r="B2" s="18" t="s">
        <v>79</v>
      </c>
    </row>
    <row r="4" spans="2:6" ht="51" customHeight="1">
      <c r="B4" s="19" t="s">
        <v>42</v>
      </c>
      <c r="C4" s="19" t="s">
        <v>43</v>
      </c>
      <c r="D4" s="19" t="s">
        <v>31</v>
      </c>
      <c r="E4" s="19" t="s">
        <v>44</v>
      </c>
      <c r="F4" s="19" t="s">
        <v>39</v>
      </c>
    </row>
    <row r="5" spans="2:6">
      <c r="B5" s="20">
        <v>1</v>
      </c>
      <c r="C5" s="20">
        <v>1101</v>
      </c>
      <c r="D5" s="20" t="s">
        <v>45</v>
      </c>
      <c r="E5" s="20" t="s">
        <v>71</v>
      </c>
      <c r="F5" s="20" t="s">
        <v>47</v>
      </c>
    </row>
    <row r="6" spans="2:6">
      <c r="B6" s="20">
        <f t="shared" ref="B6:B18" si="0">B5+1</f>
        <v>2</v>
      </c>
      <c r="C6" s="20">
        <f t="shared" ref="C6:C18" si="1">C5+1</f>
        <v>1102</v>
      </c>
      <c r="D6" s="20" t="s">
        <v>48</v>
      </c>
      <c r="E6" s="20" t="s">
        <v>72</v>
      </c>
      <c r="F6" s="20" t="s">
        <v>47</v>
      </c>
    </row>
    <row r="7" spans="2:6">
      <c r="B7" s="20">
        <f t="shared" si="0"/>
        <v>3</v>
      </c>
      <c r="C7" s="20">
        <f t="shared" si="1"/>
        <v>1103</v>
      </c>
      <c r="D7" s="20" t="s">
        <v>49</v>
      </c>
      <c r="E7" s="20" t="s">
        <v>73</v>
      </c>
      <c r="F7" s="20" t="s">
        <v>47</v>
      </c>
    </row>
    <row r="8" spans="2:6">
      <c r="B8" s="20">
        <f t="shared" si="0"/>
        <v>4</v>
      </c>
      <c r="C8" s="20">
        <f t="shared" si="1"/>
        <v>1104</v>
      </c>
      <c r="D8" s="20" t="s">
        <v>50</v>
      </c>
      <c r="E8" s="20" t="s">
        <v>74</v>
      </c>
      <c r="F8" s="20" t="s">
        <v>47</v>
      </c>
    </row>
    <row r="9" spans="2:6">
      <c r="B9" s="20">
        <f t="shared" si="0"/>
        <v>5</v>
      </c>
      <c r="C9" s="20">
        <f t="shared" si="1"/>
        <v>1105</v>
      </c>
      <c r="D9" s="20" t="s">
        <v>51</v>
      </c>
      <c r="E9" s="20" t="s">
        <v>75</v>
      </c>
      <c r="F9" s="20" t="s">
        <v>47</v>
      </c>
    </row>
    <row r="10" spans="2:6">
      <c r="B10" s="20">
        <f t="shared" si="0"/>
        <v>6</v>
      </c>
      <c r="C10" s="20">
        <f t="shared" si="1"/>
        <v>1106</v>
      </c>
      <c r="D10" s="20" t="s">
        <v>52</v>
      </c>
      <c r="E10" s="20" t="s">
        <v>76</v>
      </c>
      <c r="F10" s="20" t="s">
        <v>47</v>
      </c>
    </row>
    <row r="11" spans="2:6">
      <c r="B11" s="20">
        <f t="shared" si="0"/>
        <v>7</v>
      </c>
      <c r="C11" s="20">
        <f t="shared" si="1"/>
        <v>1107</v>
      </c>
      <c r="D11" s="20" t="s">
        <v>53</v>
      </c>
      <c r="E11" s="20" t="s">
        <v>46</v>
      </c>
      <c r="F11" s="20" t="s">
        <v>47</v>
      </c>
    </row>
    <row r="12" spans="2:6">
      <c r="B12" s="20">
        <f t="shared" si="0"/>
        <v>8</v>
      </c>
      <c r="C12" s="20">
        <f t="shared" si="1"/>
        <v>1108</v>
      </c>
      <c r="D12" s="20" t="s">
        <v>54</v>
      </c>
      <c r="E12" s="20" t="s">
        <v>77</v>
      </c>
      <c r="F12" s="20" t="s">
        <v>47</v>
      </c>
    </row>
    <row r="13" spans="2:6">
      <c r="B13" s="20">
        <f t="shared" si="0"/>
        <v>9</v>
      </c>
      <c r="C13" s="20">
        <f t="shared" si="1"/>
        <v>1109</v>
      </c>
      <c r="D13" s="20" t="s">
        <v>55</v>
      </c>
      <c r="E13" s="20" t="s">
        <v>78</v>
      </c>
      <c r="F13" s="20" t="s">
        <v>47</v>
      </c>
    </row>
    <row r="14" spans="2:6">
      <c r="B14" s="20">
        <f t="shared" si="0"/>
        <v>10</v>
      </c>
      <c r="C14" s="20">
        <f t="shared" si="1"/>
        <v>1110</v>
      </c>
      <c r="D14" s="20" t="s">
        <v>56</v>
      </c>
      <c r="E14" s="20" t="s">
        <v>77</v>
      </c>
      <c r="F14" s="20" t="s">
        <v>47</v>
      </c>
    </row>
    <row r="15" spans="2:6">
      <c r="B15" s="20">
        <f t="shared" si="0"/>
        <v>11</v>
      </c>
      <c r="C15" s="20">
        <f t="shared" si="1"/>
        <v>1111</v>
      </c>
      <c r="D15" s="20" t="s">
        <v>57</v>
      </c>
      <c r="E15" s="20" t="s">
        <v>78</v>
      </c>
      <c r="F15" s="20" t="s">
        <v>47</v>
      </c>
    </row>
    <row r="16" spans="2:6">
      <c r="B16" s="20">
        <f t="shared" si="0"/>
        <v>12</v>
      </c>
      <c r="C16" s="20">
        <f t="shared" si="1"/>
        <v>1112</v>
      </c>
      <c r="D16" s="20" t="s">
        <v>58</v>
      </c>
      <c r="E16" s="20" t="s">
        <v>78</v>
      </c>
      <c r="F16" s="20" t="s">
        <v>47</v>
      </c>
    </row>
    <row r="17" spans="2:6">
      <c r="B17" s="20">
        <f t="shared" si="0"/>
        <v>13</v>
      </c>
      <c r="C17" s="20">
        <f t="shared" si="1"/>
        <v>1113</v>
      </c>
      <c r="D17" s="20" t="s">
        <v>59</v>
      </c>
      <c r="E17" s="20" t="s">
        <v>77</v>
      </c>
      <c r="F17" s="20" t="s">
        <v>60</v>
      </c>
    </row>
    <row r="18" spans="2:6">
      <c r="B18" s="20">
        <f t="shared" si="0"/>
        <v>14</v>
      </c>
      <c r="C18" s="20">
        <f t="shared" si="1"/>
        <v>1114</v>
      </c>
      <c r="D18" s="20" t="s">
        <v>61</v>
      </c>
      <c r="E18" s="20" t="s">
        <v>77</v>
      </c>
      <c r="F18" s="20" t="s">
        <v>47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267"/>
  <sheetViews>
    <sheetView showGridLines="0" tabSelected="1" workbookViewId="0">
      <selection activeCell="D7" sqref="D7"/>
    </sheetView>
  </sheetViews>
  <sheetFormatPr defaultColWidth="9.140625" defaultRowHeight="15"/>
  <cols>
    <col min="2" max="2" width="11.5703125" customWidth="1"/>
    <col min="3" max="3" width="17.28515625" customWidth="1"/>
    <col min="4" max="4" width="15.42578125" customWidth="1"/>
    <col min="5" max="5" width="16.7109375" customWidth="1"/>
    <col min="6" max="7" width="15.28515625" customWidth="1"/>
    <col min="8" max="8" width="18.7109375" customWidth="1"/>
    <col min="9" max="9" width="9.5703125"/>
  </cols>
  <sheetData>
    <row r="2" spans="1:9">
      <c r="A2" t="s">
        <v>62</v>
      </c>
      <c r="H2" s="2" t="s">
        <v>63</v>
      </c>
      <c r="I2" s="16">
        <f>SUM(G8:G267)</f>
        <v>21000</v>
      </c>
    </row>
    <row r="3" spans="1:9">
      <c r="B3" s="3" t="s">
        <v>64</v>
      </c>
      <c r="C3" s="3" t="s">
        <v>31</v>
      </c>
      <c r="H3" s="2" t="s">
        <v>65</v>
      </c>
      <c r="I3" s="16">
        <f>SUM(H8:H1083)</f>
        <v>0</v>
      </c>
    </row>
    <row r="4" spans="1:9">
      <c r="B4" s="4">
        <v>1110</v>
      </c>
      <c r="C4" s="4" t="str">
        <f>VLOOKUP(B4,'Database Anggota'!$C$5:$D$50,2,0)</f>
        <v>Rio</v>
      </c>
      <c r="H4" s="5" t="s">
        <v>66</v>
      </c>
      <c r="I4" s="17">
        <f>I2+I3</f>
        <v>21000</v>
      </c>
    </row>
    <row r="7" spans="1:9" s="1" customFormat="1" ht="42" customHeight="1">
      <c r="B7" s="6" t="s">
        <v>1</v>
      </c>
      <c r="C7" s="6" t="s">
        <v>67</v>
      </c>
      <c r="D7" s="6" t="s">
        <v>33</v>
      </c>
      <c r="E7" s="6" t="s">
        <v>68</v>
      </c>
      <c r="F7" s="7" t="s">
        <v>37</v>
      </c>
      <c r="G7" s="7" t="s">
        <v>38</v>
      </c>
      <c r="H7" s="6" t="s">
        <v>17</v>
      </c>
    </row>
    <row r="8" spans="1:9">
      <c r="A8" s="8">
        <f t="array" ref="A8">IFERROR(SMALL(IF(Pinjam!$D$5:$D$480=$B$4,ROW(Pinjam!$D$5:$D$480)-ROW(Pinjam!$D$4)),ROW(1:1)),"")</f>
        <v>7</v>
      </c>
      <c r="B8" s="9">
        <f>IF(A8&lt;&gt;"",1,"")</f>
        <v>1</v>
      </c>
      <c r="C8" s="9" t="str">
        <f>IF(ISNUMBER($A8),INDEX(Pinjam!F$5:F$12,$A8),"")</f>
        <v>Macro Excel</v>
      </c>
      <c r="D8" s="10">
        <f>IF(IF(ISNUMBER($A8),INDEX(Pinjam!H$5:H$12,$A8),"")=0,"",IF(ISNUMBER($A8),INDEX(Pinjam!H$5:H$12,$A8),""))</f>
        <v>43668</v>
      </c>
      <c r="E8" s="10">
        <f>IF(IF(ISNUMBER($A8),INDEX(Pinjam!J$5:J$12,$A8),"")=0,"",IF(ISNUMBER($A8),INDEX(Pinjam!J$5:J$12,$A8),""))</f>
        <v>43671</v>
      </c>
      <c r="F8" s="11">
        <f>IF(ISNUMBER($A8),INDEX(Pinjam!L$5:L$12,$A8),"")</f>
        <v>-4</v>
      </c>
      <c r="G8" s="11">
        <f>IF(ISNUMBER($A8),INDEX(Pinjam!M$5:M$12,$A8),"")</f>
        <v>21000</v>
      </c>
      <c r="H8" s="9">
        <f>IF(ISNUMBER($A8),INDEX(Pinjam!N$5:N$12,$A8),"")</f>
        <v>0</v>
      </c>
    </row>
    <row r="9" spans="1:9">
      <c r="A9" s="8" t="str">
        <f t="array" ref="A9">IFERROR(SMALL(IF(Pinjam!$D$5:$D$480=$B$4,ROW(Pinjam!$D$5:$D$480)-ROW(Pinjam!$D$4)),ROW(2:2)),"")</f>
        <v/>
      </c>
      <c r="B9" s="12" t="str">
        <f t="shared" ref="B9:B72" si="0">IF(A9&lt;&gt;"",B8+1,"")</f>
        <v/>
      </c>
      <c r="C9" s="12" t="str">
        <f>IF(ISNUMBER($A9),INDEX(Pinjam!F$5:F$12,$A9),"")</f>
        <v/>
      </c>
      <c r="D9" s="13" t="str">
        <f>IF(IF(ISNUMBER($A9),INDEX(Pinjam!H$5:H$12,$A9),"")=0,"",IF(ISNUMBER($A9),INDEX(Pinjam!H$5:H$12,$A9),""))</f>
        <v/>
      </c>
      <c r="E9" s="13" t="str">
        <f>IF(IF(ISNUMBER($A9),INDEX(Pinjam!J$5:J$12,$A9),"")=0,"",IF(ISNUMBER($A9),INDEX(Pinjam!J$5:J$12,$A9),""))</f>
        <v/>
      </c>
      <c r="F9" s="14" t="str">
        <f>IF(ISNUMBER($A9),INDEX(Pinjam!L$5:L$12,$A9),"")</f>
        <v/>
      </c>
      <c r="G9" s="14" t="str">
        <f>IF(ISNUMBER($A9),INDEX(Pinjam!M$5:M$12,$A9),"")</f>
        <v/>
      </c>
      <c r="H9" s="12" t="str">
        <f>IF(ISNUMBER($A9),INDEX(Pinjam!N$5:N$12,$A9),"")</f>
        <v/>
      </c>
    </row>
    <row r="10" spans="1:9">
      <c r="A10" s="15" t="str">
        <f t="array" ref="A10">IFERROR(SMALL(IF(Pinjam!$D$5:$D$480=$B$4,ROW(Pinjam!$D$5:$D$480)-ROW(Pinjam!$D$4)),ROW(3:3)),"")</f>
        <v/>
      </c>
      <c r="B10" s="9" t="str">
        <f t="shared" si="0"/>
        <v/>
      </c>
      <c r="C10" s="9" t="str">
        <f>IF(ISNUMBER($A10),INDEX(Pinjam!F$5:F$12,$A10),"")</f>
        <v/>
      </c>
      <c r="D10" s="10" t="str">
        <f>IF(IF(ISNUMBER($A10),INDEX(Pinjam!H$5:H$12,$A10),"")=0,"",IF(ISNUMBER($A10),INDEX(Pinjam!H$5:H$12,$A10),""))</f>
        <v/>
      </c>
      <c r="E10" s="10" t="str">
        <f>IF(IF(ISNUMBER($A10),INDEX(Pinjam!J$5:J$12,$A10),"")=0,"",IF(ISNUMBER($A10),INDEX(Pinjam!J$5:J$12,$A10),""))</f>
        <v/>
      </c>
      <c r="F10" s="11" t="str">
        <f>IF(ISNUMBER($A10),INDEX(Pinjam!L$5:L$12,$A10),"")</f>
        <v/>
      </c>
      <c r="G10" s="11" t="str">
        <f>IF(ISNUMBER($A10),INDEX(Pinjam!M$5:M$12,$A10),"")</f>
        <v/>
      </c>
      <c r="H10" s="9" t="str">
        <f>IF(ISNUMBER($A10),INDEX(Pinjam!N$5:N$12,$A10),"")</f>
        <v/>
      </c>
    </row>
    <row r="11" spans="1:9">
      <c r="A11" s="15" t="str">
        <f t="array" ref="A11">IFERROR(SMALL(IF(Pinjam!$D$5:$D$480=$B$4,ROW(Pinjam!$D$5:$D$480)-ROW(Pinjam!$D$4)),ROW(4:4)),"")</f>
        <v/>
      </c>
      <c r="B11" s="12" t="str">
        <f t="shared" si="0"/>
        <v/>
      </c>
      <c r="C11" s="12" t="str">
        <f>IF(ISNUMBER($A11),INDEX(Pinjam!F$5:F$12,$A11),"")</f>
        <v/>
      </c>
      <c r="D11" s="13" t="str">
        <f>IF(IF(ISNUMBER($A11),INDEX(Pinjam!H$5:H$12,$A11),"")=0,"",IF(ISNUMBER($A11),INDEX(Pinjam!H$5:H$12,$A11),""))</f>
        <v/>
      </c>
      <c r="E11" s="13" t="str">
        <f>IF(IF(ISNUMBER($A11),INDEX(Pinjam!J$5:J$12,$A11),"")=0,"",IF(ISNUMBER($A11),INDEX(Pinjam!J$5:J$12,$A11),""))</f>
        <v/>
      </c>
      <c r="F11" s="14" t="str">
        <f>IF(ISNUMBER($A11),INDEX(Pinjam!L$5:L$12,$A11),"")</f>
        <v/>
      </c>
      <c r="G11" s="14" t="str">
        <f>IF(ISNUMBER($A11),INDEX(Pinjam!M$5:M$12,$A11),"")</f>
        <v/>
      </c>
      <c r="H11" s="12" t="str">
        <f>IF(ISNUMBER($A11),INDEX(Pinjam!N$5:N$12,$A11),"")</f>
        <v/>
      </c>
    </row>
    <row r="12" spans="1:9">
      <c r="A12" s="15" t="str">
        <f t="array" ref="A12">IFERROR(SMALL(IF(Pinjam!$D$5:$D$480=$B$4,ROW(Pinjam!$D$5:$D$480)-ROW(Pinjam!$D$4)),ROW(5:5)),"")</f>
        <v/>
      </c>
      <c r="B12" s="9" t="str">
        <f t="shared" si="0"/>
        <v/>
      </c>
      <c r="C12" s="9" t="str">
        <f>IF(ISNUMBER($A12),INDEX(Pinjam!F$5:F$12,$A12),"")</f>
        <v/>
      </c>
      <c r="D12" s="10" t="str">
        <f>IF(IF(ISNUMBER($A12),INDEX(Pinjam!H$5:H$12,$A12),"")=0,"",IF(ISNUMBER($A12),INDEX(Pinjam!H$5:H$12,$A12),""))</f>
        <v/>
      </c>
      <c r="E12" s="10" t="str">
        <f>IF(IF(ISNUMBER($A12),INDEX(Pinjam!J$5:J$12,$A12),"")=0,"",IF(ISNUMBER($A12),INDEX(Pinjam!J$5:J$12,$A12),""))</f>
        <v/>
      </c>
      <c r="F12" s="11" t="str">
        <f>IF(ISNUMBER($A12),INDEX(Pinjam!L$5:L$12,$A12),"")</f>
        <v/>
      </c>
      <c r="G12" s="11" t="str">
        <f>IF(ISNUMBER($A12),INDEX(Pinjam!M$5:M$12,$A12),"")</f>
        <v/>
      </c>
      <c r="H12" s="9" t="str">
        <f>IF(ISNUMBER($A12),INDEX(Pinjam!N$5:N$12,$A12),"")</f>
        <v/>
      </c>
    </row>
    <row r="13" spans="1:9">
      <c r="A13" s="15" t="str">
        <f t="array" ref="A13">IFERROR(SMALL(IF(Pinjam!$D$5:$D$480=$B$4,ROW(Pinjam!$D$5:$D$480)-ROW(Pinjam!$D$4)),ROW(6:6)),"")</f>
        <v/>
      </c>
      <c r="B13" s="12" t="str">
        <f t="shared" si="0"/>
        <v/>
      </c>
      <c r="C13" s="12" t="str">
        <f>IF(ISNUMBER($A13),INDEX(Pinjam!F$5:F$12,$A13),"")</f>
        <v/>
      </c>
      <c r="D13" s="13" t="str">
        <f>IF(IF(ISNUMBER($A13),INDEX(Pinjam!H$5:H$12,$A13),"")=0,"",IF(ISNUMBER($A13),INDEX(Pinjam!H$5:H$12,$A13),""))</f>
        <v/>
      </c>
      <c r="E13" s="13" t="str">
        <f>IF(IF(ISNUMBER($A13),INDEX(Pinjam!J$5:J$12,$A13),"")=0,"",IF(ISNUMBER($A13),INDEX(Pinjam!J$5:J$12,$A13),""))</f>
        <v/>
      </c>
      <c r="F13" s="14" t="str">
        <f>IF(ISNUMBER($A13),INDEX(Pinjam!L$5:L$12,$A13),"")</f>
        <v/>
      </c>
      <c r="G13" s="14" t="str">
        <f>IF(ISNUMBER($A13),INDEX(Pinjam!M$5:M$12,$A13),"")</f>
        <v/>
      </c>
      <c r="H13" s="12" t="str">
        <f>IF(ISNUMBER($A13),INDEX(Pinjam!N$5:N$12,$A13),"")</f>
        <v/>
      </c>
    </row>
    <row r="14" spans="1:9">
      <c r="A14" s="15" t="str">
        <f t="array" ref="A14">IFERROR(SMALL(IF(Pinjam!$D$5:$D$480=$B$4,ROW(Pinjam!$D$5:$D$480)-ROW(Pinjam!$D$4)),ROW(7:7)),"")</f>
        <v/>
      </c>
      <c r="B14" s="9" t="str">
        <f t="shared" si="0"/>
        <v/>
      </c>
      <c r="C14" s="9" t="str">
        <f>IF(ISNUMBER($A14),INDEX(Pinjam!F$5:F$12,$A14),"")</f>
        <v/>
      </c>
      <c r="D14" s="10" t="str">
        <f>IF(IF(ISNUMBER($A14),INDEX(Pinjam!H$5:H$12,$A14),"")=0,"",IF(ISNUMBER($A14),INDEX(Pinjam!H$5:H$12,$A14),""))</f>
        <v/>
      </c>
      <c r="E14" s="10" t="str">
        <f>IF(IF(ISNUMBER($A14),INDEX(Pinjam!J$5:J$12,$A14),"")=0,"",IF(ISNUMBER($A14),INDEX(Pinjam!J$5:J$12,$A14),""))</f>
        <v/>
      </c>
      <c r="F14" s="11" t="str">
        <f>IF(ISNUMBER($A14),INDEX(Pinjam!L$5:L$12,$A14),"")</f>
        <v/>
      </c>
      <c r="G14" s="11" t="str">
        <f>IF(ISNUMBER($A14),INDEX(Pinjam!M$5:M$12,$A14),"")</f>
        <v/>
      </c>
      <c r="H14" s="9" t="str">
        <f>IF(ISNUMBER($A14),INDEX(Pinjam!N$5:N$12,$A14),"")</f>
        <v/>
      </c>
    </row>
    <row r="15" spans="1:9">
      <c r="A15" s="15" t="str">
        <f t="array" ref="A15">IFERROR(SMALL(IF(Pinjam!$D$5:$D$480=$B$4,ROW(Pinjam!$D$5:$D$480)-ROW(Pinjam!$D$4)),ROW(8:8)),"")</f>
        <v/>
      </c>
      <c r="B15" s="12" t="str">
        <f t="shared" si="0"/>
        <v/>
      </c>
      <c r="C15" s="12" t="str">
        <f>IF(ISNUMBER($A15),INDEX(Pinjam!F$5:F$12,$A15),"")</f>
        <v/>
      </c>
      <c r="D15" s="13" t="str">
        <f>IF(IF(ISNUMBER($A15),INDEX(Pinjam!H$5:H$12,$A15),"")=0,"",IF(ISNUMBER($A15),INDEX(Pinjam!H$5:H$12,$A15),""))</f>
        <v/>
      </c>
      <c r="E15" s="13" t="str">
        <f>IF(IF(ISNUMBER($A15),INDEX(Pinjam!J$5:J$12,$A15),"")=0,"",IF(ISNUMBER($A15),INDEX(Pinjam!J$5:J$12,$A15),""))</f>
        <v/>
      </c>
      <c r="F15" s="14" t="str">
        <f>IF(ISNUMBER($A15),INDEX(Pinjam!L$5:L$12,$A15),"")</f>
        <v/>
      </c>
      <c r="G15" s="14" t="str">
        <f>IF(ISNUMBER($A15),INDEX(Pinjam!M$5:M$12,$A15),"")</f>
        <v/>
      </c>
      <c r="H15" s="12" t="str">
        <f>IF(ISNUMBER($A15),INDEX(Pinjam!N$5:N$12,$A15),"")</f>
        <v/>
      </c>
    </row>
    <row r="16" spans="1:9">
      <c r="A16" s="15" t="str">
        <f t="array" ref="A16">IFERROR(SMALL(IF(Pinjam!$D$5:$D$480=$B$4,ROW(Pinjam!$D$5:$D$480)-ROW(Pinjam!$D$4)),ROW(9:9)),"")</f>
        <v/>
      </c>
      <c r="B16" s="9" t="str">
        <f t="shared" si="0"/>
        <v/>
      </c>
      <c r="C16" s="9" t="str">
        <f>IF(ISNUMBER($A16),INDEX(Pinjam!F$5:F$12,$A16),"")</f>
        <v/>
      </c>
      <c r="D16" s="10" t="str">
        <f>IF(IF(ISNUMBER($A16),INDEX(Pinjam!H$5:H$12,$A16),"")=0,"",IF(ISNUMBER($A16),INDEX(Pinjam!H$5:H$12,$A16),""))</f>
        <v/>
      </c>
      <c r="E16" s="10" t="str">
        <f>IF(IF(ISNUMBER($A16),INDEX(Pinjam!J$5:J$12,$A16),"")=0,"",IF(ISNUMBER($A16),INDEX(Pinjam!J$5:J$12,$A16),""))</f>
        <v/>
      </c>
      <c r="F16" s="11" t="str">
        <f>IF(ISNUMBER($A16),INDEX(Pinjam!L$5:L$12,$A16),"")</f>
        <v/>
      </c>
      <c r="G16" s="11" t="str">
        <f>IF(ISNUMBER($A16),INDEX(Pinjam!M$5:M$12,$A16),"")</f>
        <v/>
      </c>
      <c r="H16" s="9" t="str">
        <f>IF(ISNUMBER($A16),INDEX(Pinjam!N$5:N$12,$A16),"")</f>
        <v/>
      </c>
    </row>
    <row r="17" spans="1:8">
      <c r="A17" s="15" t="str">
        <f t="array" ref="A17">IFERROR(SMALL(IF(Pinjam!$D$5:$D$480=$B$4,ROW(Pinjam!$D$5:$D$480)-ROW(Pinjam!$D$4)),ROW(10:10)),"")</f>
        <v/>
      </c>
      <c r="B17" s="12" t="str">
        <f t="shared" si="0"/>
        <v/>
      </c>
      <c r="C17" s="12" t="str">
        <f>IF(ISNUMBER($A17),INDEX(Pinjam!F$5:F$12,$A17),"")</f>
        <v/>
      </c>
      <c r="D17" s="13" t="str">
        <f>IF(IF(ISNUMBER($A17),INDEX(Pinjam!H$5:H$12,$A17),"")=0,"",IF(ISNUMBER($A17),INDEX(Pinjam!H$5:H$12,$A17),""))</f>
        <v/>
      </c>
      <c r="E17" s="13" t="str">
        <f>IF(IF(ISNUMBER($A17),INDEX(Pinjam!J$5:J$12,$A17),"")=0,"",IF(ISNUMBER($A17),INDEX(Pinjam!J$5:J$12,$A17),""))</f>
        <v/>
      </c>
      <c r="F17" s="14" t="str">
        <f>IF(ISNUMBER($A17),INDEX(Pinjam!L$5:L$12,$A17),"")</f>
        <v/>
      </c>
      <c r="G17" s="14" t="str">
        <f>IF(ISNUMBER($A17),INDEX(Pinjam!M$5:M$12,$A17),"")</f>
        <v/>
      </c>
      <c r="H17" s="12" t="str">
        <f>IF(ISNUMBER($A17),INDEX(Pinjam!N$5:N$12,$A17),"")</f>
        <v/>
      </c>
    </row>
    <row r="18" spans="1:8">
      <c r="A18" s="15" t="str">
        <f t="array" ref="A18">IFERROR(SMALL(IF(Pinjam!$D$5:$D$480=$B$4,ROW(Pinjam!$D$5:$D$480)-ROW(Pinjam!$D$4)),ROW(11:11)),"")</f>
        <v/>
      </c>
      <c r="B18" s="9" t="str">
        <f t="shared" si="0"/>
        <v/>
      </c>
      <c r="C18" s="9" t="str">
        <f>IF(ISNUMBER($A18),INDEX(Pinjam!F$5:F$12,$A18),"")</f>
        <v/>
      </c>
      <c r="D18" s="10" t="str">
        <f>IF(IF(ISNUMBER($A18),INDEX(Pinjam!H$5:H$12,$A18),"")=0,"",IF(ISNUMBER($A18),INDEX(Pinjam!H$5:H$12,$A18),""))</f>
        <v/>
      </c>
      <c r="E18" s="10" t="str">
        <f>IF(IF(ISNUMBER($A18),INDEX(Pinjam!J$5:J$12,$A18),"")=0,"",IF(ISNUMBER($A18),INDEX(Pinjam!J$5:J$12,$A18),""))</f>
        <v/>
      </c>
      <c r="F18" s="11" t="str">
        <f>IF(ISNUMBER($A18),INDEX(Pinjam!L$5:L$12,$A18),"")</f>
        <v/>
      </c>
      <c r="G18" s="11" t="str">
        <f>IF(ISNUMBER($A18),INDEX(Pinjam!M$5:M$12,$A18),"")</f>
        <v/>
      </c>
      <c r="H18" s="9" t="str">
        <f>IF(ISNUMBER($A18),INDEX(Pinjam!N$5:N$12,$A18),"")</f>
        <v/>
      </c>
    </row>
    <row r="19" spans="1:8">
      <c r="A19" s="15" t="str">
        <f t="array" ref="A19">IFERROR(SMALL(IF(Pinjam!$D$5:$D$480=$B$4,ROW(Pinjam!$D$5:$D$480)-ROW(Pinjam!$D$4)),ROW(12:12)),"")</f>
        <v/>
      </c>
      <c r="B19" s="12" t="str">
        <f t="shared" si="0"/>
        <v/>
      </c>
      <c r="C19" s="12" t="str">
        <f>IF(ISNUMBER($A19),INDEX(Pinjam!F$5:F$12,$A19),"")</f>
        <v/>
      </c>
      <c r="D19" s="13" t="str">
        <f>IF(IF(ISNUMBER($A19),INDEX(Pinjam!H$5:H$12,$A19),"")=0,"",IF(ISNUMBER($A19),INDEX(Pinjam!H$5:H$12,$A19),""))</f>
        <v/>
      </c>
      <c r="E19" s="13" t="str">
        <f>IF(IF(ISNUMBER($A19),INDEX(Pinjam!J$5:J$12,$A19),"")=0,"",IF(ISNUMBER($A19),INDEX(Pinjam!J$5:J$12,$A19),""))</f>
        <v/>
      </c>
      <c r="F19" s="14" t="str">
        <f>IF(ISNUMBER($A19),INDEX(Pinjam!L$5:L$12,$A19),"")</f>
        <v/>
      </c>
      <c r="G19" s="14" t="str">
        <f>IF(ISNUMBER($A19),INDEX(Pinjam!M$5:M$12,$A19),"")</f>
        <v/>
      </c>
      <c r="H19" s="12" t="str">
        <f>IF(ISNUMBER($A19),INDEX(Pinjam!N$5:N$12,$A19),"")</f>
        <v/>
      </c>
    </row>
    <row r="20" spans="1:8">
      <c r="A20" s="15" t="str">
        <f t="array" ref="A20">IFERROR(SMALL(IF(Pinjam!$D$5:$D$480=$B$4,ROW(Pinjam!$D$5:$D$480)-ROW(Pinjam!$D$4)),ROW(13:13)),"")</f>
        <v/>
      </c>
      <c r="B20" s="9" t="str">
        <f t="shared" si="0"/>
        <v/>
      </c>
      <c r="C20" s="9" t="str">
        <f>IF(ISNUMBER($A20),INDEX(Pinjam!F$5:F$12,$A20),"")</f>
        <v/>
      </c>
      <c r="D20" s="10" t="str">
        <f>IF(IF(ISNUMBER($A20),INDEX(Pinjam!H$5:H$12,$A20),"")=0,"",IF(ISNUMBER($A20),INDEX(Pinjam!H$5:H$12,$A20),""))</f>
        <v/>
      </c>
      <c r="E20" s="10" t="str">
        <f>IF(IF(ISNUMBER($A20),INDEX(Pinjam!J$5:J$12,$A20),"")=0,"",IF(ISNUMBER($A20),INDEX(Pinjam!J$5:J$12,$A20),""))</f>
        <v/>
      </c>
      <c r="F20" s="11" t="str">
        <f>IF(ISNUMBER($A20),INDEX(Pinjam!L$5:L$12,$A20),"")</f>
        <v/>
      </c>
      <c r="G20" s="11" t="str">
        <f>IF(ISNUMBER($A20),INDEX(Pinjam!M$5:M$12,$A20),"")</f>
        <v/>
      </c>
      <c r="H20" s="9" t="str">
        <f>IF(ISNUMBER($A20),INDEX(Pinjam!N$5:N$12,$A20),"")</f>
        <v/>
      </c>
    </row>
    <row r="21" spans="1:8">
      <c r="A21" s="15" t="str">
        <f t="array" ref="A21">IFERROR(SMALL(IF(Pinjam!$D$5:$D$480=$B$4,ROW(Pinjam!$D$5:$D$480)-ROW(Pinjam!$D$4)),ROW(14:14)),"")</f>
        <v/>
      </c>
      <c r="B21" s="12" t="str">
        <f t="shared" si="0"/>
        <v/>
      </c>
      <c r="C21" s="12" t="str">
        <f>IF(ISNUMBER($A21),INDEX(Pinjam!F$5:F$12,$A21),"")</f>
        <v/>
      </c>
      <c r="D21" s="13" t="str">
        <f>IF(IF(ISNUMBER($A21),INDEX(Pinjam!H$5:H$12,$A21),"")=0,"",IF(ISNUMBER($A21),INDEX(Pinjam!H$5:H$12,$A21),""))</f>
        <v/>
      </c>
      <c r="E21" s="13" t="str">
        <f>IF(IF(ISNUMBER($A21),INDEX(Pinjam!J$5:J$12,$A21),"")=0,"",IF(ISNUMBER($A21),INDEX(Pinjam!J$5:J$12,$A21),""))</f>
        <v/>
      </c>
      <c r="F21" s="14" t="str">
        <f>IF(ISNUMBER($A21),INDEX(Pinjam!L$5:L$12,$A21),"")</f>
        <v/>
      </c>
      <c r="G21" s="14" t="str">
        <f>IF(ISNUMBER($A21),INDEX(Pinjam!M$5:M$12,$A21),"")</f>
        <v/>
      </c>
      <c r="H21" s="12" t="str">
        <f>IF(ISNUMBER($A21),INDEX(Pinjam!N$5:N$12,$A21),"")</f>
        <v/>
      </c>
    </row>
    <row r="22" spans="1:8">
      <c r="A22" s="15" t="str">
        <f t="array" ref="A22">IFERROR(SMALL(IF(Pinjam!$D$5:$D$480=$B$4,ROW(Pinjam!$D$5:$D$480)-ROW(Pinjam!$D$4)),ROW(15:15)),"")</f>
        <v/>
      </c>
      <c r="B22" s="9" t="str">
        <f t="shared" si="0"/>
        <v/>
      </c>
      <c r="C22" s="9" t="str">
        <f>IF(ISNUMBER($A22),INDEX(Pinjam!F$5:F$12,$A22),"")</f>
        <v/>
      </c>
      <c r="D22" s="10" t="str">
        <f>IF(IF(ISNUMBER($A22),INDEX(Pinjam!H$5:H$12,$A22),"")=0,"",IF(ISNUMBER($A22),INDEX(Pinjam!H$5:H$12,$A22),""))</f>
        <v/>
      </c>
      <c r="E22" s="10" t="str">
        <f>IF(IF(ISNUMBER($A22),INDEX(Pinjam!J$5:J$12,$A22),"")=0,"",IF(ISNUMBER($A22),INDEX(Pinjam!J$5:J$12,$A22),""))</f>
        <v/>
      </c>
      <c r="F22" s="11" t="str">
        <f>IF(ISNUMBER($A22),INDEX(Pinjam!L$5:L$12,$A22),"")</f>
        <v/>
      </c>
      <c r="G22" s="11" t="str">
        <f>IF(ISNUMBER($A22),INDEX(Pinjam!M$5:M$12,$A22),"")</f>
        <v/>
      </c>
      <c r="H22" s="9" t="str">
        <f>IF(ISNUMBER($A22),INDEX(Pinjam!N$5:N$12,$A22),"")</f>
        <v/>
      </c>
    </row>
    <row r="23" spans="1:8">
      <c r="A23" s="15" t="str">
        <f t="array" ref="A23">IFERROR(SMALL(IF(Pinjam!$D$5:$D$480=$B$4,ROW(Pinjam!$D$5:$D$480)-ROW(Pinjam!$D$4)),ROW(16:16)),"")</f>
        <v/>
      </c>
      <c r="B23" s="12" t="str">
        <f t="shared" si="0"/>
        <v/>
      </c>
      <c r="C23" s="12" t="str">
        <f>IF(ISNUMBER($A23),INDEX(Pinjam!F$5:F$12,$A23),"")</f>
        <v/>
      </c>
      <c r="D23" s="13" t="str">
        <f>IF(IF(ISNUMBER($A23),INDEX(Pinjam!H$5:H$12,$A23),"")=0,"",IF(ISNUMBER($A23),INDEX(Pinjam!H$5:H$12,$A23),""))</f>
        <v/>
      </c>
      <c r="E23" s="13" t="str">
        <f>IF(IF(ISNUMBER($A23),INDEX(Pinjam!J$5:J$12,$A23),"")=0,"",IF(ISNUMBER($A23),INDEX(Pinjam!J$5:J$12,$A23),""))</f>
        <v/>
      </c>
      <c r="F23" s="14" t="str">
        <f>IF(ISNUMBER($A23),INDEX(Pinjam!L$5:L$12,$A23),"")</f>
        <v/>
      </c>
      <c r="G23" s="14" t="str">
        <f>IF(ISNUMBER($A23),INDEX(Pinjam!M$5:M$12,$A23),"")</f>
        <v/>
      </c>
      <c r="H23" s="12" t="str">
        <f>IF(ISNUMBER($A23),INDEX(Pinjam!N$5:N$12,$A23),"")</f>
        <v/>
      </c>
    </row>
    <row r="24" spans="1:8">
      <c r="A24" s="15" t="str">
        <f t="array" ref="A24">IFERROR(SMALL(IF(Pinjam!$D$5:$D$480=$B$4,ROW(Pinjam!$D$5:$D$480)-ROW(Pinjam!$D$4)),ROW(17:17)),"")</f>
        <v/>
      </c>
      <c r="B24" s="9" t="str">
        <f t="shared" si="0"/>
        <v/>
      </c>
      <c r="C24" s="9" t="str">
        <f>IF(ISNUMBER($A24),INDEX(Pinjam!F$5:F$12,$A24),"")</f>
        <v/>
      </c>
      <c r="D24" s="10" t="str">
        <f>IF(IF(ISNUMBER($A24),INDEX(Pinjam!H$5:H$12,$A24),"")=0,"",IF(ISNUMBER($A24),INDEX(Pinjam!H$5:H$12,$A24),""))</f>
        <v/>
      </c>
      <c r="E24" s="10" t="str">
        <f>IF(IF(ISNUMBER($A24),INDEX(Pinjam!J$5:J$12,$A24),"")=0,"",IF(ISNUMBER($A24),INDEX(Pinjam!J$5:J$12,$A24),""))</f>
        <v/>
      </c>
      <c r="F24" s="11" t="str">
        <f>IF(ISNUMBER($A24),INDEX(Pinjam!L$5:L$12,$A24),"")</f>
        <v/>
      </c>
      <c r="G24" s="11" t="str">
        <f>IF(ISNUMBER($A24),INDEX(Pinjam!M$5:M$12,$A24),"")</f>
        <v/>
      </c>
      <c r="H24" s="9" t="str">
        <f>IF(ISNUMBER($A24),INDEX(Pinjam!N$5:N$12,$A24),"")</f>
        <v/>
      </c>
    </row>
    <row r="25" spans="1:8">
      <c r="A25" s="15" t="str">
        <f t="array" ref="A25">IFERROR(SMALL(IF(Pinjam!$D$5:$D$480=$B$4,ROW(Pinjam!$D$5:$D$480)-ROW(Pinjam!$D$4)),ROW(18:18)),"")</f>
        <v/>
      </c>
      <c r="B25" s="12" t="str">
        <f t="shared" si="0"/>
        <v/>
      </c>
      <c r="C25" s="12" t="str">
        <f>IF(ISNUMBER($A25),INDEX(Pinjam!F$5:F$12,$A25),"")</f>
        <v/>
      </c>
      <c r="D25" s="13" t="str">
        <f>IF(IF(ISNUMBER($A25),INDEX(Pinjam!H$5:H$12,$A25),"")=0,"",IF(ISNUMBER($A25),INDEX(Pinjam!H$5:H$12,$A25),""))</f>
        <v/>
      </c>
      <c r="E25" s="13" t="str">
        <f>IF(IF(ISNUMBER($A25),INDEX(Pinjam!J$5:J$12,$A25),"")=0,"",IF(ISNUMBER($A25),INDEX(Pinjam!J$5:J$12,$A25),""))</f>
        <v/>
      </c>
      <c r="F25" s="14" t="str">
        <f>IF(ISNUMBER($A25),INDEX(Pinjam!L$5:L$12,$A25),"")</f>
        <v/>
      </c>
      <c r="G25" s="14" t="str">
        <f>IF(ISNUMBER($A25),INDEX(Pinjam!M$5:M$12,$A25),"")</f>
        <v/>
      </c>
      <c r="H25" s="12" t="str">
        <f>IF(ISNUMBER($A25),INDEX(Pinjam!N$5:N$12,$A25),"")</f>
        <v/>
      </c>
    </row>
    <row r="26" spans="1:8">
      <c r="A26" s="15" t="str">
        <f t="array" ref="A26">IFERROR(SMALL(IF(Pinjam!$D$5:$D$480=$B$4,ROW(Pinjam!$D$5:$D$480)-ROW(Pinjam!$D$4)),ROW(19:19)),"")</f>
        <v/>
      </c>
      <c r="B26" s="9" t="str">
        <f t="shared" si="0"/>
        <v/>
      </c>
      <c r="C26" s="9" t="str">
        <f>IF(ISNUMBER($A26),INDEX(Pinjam!F$5:F$12,$A26),"")</f>
        <v/>
      </c>
      <c r="D26" s="10" t="str">
        <f>IF(IF(ISNUMBER($A26),INDEX(Pinjam!H$5:H$12,$A26),"")=0,"",IF(ISNUMBER($A26),INDEX(Pinjam!H$5:H$12,$A26),""))</f>
        <v/>
      </c>
      <c r="E26" s="10" t="str">
        <f>IF(IF(ISNUMBER($A26),INDEX(Pinjam!J$5:J$12,$A26),"")=0,"",IF(ISNUMBER($A26),INDEX(Pinjam!J$5:J$12,$A26),""))</f>
        <v/>
      </c>
      <c r="F26" s="11" t="str">
        <f>IF(ISNUMBER($A26),INDEX(Pinjam!L$5:L$12,$A26),"")</f>
        <v/>
      </c>
      <c r="G26" s="11" t="str">
        <f>IF(ISNUMBER($A26),INDEX(Pinjam!M$5:M$12,$A26),"")</f>
        <v/>
      </c>
      <c r="H26" s="9" t="str">
        <f>IF(ISNUMBER($A26),INDEX(Pinjam!N$5:N$12,$A26),"")</f>
        <v/>
      </c>
    </row>
    <row r="27" spans="1:8">
      <c r="A27" s="15" t="str">
        <f t="array" ref="A27">IFERROR(SMALL(IF(Pinjam!$D$5:$D$480=$B$4,ROW(Pinjam!$D$5:$D$480)-ROW(Pinjam!$D$4)),ROW(20:20)),"")</f>
        <v/>
      </c>
      <c r="B27" s="12" t="str">
        <f t="shared" si="0"/>
        <v/>
      </c>
      <c r="C27" s="12" t="str">
        <f>IF(ISNUMBER($A27),INDEX(Pinjam!F$5:F$12,$A27),"")</f>
        <v/>
      </c>
      <c r="D27" s="13" t="str">
        <f>IF(IF(ISNUMBER($A27),INDEX(Pinjam!H$5:H$12,$A27),"")=0,"",IF(ISNUMBER($A27),INDEX(Pinjam!H$5:H$12,$A27),""))</f>
        <v/>
      </c>
      <c r="E27" s="13" t="str">
        <f>IF(IF(ISNUMBER($A27),INDEX(Pinjam!J$5:J$12,$A27),"")=0,"",IF(ISNUMBER($A27),INDEX(Pinjam!J$5:J$12,$A27),""))</f>
        <v/>
      </c>
      <c r="F27" s="14" t="str">
        <f>IF(ISNUMBER($A27),INDEX(Pinjam!L$5:L$12,$A27),"")</f>
        <v/>
      </c>
      <c r="G27" s="14" t="str">
        <f>IF(ISNUMBER($A27),INDEX(Pinjam!M$5:M$12,$A27),"")</f>
        <v/>
      </c>
      <c r="H27" s="12" t="str">
        <f>IF(ISNUMBER($A27),INDEX(Pinjam!N$5:N$12,$A27),"")</f>
        <v/>
      </c>
    </row>
    <row r="28" spans="1:8">
      <c r="A28" s="15" t="str">
        <f t="array" ref="A28">IFERROR(SMALL(IF(Pinjam!$D$5:$D$480=$B$4,ROW(Pinjam!$D$5:$D$480)-ROW(Pinjam!$D$4)),ROW(21:21)),"")</f>
        <v/>
      </c>
      <c r="B28" s="9" t="str">
        <f t="shared" si="0"/>
        <v/>
      </c>
      <c r="C28" s="9" t="str">
        <f>IF(ISNUMBER($A28),INDEX(Pinjam!F$5:F$12,$A28),"")</f>
        <v/>
      </c>
      <c r="D28" s="10" t="str">
        <f>IF(IF(ISNUMBER($A28),INDEX(Pinjam!H$5:H$12,$A28),"")=0,"",IF(ISNUMBER($A28),INDEX(Pinjam!H$5:H$12,$A28),""))</f>
        <v/>
      </c>
      <c r="E28" s="10" t="str">
        <f>IF(IF(ISNUMBER($A28),INDEX(Pinjam!J$5:J$12,$A28),"")=0,"",IF(ISNUMBER($A28),INDEX(Pinjam!J$5:J$12,$A28),""))</f>
        <v/>
      </c>
      <c r="F28" s="11" t="str">
        <f>IF(ISNUMBER($A28),INDEX(Pinjam!L$5:L$12,$A28),"")</f>
        <v/>
      </c>
      <c r="G28" s="11" t="str">
        <f>IF(ISNUMBER($A28),INDEX(Pinjam!M$5:M$12,$A28),"")</f>
        <v/>
      </c>
      <c r="H28" s="9" t="str">
        <f>IF(ISNUMBER($A28),INDEX(Pinjam!N$5:N$12,$A28),"")</f>
        <v/>
      </c>
    </row>
    <row r="29" spans="1:8">
      <c r="A29" s="15" t="str">
        <f t="array" ref="A29">IFERROR(SMALL(IF(Pinjam!$D$5:$D$480=$B$4,ROW(Pinjam!$D$5:$D$480)-ROW(Pinjam!$D$4)),ROW(22:22)),"")</f>
        <v/>
      </c>
      <c r="B29" s="12" t="str">
        <f t="shared" si="0"/>
        <v/>
      </c>
      <c r="C29" s="12" t="str">
        <f>IF(ISNUMBER($A29),INDEX(Pinjam!F$5:F$12,$A29),"")</f>
        <v/>
      </c>
      <c r="D29" s="13" t="str">
        <f>IF(IF(ISNUMBER($A29),INDEX(Pinjam!H$5:H$12,$A29),"")=0,"",IF(ISNUMBER($A29),INDEX(Pinjam!H$5:H$12,$A29),""))</f>
        <v/>
      </c>
      <c r="E29" s="13" t="str">
        <f>IF(IF(ISNUMBER($A29),INDEX(Pinjam!J$5:J$12,$A29),"")=0,"",IF(ISNUMBER($A29),INDEX(Pinjam!J$5:J$12,$A29),""))</f>
        <v/>
      </c>
      <c r="F29" s="14" t="str">
        <f>IF(ISNUMBER($A29),INDEX(Pinjam!L$5:L$12,$A29),"")</f>
        <v/>
      </c>
      <c r="G29" s="14" t="str">
        <f>IF(ISNUMBER($A29),INDEX(Pinjam!M$5:M$12,$A29),"")</f>
        <v/>
      </c>
      <c r="H29" s="12" t="str">
        <f>IF(ISNUMBER($A29),INDEX(Pinjam!N$5:N$12,$A29),"")</f>
        <v/>
      </c>
    </row>
    <row r="30" spans="1:8">
      <c r="A30" s="15" t="str">
        <f t="array" ref="A30">IFERROR(SMALL(IF(Pinjam!$D$5:$D$480=$B$4,ROW(Pinjam!$D$5:$D$480)-ROW(Pinjam!$D$4)),ROW(23:23)),"")</f>
        <v/>
      </c>
      <c r="B30" s="9" t="str">
        <f t="shared" si="0"/>
        <v/>
      </c>
      <c r="C30" s="9" t="str">
        <f>IF(ISNUMBER($A30),INDEX(Pinjam!F$5:F$12,$A30),"")</f>
        <v/>
      </c>
      <c r="D30" s="10" t="str">
        <f>IF(IF(ISNUMBER($A30),INDEX(Pinjam!H$5:H$12,$A30),"")=0,"",IF(ISNUMBER($A30),INDEX(Pinjam!H$5:H$12,$A30),""))</f>
        <v/>
      </c>
      <c r="E30" s="10" t="str">
        <f>IF(IF(ISNUMBER($A30),INDEX(Pinjam!J$5:J$12,$A30),"")=0,"",IF(ISNUMBER($A30),INDEX(Pinjam!J$5:J$12,$A30),""))</f>
        <v/>
      </c>
      <c r="F30" s="11" t="str">
        <f>IF(ISNUMBER($A30),INDEX(Pinjam!L$5:L$12,$A30),"")</f>
        <v/>
      </c>
      <c r="G30" s="11" t="str">
        <f>IF(ISNUMBER($A30),INDEX(Pinjam!M$5:M$12,$A30),"")</f>
        <v/>
      </c>
      <c r="H30" s="9" t="str">
        <f>IF(ISNUMBER($A30),INDEX(Pinjam!N$5:N$12,$A30),"")</f>
        <v/>
      </c>
    </row>
    <row r="31" spans="1:8">
      <c r="A31" s="15" t="str">
        <f t="array" ref="A31">IFERROR(SMALL(IF(Pinjam!$D$5:$D$480=$B$4,ROW(Pinjam!$D$5:$D$480)-ROW(Pinjam!$D$4)),ROW(24:24)),"")</f>
        <v/>
      </c>
      <c r="B31" s="12" t="str">
        <f t="shared" si="0"/>
        <v/>
      </c>
      <c r="C31" s="12" t="str">
        <f>IF(ISNUMBER($A31),INDEX(Pinjam!F$5:F$12,$A31),"")</f>
        <v/>
      </c>
      <c r="D31" s="13" t="str">
        <f>IF(IF(ISNUMBER($A31),INDEX(Pinjam!H$5:H$12,$A31),"")=0,"",IF(ISNUMBER($A31),INDEX(Pinjam!H$5:H$12,$A31),""))</f>
        <v/>
      </c>
      <c r="E31" s="13" t="str">
        <f>IF(IF(ISNUMBER($A31),INDEX(Pinjam!J$5:J$12,$A31),"")=0,"",IF(ISNUMBER($A31),INDEX(Pinjam!J$5:J$12,$A31),""))</f>
        <v/>
      </c>
      <c r="F31" s="14" t="str">
        <f>IF(ISNUMBER($A31),INDEX(Pinjam!L$5:L$12,$A31),"")</f>
        <v/>
      </c>
      <c r="G31" s="14" t="str">
        <f>IF(ISNUMBER($A31),INDEX(Pinjam!M$5:M$12,$A31),"")</f>
        <v/>
      </c>
      <c r="H31" s="12" t="str">
        <f>IF(ISNUMBER($A31),INDEX(Pinjam!N$5:N$12,$A31),"")</f>
        <v/>
      </c>
    </row>
    <row r="32" spans="1:8">
      <c r="A32" s="15" t="str">
        <f t="array" ref="A32">IFERROR(SMALL(IF(Pinjam!$D$5:$D$480=$B$4,ROW(Pinjam!$D$5:$D$480)-ROW(Pinjam!$D$4)),ROW(25:25)),"")</f>
        <v/>
      </c>
      <c r="B32" s="9" t="str">
        <f t="shared" si="0"/>
        <v/>
      </c>
      <c r="C32" s="9" t="str">
        <f>IF(ISNUMBER($A32),INDEX(Pinjam!F$5:F$12,$A32),"")</f>
        <v/>
      </c>
      <c r="D32" s="10" t="str">
        <f>IF(IF(ISNUMBER($A32),INDEX(Pinjam!H$5:H$12,$A32),"")=0,"",IF(ISNUMBER($A32),INDEX(Pinjam!H$5:H$12,$A32),""))</f>
        <v/>
      </c>
      <c r="E32" s="10" t="str">
        <f>IF(IF(ISNUMBER($A32),INDEX(Pinjam!J$5:J$12,$A32),"")=0,"",IF(ISNUMBER($A32),INDEX(Pinjam!J$5:J$12,$A32),""))</f>
        <v/>
      </c>
      <c r="F32" s="11" t="str">
        <f>IF(ISNUMBER($A32),INDEX(Pinjam!L$5:L$12,$A32),"")</f>
        <v/>
      </c>
      <c r="G32" s="11" t="str">
        <f>IF(ISNUMBER($A32),INDEX(Pinjam!M$5:M$12,$A32),"")</f>
        <v/>
      </c>
      <c r="H32" s="9" t="str">
        <f>IF(ISNUMBER($A32),INDEX(Pinjam!N$5:N$12,$A32),"")</f>
        <v/>
      </c>
    </row>
    <row r="33" spans="1:8">
      <c r="A33" s="15" t="str">
        <f t="array" ref="A33">IFERROR(SMALL(IF(Pinjam!$D$5:$D$480=$B$4,ROW(Pinjam!$D$5:$D$480)-ROW(Pinjam!$D$4)),ROW(26:26)),"")</f>
        <v/>
      </c>
      <c r="B33" s="12" t="str">
        <f t="shared" si="0"/>
        <v/>
      </c>
      <c r="C33" s="12" t="str">
        <f>IF(ISNUMBER($A33),INDEX(Pinjam!F$5:F$12,$A33),"")</f>
        <v/>
      </c>
      <c r="D33" s="13" t="str">
        <f>IF(IF(ISNUMBER($A33),INDEX(Pinjam!H$5:H$12,$A33),"")=0,"",IF(ISNUMBER($A33),INDEX(Pinjam!H$5:H$12,$A33),""))</f>
        <v/>
      </c>
      <c r="E33" s="13" t="str">
        <f>IF(IF(ISNUMBER($A33),INDEX(Pinjam!J$5:J$12,$A33),"")=0,"",IF(ISNUMBER($A33),INDEX(Pinjam!J$5:J$12,$A33),""))</f>
        <v/>
      </c>
      <c r="F33" s="14" t="str">
        <f>IF(ISNUMBER($A33),INDEX(Pinjam!L$5:L$12,$A33),"")</f>
        <v/>
      </c>
      <c r="G33" s="14" t="str">
        <f>IF(ISNUMBER($A33),INDEX(Pinjam!M$5:M$12,$A33),"")</f>
        <v/>
      </c>
      <c r="H33" s="12" t="str">
        <f>IF(ISNUMBER($A33),INDEX(Pinjam!N$5:N$12,$A33),"")</f>
        <v/>
      </c>
    </row>
    <row r="34" spans="1:8">
      <c r="A34" s="15" t="str">
        <f t="array" ref="A34">IFERROR(SMALL(IF(Pinjam!$D$5:$D$480=$B$4,ROW(Pinjam!$D$5:$D$480)-ROW(Pinjam!$D$4)),ROW(27:27)),"")</f>
        <v/>
      </c>
      <c r="B34" s="9" t="str">
        <f t="shared" si="0"/>
        <v/>
      </c>
      <c r="C34" s="9" t="str">
        <f>IF(ISNUMBER($A34),INDEX(Pinjam!F$5:F$12,$A34),"")</f>
        <v/>
      </c>
      <c r="D34" s="10" t="str">
        <f>IF(IF(ISNUMBER($A34),INDEX(Pinjam!H$5:H$12,$A34),"")=0,"",IF(ISNUMBER($A34),INDEX(Pinjam!H$5:H$12,$A34),""))</f>
        <v/>
      </c>
      <c r="E34" s="10" t="str">
        <f>IF(IF(ISNUMBER($A34),INDEX(Pinjam!J$5:J$12,$A34),"")=0,"",IF(ISNUMBER($A34),INDEX(Pinjam!J$5:J$12,$A34),""))</f>
        <v/>
      </c>
      <c r="F34" s="11" t="str">
        <f>IF(ISNUMBER($A34),INDEX(Pinjam!L$5:L$12,$A34),"")</f>
        <v/>
      </c>
      <c r="G34" s="11" t="str">
        <f>IF(ISNUMBER($A34),INDEX(Pinjam!M$5:M$12,$A34),"")</f>
        <v/>
      </c>
      <c r="H34" s="9" t="str">
        <f>IF(ISNUMBER($A34),INDEX(Pinjam!N$5:N$12,$A34),"")</f>
        <v/>
      </c>
    </row>
    <row r="35" spans="1:8">
      <c r="A35" s="15" t="str">
        <f t="array" ref="A35">IFERROR(SMALL(IF(Pinjam!$D$5:$D$480=$B$4,ROW(Pinjam!$D$5:$D$480)-ROW(Pinjam!$D$4)),ROW(28:28)),"")</f>
        <v/>
      </c>
      <c r="B35" s="12" t="str">
        <f t="shared" si="0"/>
        <v/>
      </c>
      <c r="C35" s="12" t="str">
        <f>IF(ISNUMBER($A35),INDEX(Pinjam!F$5:F$12,$A35),"")</f>
        <v/>
      </c>
      <c r="D35" s="13" t="str">
        <f>IF(IF(ISNUMBER($A35),INDEX(Pinjam!H$5:H$12,$A35),"")=0,"",IF(ISNUMBER($A35),INDEX(Pinjam!H$5:H$12,$A35),""))</f>
        <v/>
      </c>
      <c r="E35" s="13" t="str">
        <f>IF(IF(ISNUMBER($A35),INDEX(Pinjam!J$5:J$12,$A35),"")=0,"",IF(ISNUMBER($A35),INDEX(Pinjam!J$5:J$12,$A35),""))</f>
        <v/>
      </c>
      <c r="F35" s="14" t="str">
        <f>IF(ISNUMBER($A35),INDEX(Pinjam!L$5:L$12,$A35),"")</f>
        <v/>
      </c>
      <c r="G35" s="14" t="str">
        <f>IF(ISNUMBER($A35),INDEX(Pinjam!M$5:M$12,$A35),"")</f>
        <v/>
      </c>
      <c r="H35" s="12" t="str">
        <f>IF(ISNUMBER($A35),INDEX(Pinjam!N$5:N$12,$A35),"")</f>
        <v/>
      </c>
    </row>
    <row r="36" spans="1:8">
      <c r="A36" s="15" t="str">
        <f t="array" ref="A36">IFERROR(SMALL(IF(Pinjam!$D$5:$D$480=$B$4,ROW(Pinjam!$D$5:$D$480)-ROW(Pinjam!$D$4)),ROW(29:29)),"")</f>
        <v/>
      </c>
      <c r="B36" s="9" t="str">
        <f t="shared" si="0"/>
        <v/>
      </c>
      <c r="C36" s="9" t="str">
        <f>IF(ISNUMBER($A36),INDEX(Pinjam!F$5:F$12,$A36),"")</f>
        <v/>
      </c>
      <c r="D36" s="10" t="str">
        <f>IF(IF(ISNUMBER($A36),INDEX(Pinjam!H$5:H$12,$A36),"")=0,"",IF(ISNUMBER($A36),INDEX(Pinjam!H$5:H$12,$A36),""))</f>
        <v/>
      </c>
      <c r="E36" s="10" t="str">
        <f>IF(IF(ISNUMBER($A36),INDEX(Pinjam!J$5:J$12,$A36),"")=0,"",IF(ISNUMBER($A36),INDEX(Pinjam!J$5:J$12,$A36),""))</f>
        <v/>
      </c>
      <c r="F36" s="11" t="str">
        <f>IF(ISNUMBER($A36),INDEX(Pinjam!L$5:L$12,$A36),"")</f>
        <v/>
      </c>
      <c r="G36" s="11" t="str">
        <f>IF(ISNUMBER($A36),INDEX(Pinjam!M$5:M$12,$A36),"")</f>
        <v/>
      </c>
      <c r="H36" s="9" t="str">
        <f>IF(ISNUMBER($A36),INDEX(Pinjam!N$5:N$12,$A36),"")</f>
        <v/>
      </c>
    </row>
    <row r="37" spans="1:8">
      <c r="A37" s="15" t="str">
        <f t="array" ref="A37">IFERROR(SMALL(IF(Pinjam!$D$5:$D$480=$B$4,ROW(Pinjam!$D$5:$D$480)-ROW(Pinjam!$D$4)),ROW(30:30)),"")</f>
        <v/>
      </c>
      <c r="B37" s="12" t="str">
        <f t="shared" si="0"/>
        <v/>
      </c>
      <c r="C37" s="12" t="str">
        <f>IF(ISNUMBER($A37),INDEX(Pinjam!F$5:F$12,$A37),"")</f>
        <v/>
      </c>
      <c r="D37" s="13" t="str">
        <f>IF(IF(ISNUMBER($A37),INDEX(Pinjam!H$5:H$12,$A37),"")=0,"",IF(ISNUMBER($A37),INDEX(Pinjam!H$5:H$12,$A37),""))</f>
        <v/>
      </c>
      <c r="E37" s="13" t="str">
        <f>IF(IF(ISNUMBER($A37),INDEX(Pinjam!J$5:J$12,$A37),"")=0,"",IF(ISNUMBER($A37),INDEX(Pinjam!J$5:J$12,$A37),""))</f>
        <v/>
      </c>
      <c r="F37" s="14" t="str">
        <f>IF(ISNUMBER($A37),INDEX(Pinjam!L$5:L$12,$A37),"")</f>
        <v/>
      </c>
      <c r="G37" s="14" t="str">
        <f>IF(ISNUMBER($A37),INDEX(Pinjam!M$5:M$12,$A37),"")</f>
        <v/>
      </c>
      <c r="H37" s="12" t="str">
        <f>IF(ISNUMBER($A37),INDEX(Pinjam!N$5:N$12,$A37),"")</f>
        <v/>
      </c>
    </row>
    <row r="38" spans="1:8">
      <c r="A38" s="15" t="str">
        <f t="array" ref="A38">IFERROR(SMALL(IF(Pinjam!$D$5:$D$480=$B$4,ROW(Pinjam!$D$5:$D$480)-ROW(Pinjam!$D$4)),ROW(31:31)),"")</f>
        <v/>
      </c>
      <c r="B38" s="9" t="str">
        <f t="shared" si="0"/>
        <v/>
      </c>
      <c r="C38" s="9" t="str">
        <f>IF(ISNUMBER($A38),INDEX(Pinjam!F$5:F$12,$A38),"")</f>
        <v/>
      </c>
      <c r="D38" s="10" t="str">
        <f>IF(IF(ISNUMBER($A38),INDEX(Pinjam!H$5:H$12,$A38),"")=0,"",IF(ISNUMBER($A38),INDEX(Pinjam!H$5:H$12,$A38),""))</f>
        <v/>
      </c>
      <c r="E38" s="10" t="str">
        <f>IF(IF(ISNUMBER($A38),INDEX(Pinjam!J$5:J$12,$A38),"")=0,"",IF(ISNUMBER($A38),INDEX(Pinjam!J$5:J$12,$A38),""))</f>
        <v/>
      </c>
      <c r="F38" s="11" t="str">
        <f>IF(ISNUMBER($A38),INDEX(Pinjam!L$5:L$12,$A38),"")</f>
        <v/>
      </c>
      <c r="G38" s="11" t="str">
        <f>IF(ISNUMBER($A38),INDEX(Pinjam!M$5:M$12,$A38),"")</f>
        <v/>
      </c>
      <c r="H38" s="9" t="str">
        <f>IF(ISNUMBER($A38),INDEX(Pinjam!N$5:N$12,$A38),"")</f>
        <v/>
      </c>
    </row>
    <row r="39" spans="1:8">
      <c r="A39" s="15" t="str">
        <f t="array" ref="A39">IFERROR(SMALL(IF(Pinjam!$D$5:$D$480=$B$4,ROW(Pinjam!$D$5:$D$480)-ROW(Pinjam!$D$4)),ROW(32:32)),"")</f>
        <v/>
      </c>
      <c r="B39" s="12" t="str">
        <f t="shared" si="0"/>
        <v/>
      </c>
      <c r="C39" s="12" t="str">
        <f>IF(ISNUMBER($A39),INDEX(Pinjam!F$5:F$12,$A39),"")</f>
        <v/>
      </c>
      <c r="D39" s="13" t="str">
        <f>IF(IF(ISNUMBER($A39),INDEX(Pinjam!H$5:H$12,$A39),"")=0,"",IF(ISNUMBER($A39),INDEX(Pinjam!H$5:H$12,$A39),""))</f>
        <v/>
      </c>
      <c r="E39" s="13" t="str">
        <f>IF(IF(ISNUMBER($A39),INDEX(Pinjam!J$5:J$12,$A39),"")=0,"",IF(ISNUMBER($A39),INDEX(Pinjam!J$5:J$12,$A39),""))</f>
        <v/>
      </c>
      <c r="F39" s="14" t="str">
        <f>IF(ISNUMBER($A39),INDEX(Pinjam!L$5:L$12,$A39),"")</f>
        <v/>
      </c>
      <c r="G39" s="14" t="str">
        <f>IF(ISNUMBER($A39),INDEX(Pinjam!M$5:M$12,$A39),"")</f>
        <v/>
      </c>
      <c r="H39" s="12" t="str">
        <f>IF(ISNUMBER($A39),INDEX(Pinjam!N$5:N$12,$A39),"")</f>
        <v/>
      </c>
    </row>
    <row r="40" spans="1:8">
      <c r="A40" s="15" t="str">
        <f t="array" ref="A40">IFERROR(SMALL(IF(Pinjam!$D$5:$D$480=$B$4,ROW(Pinjam!$D$5:$D$480)-ROW(Pinjam!$D$4)),ROW(33:33)),"")</f>
        <v/>
      </c>
      <c r="B40" s="9" t="str">
        <f t="shared" si="0"/>
        <v/>
      </c>
      <c r="C40" s="9" t="str">
        <f>IF(ISNUMBER($A40),INDEX(Pinjam!F$5:F$12,$A40),"")</f>
        <v/>
      </c>
      <c r="D40" s="10" t="str">
        <f>IF(IF(ISNUMBER($A40),INDEX(Pinjam!H$5:H$12,$A40),"")=0,"",IF(ISNUMBER($A40),INDEX(Pinjam!H$5:H$12,$A40),""))</f>
        <v/>
      </c>
      <c r="E40" s="10" t="str">
        <f>IF(IF(ISNUMBER($A40),INDEX(Pinjam!J$5:J$12,$A40),"")=0,"",IF(ISNUMBER($A40),INDEX(Pinjam!J$5:J$12,$A40),""))</f>
        <v/>
      </c>
      <c r="F40" s="11" t="str">
        <f>IF(ISNUMBER($A40),INDEX(Pinjam!L$5:L$12,$A40),"")</f>
        <v/>
      </c>
      <c r="G40" s="11" t="str">
        <f>IF(ISNUMBER($A40),INDEX(Pinjam!M$5:M$12,$A40),"")</f>
        <v/>
      </c>
      <c r="H40" s="9" t="str">
        <f>IF(ISNUMBER($A40),INDEX(Pinjam!N$5:N$12,$A40),"")</f>
        <v/>
      </c>
    </row>
    <row r="41" spans="1:8">
      <c r="A41" s="15" t="str">
        <f t="array" ref="A41">IFERROR(SMALL(IF(Pinjam!$D$5:$D$480=$B$4,ROW(Pinjam!$D$5:$D$480)-ROW(Pinjam!$D$4)),ROW(34:34)),"")</f>
        <v/>
      </c>
      <c r="B41" s="12" t="str">
        <f t="shared" si="0"/>
        <v/>
      </c>
      <c r="C41" s="12" t="str">
        <f>IF(ISNUMBER($A41),INDEX(Pinjam!F$5:F$12,$A41),"")</f>
        <v/>
      </c>
      <c r="D41" s="13" t="str">
        <f>IF(IF(ISNUMBER($A41),INDEX(Pinjam!H$5:H$12,$A41),"")=0,"",IF(ISNUMBER($A41),INDEX(Pinjam!H$5:H$12,$A41),""))</f>
        <v/>
      </c>
      <c r="E41" s="13" t="str">
        <f>IF(IF(ISNUMBER($A41),INDEX(Pinjam!J$5:J$12,$A41),"")=0,"",IF(ISNUMBER($A41),INDEX(Pinjam!J$5:J$12,$A41),""))</f>
        <v/>
      </c>
      <c r="F41" s="14" t="str">
        <f>IF(ISNUMBER($A41),INDEX(Pinjam!L$5:L$12,$A41),"")</f>
        <v/>
      </c>
      <c r="G41" s="14" t="str">
        <f>IF(ISNUMBER($A41),INDEX(Pinjam!M$5:M$12,$A41),"")</f>
        <v/>
      </c>
      <c r="H41" s="12" t="str">
        <f>IF(ISNUMBER($A41),INDEX(Pinjam!N$5:N$12,$A41),"")</f>
        <v/>
      </c>
    </row>
    <row r="42" spans="1:8">
      <c r="A42" s="15" t="str">
        <f t="array" ref="A42">IFERROR(SMALL(IF(Pinjam!$D$5:$D$480=$B$4,ROW(Pinjam!$D$5:$D$480)-ROW(Pinjam!$D$4)),ROW(35:35)),"")</f>
        <v/>
      </c>
      <c r="B42" s="9" t="str">
        <f t="shared" si="0"/>
        <v/>
      </c>
      <c r="C42" s="9" t="str">
        <f>IF(ISNUMBER($A42),INDEX(Pinjam!F$5:F$12,$A42),"")</f>
        <v/>
      </c>
      <c r="D42" s="10" t="str">
        <f>IF(IF(ISNUMBER($A42),INDEX(Pinjam!H$5:H$12,$A42),"")=0,"",IF(ISNUMBER($A42),INDEX(Pinjam!H$5:H$12,$A42),""))</f>
        <v/>
      </c>
      <c r="E42" s="10" t="str">
        <f>IF(IF(ISNUMBER($A42),INDEX(Pinjam!J$5:J$12,$A42),"")=0,"",IF(ISNUMBER($A42),INDEX(Pinjam!J$5:J$12,$A42),""))</f>
        <v/>
      </c>
      <c r="F42" s="11" t="str">
        <f>IF(ISNUMBER($A42),INDEX(Pinjam!L$5:L$12,$A42),"")</f>
        <v/>
      </c>
      <c r="G42" s="11" t="str">
        <f>IF(ISNUMBER($A42),INDEX(Pinjam!M$5:M$12,$A42),"")</f>
        <v/>
      </c>
      <c r="H42" s="9" t="str">
        <f>IF(ISNUMBER($A42),INDEX(Pinjam!N$5:N$12,$A42),"")</f>
        <v/>
      </c>
    </row>
    <row r="43" spans="1:8">
      <c r="A43" s="15" t="str">
        <f t="array" ref="A43">IFERROR(SMALL(IF(Pinjam!$D$5:$D$480=$B$4,ROW(Pinjam!$D$5:$D$480)-ROW(Pinjam!$D$4)),ROW(36:36)),"")</f>
        <v/>
      </c>
      <c r="B43" s="12" t="str">
        <f t="shared" si="0"/>
        <v/>
      </c>
      <c r="C43" s="12" t="str">
        <f>IF(ISNUMBER($A43),INDEX(Pinjam!F$5:F$12,$A43),"")</f>
        <v/>
      </c>
      <c r="D43" s="13" t="str">
        <f>IF(IF(ISNUMBER($A43),INDEX(Pinjam!H$5:H$12,$A43),"")=0,"",IF(ISNUMBER($A43),INDEX(Pinjam!H$5:H$12,$A43),""))</f>
        <v/>
      </c>
      <c r="E43" s="13" t="str">
        <f>IF(IF(ISNUMBER($A43),INDEX(Pinjam!J$5:J$12,$A43),"")=0,"",IF(ISNUMBER($A43),INDEX(Pinjam!J$5:J$12,$A43),""))</f>
        <v/>
      </c>
      <c r="F43" s="14" t="str">
        <f>IF(ISNUMBER($A43),INDEX(Pinjam!L$5:L$12,$A43),"")</f>
        <v/>
      </c>
      <c r="G43" s="14" t="str">
        <f>IF(ISNUMBER($A43),INDEX(Pinjam!M$5:M$12,$A43),"")</f>
        <v/>
      </c>
      <c r="H43" s="12" t="str">
        <f>IF(ISNUMBER($A43),INDEX(Pinjam!N$5:N$12,$A43),"")</f>
        <v/>
      </c>
    </row>
    <row r="44" spans="1:8">
      <c r="A44" s="15" t="str">
        <f t="array" ref="A44">IFERROR(SMALL(IF(Pinjam!$D$5:$D$480=$B$4,ROW(Pinjam!$D$5:$D$480)-ROW(Pinjam!$D$4)),ROW(37:37)),"")</f>
        <v/>
      </c>
      <c r="B44" s="9" t="str">
        <f t="shared" si="0"/>
        <v/>
      </c>
      <c r="C44" s="9" t="str">
        <f>IF(ISNUMBER($A44),INDEX(Pinjam!F$5:F$12,$A44),"")</f>
        <v/>
      </c>
      <c r="D44" s="10" t="str">
        <f>IF(IF(ISNUMBER($A44),INDEX(Pinjam!H$5:H$12,$A44),"")=0,"",IF(ISNUMBER($A44),INDEX(Pinjam!H$5:H$12,$A44),""))</f>
        <v/>
      </c>
      <c r="E44" s="10" t="str">
        <f>IF(IF(ISNUMBER($A44),INDEX(Pinjam!J$5:J$12,$A44),"")=0,"",IF(ISNUMBER($A44),INDEX(Pinjam!J$5:J$12,$A44),""))</f>
        <v/>
      </c>
      <c r="F44" s="11" t="str">
        <f>IF(ISNUMBER($A44),INDEX(Pinjam!L$5:L$12,$A44),"")</f>
        <v/>
      </c>
      <c r="G44" s="11" t="str">
        <f>IF(ISNUMBER($A44),INDEX(Pinjam!M$5:M$12,$A44),"")</f>
        <v/>
      </c>
      <c r="H44" s="9" t="str">
        <f>IF(ISNUMBER($A44),INDEX(Pinjam!N$5:N$12,$A44),"")</f>
        <v/>
      </c>
    </row>
    <row r="45" spans="1:8">
      <c r="A45" s="15" t="str">
        <f t="array" ref="A45">IFERROR(SMALL(IF(Pinjam!$D$5:$D$480=$B$4,ROW(Pinjam!$D$5:$D$480)-ROW(Pinjam!$D$4)),ROW(38:38)),"")</f>
        <v/>
      </c>
      <c r="B45" s="12" t="str">
        <f t="shared" si="0"/>
        <v/>
      </c>
      <c r="C45" s="12" t="str">
        <f>IF(ISNUMBER($A45),INDEX(Pinjam!F$5:F$12,$A45),"")</f>
        <v/>
      </c>
      <c r="D45" s="13" t="str">
        <f>IF(IF(ISNUMBER($A45),INDEX(Pinjam!H$5:H$12,$A45),"")=0,"",IF(ISNUMBER($A45),INDEX(Pinjam!H$5:H$12,$A45),""))</f>
        <v/>
      </c>
      <c r="E45" s="13" t="str">
        <f>IF(IF(ISNUMBER($A45),INDEX(Pinjam!J$5:J$12,$A45),"")=0,"",IF(ISNUMBER($A45),INDEX(Pinjam!J$5:J$12,$A45),""))</f>
        <v/>
      </c>
      <c r="F45" s="14" t="str">
        <f>IF(ISNUMBER($A45),INDEX(Pinjam!L$5:L$12,$A45),"")</f>
        <v/>
      </c>
      <c r="G45" s="14" t="str">
        <f>IF(ISNUMBER($A45),INDEX(Pinjam!M$5:M$12,$A45),"")</f>
        <v/>
      </c>
      <c r="H45" s="12" t="str">
        <f>IF(ISNUMBER($A45),INDEX(Pinjam!N$5:N$12,$A45),"")</f>
        <v/>
      </c>
    </row>
    <row r="46" spans="1:8">
      <c r="A46" s="15" t="str">
        <f t="array" ref="A46">IFERROR(SMALL(IF(Pinjam!$D$5:$D$480=$B$4,ROW(Pinjam!$D$5:$D$480)-ROW(Pinjam!$D$4)),ROW(39:39)),"")</f>
        <v/>
      </c>
      <c r="B46" s="9" t="str">
        <f t="shared" si="0"/>
        <v/>
      </c>
      <c r="C46" s="9" t="str">
        <f>IF(ISNUMBER($A46),INDEX(Pinjam!F$5:F$12,$A46),"")</f>
        <v/>
      </c>
      <c r="D46" s="10" t="str">
        <f>IF(IF(ISNUMBER($A46),INDEX(Pinjam!H$5:H$12,$A46),"")=0,"",IF(ISNUMBER($A46),INDEX(Pinjam!H$5:H$12,$A46),""))</f>
        <v/>
      </c>
      <c r="E46" s="10" t="str">
        <f>IF(IF(ISNUMBER($A46),INDEX(Pinjam!J$5:J$12,$A46),"")=0,"",IF(ISNUMBER($A46),INDEX(Pinjam!J$5:J$12,$A46),""))</f>
        <v/>
      </c>
      <c r="F46" s="11" t="str">
        <f>IF(ISNUMBER($A46),INDEX(Pinjam!L$5:L$12,$A46),"")</f>
        <v/>
      </c>
      <c r="G46" s="11" t="str">
        <f>IF(ISNUMBER($A46),INDEX(Pinjam!M$5:M$12,$A46),"")</f>
        <v/>
      </c>
      <c r="H46" s="9" t="str">
        <f>IF(ISNUMBER($A46),INDEX(Pinjam!N$5:N$12,$A46),"")</f>
        <v/>
      </c>
    </row>
    <row r="47" spans="1:8">
      <c r="A47" s="15" t="str">
        <f t="array" ref="A47">IFERROR(SMALL(IF(Pinjam!$D$5:$D$480=$B$4,ROW(Pinjam!$D$5:$D$480)-ROW(Pinjam!$D$4)),ROW(40:40)),"")</f>
        <v/>
      </c>
      <c r="B47" s="12" t="str">
        <f t="shared" si="0"/>
        <v/>
      </c>
      <c r="C47" s="12" t="str">
        <f>IF(ISNUMBER($A47),INDEX(Pinjam!F$5:F$12,$A47),"")</f>
        <v/>
      </c>
      <c r="D47" s="13" t="str">
        <f>IF(IF(ISNUMBER($A47),INDEX(Pinjam!H$5:H$12,$A47),"")=0,"",IF(ISNUMBER($A47),INDEX(Pinjam!H$5:H$12,$A47),""))</f>
        <v/>
      </c>
      <c r="E47" s="13" t="str">
        <f>IF(IF(ISNUMBER($A47),INDEX(Pinjam!J$5:J$12,$A47),"")=0,"",IF(ISNUMBER($A47),INDEX(Pinjam!J$5:J$12,$A47),""))</f>
        <v/>
      </c>
      <c r="F47" s="14" t="str">
        <f>IF(ISNUMBER($A47),INDEX(Pinjam!L$5:L$12,$A47),"")</f>
        <v/>
      </c>
      <c r="G47" s="14" t="str">
        <f>IF(ISNUMBER($A47),INDEX(Pinjam!M$5:M$12,$A47),"")</f>
        <v/>
      </c>
      <c r="H47" s="12" t="str">
        <f>IF(ISNUMBER($A47),INDEX(Pinjam!N$5:N$12,$A47),"")</f>
        <v/>
      </c>
    </row>
    <row r="48" spans="1:8">
      <c r="A48" s="15" t="str">
        <f t="array" ref="A48">IFERROR(SMALL(IF(Pinjam!$D$5:$D$480=$B$4,ROW(Pinjam!$D$5:$D$480)-ROW(Pinjam!$D$4)),ROW(41:41)),"")</f>
        <v/>
      </c>
      <c r="B48" s="9" t="str">
        <f t="shared" si="0"/>
        <v/>
      </c>
      <c r="C48" s="9" t="str">
        <f>IF(ISNUMBER($A48),INDEX(Pinjam!F$5:F$12,$A48),"")</f>
        <v/>
      </c>
      <c r="D48" s="10" t="str">
        <f>IF(IF(ISNUMBER($A48),INDEX(Pinjam!H$5:H$12,$A48),"")=0,"",IF(ISNUMBER($A48),INDEX(Pinjam!H$5:H$12,$A48),""))</f>
        <v/>
      </c>
      <c r="E48" s="10" t="str">
        <f>IF(IF(ISNUMBER($A48),INDEX(Pinjam!J$5:J$12,$A48),"")=0,"",IF(ISNUMBER($A48),INDEX(Pinjam!J$5:J$12,$A48),""))</f>
        <v/>
      </c>
      <c r="F48" s="11" t="str">
        <f>IF(ISNUMBER($A48),INDEX(Pinjam!L$5:L$12,$A48),"")</f>
        <v/>
      </c>
      <c r="G48" s="11" t="str">
        <f>IF(ISNUMBER($A48),INDEX(Pinjam!M$5:M$12,$A48),"")</f>
        <v/>
      </c>
      <c r="H48" s="9" t="str">
        <f>IF(ISNUMBER($A48),INDEX(Pinjam!N$5:N$12,$A48),"")</f>
        <v/>
      </c>
    </row>
    <row r="49" spans="1:8">
      <c r="A49" s="15" t="str">
        <f t="array" ref="A49">IFERROR(SMALL(IF(Pinjam!$D$5:$D$480=$B$4,ROW(Pinjam!$D$5:$D$480)-ROW(Pinjam!$D$4)),ROW(42:42)),"")</f>
        <v/>
      </c>
      <c r="B49" s="12" t="str">
        <f t="shared" si="0"/>
        <v/>
      </c>
      <c r="C49" s="12" t="str">
        <f>IF(ISNUMBER($A49),INDEX(Pinjam!F$5:F$12,$A49),"")</f>
        <v/>
      </c>
      <c r="D49" s="13" t="str">
        <f>IF(IF(ISNUMBER($A49),INDEX(Pinjam!H$5:H$12,$A49),"")=0,"",IF(ISNUMBER($A49),INDEX(Pinjam!H$5:H$12,$A49),""))</f>
        <v/>
      </c>
      <c r="E49" s="13" t="str">
        <f>IF(IF(ISNUMBER($A49),INDEX(Pinjam!J$5:J$12,$A49),"")=0,"",IF(ISNUMBER($A49),INDEX(Pinjam!J$5:J$12,$A49),""))</f>
        <v/>
      </c>
      <c r="F49" s="14" t="str">
        <f>IF(ISNUMBER($A49),INDEX(Pinjam!L$5:L$12,$A49),"")</f>
        <v/>
      </c>
      <c r="G49" s="14" t="str">
        <f>IF(ISNUMBER($A49),INDEX(Pinjam!M$5:M$12,$A49),"")</f>
        <v/>
      </c>
      <c r="H49" s="12" t="str">
        <f>IF(ISNUMBER($A49),INDEX(Pinjam!N$5:N$12,$A49),"")</f>
        <v/>
      </c>
    </row>
    <row r="50" spans="1:8">
      <c r="A50" s="15" t="str">
        <f t="array" ref="A50">IFERROR(SMALL(IF(Pinjam!$D$5:$D$480=$B$4,ROW(Pinjam!$D$5:$D$480)-ROW(Pinjam!$D$4)),ROW(43:43)),"")</f>
        <v/>
      </c>
      <c r="B50" s="9" t="str">
        <f t="shared" si="0"/>
        <v/>
      </c>
      <c r="C50" s="9" t="str">
        <f>IF(ISNUMBER($A50),INDEX(Pinjam!F$5:F$12,$A50),"")</f>
        <v/>
      </c>
      <c r="D50" s="10" t="str">
        <f>IF(IF(ISNUMBER($A50),INDEX(Pinjam!H$5:H$12,$A50),"")=0,"",IF(ISNUMBER($A50),INDEX(Pinjam!H$5:H$12,$A50),""))</f>
        <v/>
      </c>
      <c r="E50" s="10" t="str">
        <f>IF(IF(ISNUMBER($A50),INDEX(Pinjam!J$5:J$12,$A50),"")=0,"",IF(ISNUMBER($A50),INDEX(Pinjam!J$5:J$12,$A50),""))</f>
        <v/>
      </c>
      <c r="F50" s="11" t="str">
        <f>IF(ISNUMBER($A50),INDEX(Pinjam!L$5:L$12,$A50),"")</f>
        <v/>
      </c>
      <c r="G50" s="11" t="str">
        <f>IF(ISNUMBER($A50),INDEX(Pinjam!M$5:M$12,$A50),"")</f>
        <v/>
      </c>
      <c r="H50" s="9" t="str">
        <f>IF(ISNUMBER($A50),INDEX(Pinjam!N$5:N$12,$A50),"")</f>
        <v/>
      </c>
    </row>
    <row r="51" spans="1:8">
      <c r="A51" s="15" t="str">
        <f t="array" ref="A51">IFERROR(SMALL(IF(Pinjam!$D$5:$D$480=$B$4,ROW(Pinjam!$D$5:$D$480)-ROW(Pinjam!$D$4)),ROW(44:44)),"")</f>
        <v/>
      </c>
      <c r="B51" s="12" t="str">
        <f t="shared" si="0"/>
        <v/>
      </c>
      <c r="C51" s="12" t="str">
        <f>IF(ISNUMBER($A51),INDEX(Pinjam!F$5:F$12,$A51),"")</f>
        <v/>
      </c>
      <c r="D51" s="13" t="str">
        <f>IF(IF(ISNUMBER($A51),INDEX(Pinjam!H$5:H$12,$A51),"")=0,"",IF(ISNUMBER($A51),INDEX(Pinjam!H$5:H$12,$A51),""))</f>
        <v/>
      </c>
      <c r="E51" s="13" t="str">
        <f>IF(IF(ISNUMBER($A51),INDEX(Pinjam!J$5:J$12,$A51),"")=0,"",IF(ISNUMBER($A51),INDEX(Pinjam!J$5:J$12,$A51),""))</f>
        <v/>
      </c>
      <c r="F51" s="14" t="str">
        <f>IF(ISNUMBER($A51),INDEX(Pinjam!L$5:L$12,$A51),"")</f>
        <v/>
      </c>
      <c r="G51" s="14" t="str">
        <f>IF(ISNUMBER($A51),INDEX(Pinjam!M$5:M$12,$A51),"")</f>
        <v/>
      </c>
      <c r="H51" s="12" t="str">
        <f>IF(ISNUMBER($A51),INDEX(Pinjam!N$5:N$12,$A51),"")</f>
        <v/>
      </c>
    </row>
    <row r="52" spans="1:8">
      <c r="A52" s="15" t="str">
        <f t="array" ref="A52">IFERROR(SMALL(IF(Pinjam!$D$5:$D$480=$B$4,ROW(Pinjam!$D$5:$D$480)-ROW(Pinjam!$D$4)),ROW(45:45)),"")</f>
        <v/>
      </c>
      <c r="B52" s="9" t="str">
        <f t="shared" si="0"/>
        <v/>
      </c>
      <c r="C52" s="9" t="str">
        <f>IF(ISNUMBER($A52),INDEX(Pinjam!F$5:F$12,$A52),"")</f>
        <v/>
      </c>
      <c r="D52" s="10" t="str">
        <f>IF(IF(ISNUMBER($A52),INDEX(Pinjam!H$5:H$12,$A52),"")=0,"",IF(ISNUMBER($A52),INDEX(Pinjam!H$5:H$12,$A52),""))</f>
        <v/>
      </c>
      <c r="E52" s="10" t="str">
        <f>IF(IF(ISNUMBER($A52),INDEX(Pinjam!J$5:J$12,$A52),"")=0,"",IF(ISNUMBER($A52),INDEX(Pinjam!J$5:J$12,$A52),""))</f>
        <v/>
      </c>
      <c r="F52" s="11" t="str">
        <f>IF(ISNUMBER($A52),INDEX(Pinjam!L$5:L$12,$A52),"")</f>
        <v/>
      </c>
      <c r="G52" s="11" t="str">
        <f>IF(ISNUMBER($A52),INDEX(Pinjam!M$5:M$12,$A52),"")</f>
        <v/>
      </c>
      <c r="H52" s="9" t="str">
        <f>IF(ISNUMBER($A52),INDEX(Pinjam!N$5:N$12,$A52),"")</f>
        <v/>
      </c>
    </row>
    <row r="53" spans="1:8">
      <c r="A53" s="15" t="str">
        <f t="array" ref="A53">IFERROR(SMALL(IF(Pinjam!$D$5:$D$480=$B$4,ROW(Pinjam!$D$5:$D$480)-ROW(Pinjam!$D$4)),ROW(46:46)),"")</f>
        <v/>
      </c>
      <c r="B53" s="12" t="str">
        <f t="shared" si="0"/>
        <v/>
      </c>
      <c r="C53" s="12" t="str">
        <f>IF(ISNUMBER($A53),INDEX(Pinjam!F$5:F$12,$A53),"")</f>
        <v/>
      </c>
      <c r="D53" s="13" t="str">
        <f>IF(IF(ISNUMBER($A53),INDEX(Pinjam!H$5:H$12,$A53),"")=0,"",IF(ISNUMBER($A53),INDEX(Pinjam!H$5:H$12,$A53),""))</f>
        <v/>
      </c>
      <c r="E53" s="13" t="str">
        <f>IF(IF(ISNUMBER($A53),INDEX(Pinjam!J$5:J$12,$A53),"")=0,"",IF(ISNUMBER($A53),INDEX(Pinjam!J$5:J$12,$A53),""))</f>
        <v/>
      </c>
      <c r="F53" s="14" t="str">
        <f>IF(ISNUMBER($A53),INDEX(Pinjam!L$5:L$12,$A53),"")</f>
        <v/>
      </c>
      <c r="G53" s="14" t="str">
        <f>IF(ISNUMBER($A53),INDEX(Pinjam!M$5:M$12,$A53),"")</f>
        <v/>
      </c>
      <c r="H53" s="12" t="str">
        <f>IF(ISNUMBER($A53),INDEX(Pinjam!N$5:N$12,$A53),"")</f>
        <v/>
      </c>
    </row>
    <row r="54" spans="1:8">
      <c r="A54" s="15" t="str">
        <f t="array" ref="A54">IFERROR(SMALL(IF(Pinjam!$D$5:$D$480=$B$4,ROW(Pinjam!$D$5:$D$480)-ROW(Pinjam!$D$4)),ROW(47:47)),"")</f>
        <v/>
      </c>
      <c r="B54" s="9" t="str">
        <f t="shared" si="0"/>
        <v/>
      </c>
      <c r="C54" s="9" t="str">
        <f>IF(ISNUMBER($A54),INDEX(Pinjam!F$5:F$12,$A54),"")</f>
        <v/>
      </c>
      <c r="D54" s="10" t="str">
        <f>IF(IF(ISNUMBER($A54),INDEX(Pinjam!H$5:H$12,$A54),"")=0,"",IF(ISNUMBER($A54),INDEX(Pinjam!H$5:H$12,$A54),""))</f>
        <v/>
      </c>
      <c r="E54" s="10" t="str">
        <f>IF(IF(ISNUMBER($A54),INDEX(Pinjam!J$5:J$12,$A54),"")=0,"",IF(ISNUMBER($A54),INDEX(Pinjam!J$5:J$12,$A54),""))</f>
        <v/>
      </c>
      <c r="F54" s="11" t="str">
        <f>IF(ISNUMBER($A54),INDEX(Pinjam!L$5:L$12,$A54),"")</f>
        <v/>
      </c>
      <c r="G54" s="11" t="str">
        <f>IF(ISNUMBER($A54),INDEX(Pinjam!M$5:M$12,$A54),"")</f>
        <v/>
      </c>
      <c r="H54" s="9" t="str">
        <f>IF(ISNUMBER($A54),INDEX(Pinjam!N$5:N$12,$A54),"")</f>
        <v/>
      </c>
    </row>
    <row r="55" spans="1:8">
      <c r="A55" s="15" t="str">
        <f t="array" ref="A55">IFERROR(SMALL(IF(Pinjam!$D$5:$D$480=$B$4,ROW(Pinjam!$D$5:$D$480)-ROW(Pinjam!$D$4)),ROW(48:48)),"")</f>
        <v/>
      </c>
      <c r="B55" s="12" t="str">
        <f t="shared" si="0"/>
        <v/>
      </c>
      <c r="C55" s="12" t="str">
        <f>IF(ISNUMBER($A55),INDEX(Pinjam!F$5:F$12,$A55),"")</f>
        <v/>
      </c>
      <c r="D55" s="13" t="str">
        <f>IF(IF(ISNUMBER($A55),INDEX(Pinjam!H$5:H$12,$A55),"")=0,"",IF(ISNUMBER($A55),INDEX(Pinjam!H$5:H$12,$A55),""))</f>
        <v/>
      </c>
      <c r="E55" s="13" t="str">
        <f>IF(IF(ISNUMBER($A55),INDEX(Pinjam!J$5:J$12,$A55),"")=0,"",IF(ISNUMBER($A55),INDEX(Pinjam!J$5:J$12,$A55),""))</f>
        <v/>
      </c>
      <c r="F55" s="14" t="str">
        <f>IF(ISNUMBER($A55),INDEX(Pinjam!L$5:L$12,$A55),"")</f>
        <v/>
      </c>
      <c r="G55" s="14" t="str">
        <f>IF(ISNUMBER($A55),INDEX(Pinjam!M$5:M$12,$A55),"")</f>
        <v/>
      </c>
      <c r="H55" s="12" t="str">
        <f>IF(ISNUMBER($A55),INDEX(Pinjam!N$5:N$12,$A55),"")</f>
        <v/>
      </c>
    </row>
    <row r="56" spans="1:8">
      <c r="A56" s="15" t="str">
        <f t="array" ref="A56">IFERROR(SMALL(IF(Pinjam!$D$5:$D$480=$B$4,ROW(Pinjam!$D$5:$D$480)-ROW(Pinjam!$D$4)),ROW(49:49)),"")</f>
        <v/>
      </c>
      <c r="B56" s="9" t="str">
        <f t="shared" si="0"/>
        <v/>
      </c>
      <c r="C56" s="9" t="str">
        <f>IF(ISNUMBER($A56),INDEX(Pinjam!F$5:F$12,$A56),"")</f>
        <v/>
      </c>
      <c r="D56" s="10" t="str">
        <f>IF(IF(ISNUMBER($A56),INDEX(Pinjam!H$5:H$12,$A56),"")=0,"",IF(ISNUMBER($A56),INDEX(Pinjam!H$5:H$12,$A56),""))</f>
        <v/>
      </c>
      <c r="E56" s="10" t="str">
        <f>IF(IF(ISNUMBER($A56),INDEX(Pinjam!J$5:J$12,$A56),"")=0,"",IF(ISNUMBER($A56),INDEX(Pinjam!J$5:J$12,$A56),""))</f>
        <v/>
      </c>
      <c r="F56" s="11" t="str">
        <f>IF(ISNUMBER($A56),INDEX(Pinjam!L$5:L$12,$A56),"")</f>
        <v/>
      </c>
      <c r="G56" s="11" t="str">
        <f>IF(ISNUMBER($A56),INDEX(Pinjam!M$5:M$12,$A56),"")</f>
        <v/>
      </c>
      <c r="H56" s="9" t="str">
        <f>IF(ISNUMBER($A56),INDEX(Pinjam!N$5:N$12,$A56),"")</f>
        <v/>
      </c>
    </row>
    <row r="57" spans="1:8">
      <c r="A57" s="15" t="str">
        <f t="array" ref="A57">IFERROR(SMALL(IF(Pinjam!$D$5:$D$480=$B$4,ROW(Pinjam!$D$5:$D$480)-ROW(Pinjam!$D$4)),ROW(50:50)),"")</f>
        <v/>
      </c>
      <c r="B57" s="12" t="str">
        <f t="shared" si="0"/>
        <v/>
      </c>
      <c r="C57" s="12" t="str">
        <f>IF(ISNUMBER($A57),INDEX(Pinjam!F$5:F$12,$A57),"")</f>
        <v/>
      </c>
      <c r="D57" s="13" t="str">
        <f>IF(IF(ISNUMBER($A57),INDEX(Pinjam!H$5:H$12,$A57),"")=0,"",IF(ISNUMBER($A57),INDEX(Pinjam!H$5:H$12,$A57),""))</f>
        <v/>
      </c>
      <c r="E57" s="13" t="str">
        <f>IF(IF(ISNUMBER($A57),INDEX(Pinjam!J$5:J$12,$A57),"")=0,"",IF(ISNUMBER($A57),INDEX(Pinjam!J$5:J$12,$A57),""))</f>
        <v/>
      </c>
      <c r="F57" s="14" t="str">
        <f>IF(ISNUMBER($A57),INDEX(Pinjam!L$5:L$12,$A57),"")</f>
        <v/>
      </c>
      <c r="G57" s="14" t="str">
        <f>IF(ISNUMBER($A57),INDEX(Pinjam!M$5:M$12,$A57),"")</f>
        <v/>
      </c>
      <c r="H57" s="12" t="str">
        <f>IF(ISNUMBER($A57),INDEX(Pinjam!N$5:N$12,$A57),"")</f>
        <v/>
      </c>
    </row>
    <row r="58" spans="1:8">
      <c r="A58" s="15" t="str">
        <f t="array" ref="A58">IFERROR(SMALL(IF(Pinjam!$D$5:$D$480=$B$4,ROW(Pinjam!$D$5:$D$480)-ROW(Pinjam!$D$4)),ROW(51:51)),"")</f>
        <v/>
      </c>
      <c r="B58" s="9" t="str">
        <f t="shared" si="0"/>
        <v/>
      </c>
      <c r="C58" s="9" t="str">
        <f>IF(ISNUMBER($A58),INDEX(Pinjam!F$5:F$12,$A58),"")</f>
        <v/>
      </c>
      <c r="D58" s="10" t="str">
        <f>IF(IF(ISNUMBER($A58),INDEX(Pinjam!H$5:H$12,$A58),"")=0,"",IF(ISNUMBER($A58),INDEX(Pinjam!H$5:H$12,$A58),""))</f>
        <v/>
      </c>
      <c r="E58" s="10" t="str">
        <f>IF(IF(ISNUMBER($A58),INDEX(Pinjam!J$5:J$12,$A58),"")=0,"",IF(ISNUMBER($A58),INDEX(Pinjam!J$5:J$12,$A58),""))</f>
        <v/>
      </c>
      <c r="F58" s="11" t="str">
        <f>IF(ISNUMBER($A58),INDEX(Pinjam!L$5:L$12,$A58),"")</f>
        <v/>
      </c>
      <c r="G58" s="11" t="str">
        <f>IF(ISNUMBER($A58),INDEX(Pinjam!M$5:M$12,$A58),"")</f>
        <v/>
      </c>
      <c r="H58" s="9" t="str">
        <f>IF(ISNUMBER($A58),INDEX(Pinjam!N$5:N$12,$A58),"")</f>
        <v/>
      </c>
    </row>
    <row r="59" spans="1:8">
      <c r="A59" s="15" t="str">
        <f t="array" ref="A59">IFERROR(SMALL(IF(Pinjam!$D$5:$D$480=$B$4,ROW(Pinjam!$D$5:$D$480)-ROW(Pinjam!$D$4)),ROW(52:52)),"")</f>
        <v/>
      </c>
      <c r="B59" s="12" t="str">
        <f t="shared" si="0"/>
        <v/>
      </c>
      <c r="C59" s="12" t="str">
        <f>IF(ISNUMBER($A59),INDEX(Pinjam!F$5:F$12,$A59),"")</f>
        <v/>
      </c>
      <c r="D59" s="13" t="str">
        <f>IF(IF(ISNUMBER($A59),INDEX(Pinjam!H$5:H$12,$A59),"")=0,"",IF(ISNUMBER($A59),INDEX(Pinjam!H$5:H$12,$A59),""))</f>
        <v/>
      </c>
      <c r="E59" s="13" t="str">
        <f>IF(IF(ISNUMBER($A59),INDEX(Pinjam!J$5:J$12,$A59),"")=0,"",IF(ISNUMBER($A59),INDEX(Pinjam!J$5:J$12,$A59),""))</f>
        <v/>
      </c>
      <c r="F59" s="14" t="str">
        <f>IF(ISNUMBER($A59),INDEX(Pinjam!L$5:L$12,$A59),"")</f>
        <v/>
      </c>
      <c r="G59" s="14" t="str">
        <f>IF(ISNUMBER($A59),INDEX(Pinjam!M$5:M$12,$A59),"")</f>
        <v/>
      </c>
      <c r="H59" s="12" t="str">
        <f>IF(ISNUMBER($A59),INDEX(Pinjam!N$5:N$12,$A59),"")</f>
        <v/>
      </c>
    </row>
    <row r="60" spans="1:8">
      <c r="A60" s="15" t="str">
        <f t="array" ref="A60">IFERROR(SMALL(IF(Pinjam!$D$5:$D$480=$B$4,ROW(Pinjam!$D$5:$D$480)-ROW(Pinjam!$D$4)),ROW(53:53)),"")</f>
        <v/>
      </c>
      <c r="B60" s="9" t="str">
        <f t="shared" si="0"/>
        <v/>
      </c>
      <c r="C60" s="9" t="str">
        <f>IF(ISNUMBER($A60),INDEX(Pinjam!F$5:F$12,$A60),"")</f>
        <v/>
      </c>
      <c r="D60" s="10" t="str">
        <f>IF(IF(ISNUMBER($A60),INDEX(Pinjam!H$5:H$12,$A60),"")=0,"",IF(ISNUMBER($A60),INDEX(Pinjam!H$5:H$12,$A60),""))</f>
        <v/>
      </c>
      <c r="E60" s="10" t="str">
        <f>IF(IF(ISNUMBER($A60),INDEX(Pinjam!J$5:J$12,$A60),"")=0,"",IF(ISNUMBER($A60),INDEX(Pinjam!J$5:J$12,$A60),""))</f>
        <v/>
      </c>
      <c r="F60" s="11" t="str">
        <f>IF(ISNUMBER($A60),INDEX(Pinjam!L$5:L$12,$A60),"")</f>
        <v/>
      </c>
      <c r="G60" s="11" t="str">
        <f>IF(ISNUMBER($A60),INDEX(Pinjam!M$5:M$12,$A60),"")</f>
        <v/>
      </c>
      <c r="H60" s="9" t="str">
        <f>IF(ISNUMBER($A60),INDEX(Pinjam!N$5:N$12,$A60),"")</f>
        <v/>
      </c>
    </row>
    <row r="61" spans="1:8">
      <c r="A61" s="15" t="str">
        <f t="array" ref="A61">IFERROR(SMALL(IF(Pinjam!$D$5:$D$480=$B$4,ROW(Pinjam!$D$5:$D$480)-ROW(Pinjam!$D$4)),ROW(54:54)),"")</f>
        <v/>
      </c>
      <c r="B61" s="12" t="str">
        <f t="shared" si="0"/>
        <v/>
      </c>
      <c r="C61" s="12" t="str">
        <f>IF(ISNUMBER($A61),INDEX(Pinjam!F$5:F$12,$A61),"")</f>
        <v/>
      </c>
      <c r="D61" s="13" t="str">
        <f>IF(IF(ISNUMBER($A61),INDEX(Pinjam!H$5:H$12,$A61),"")=0,"",IF(ISNUMBER($A61),INDEX(Pinjam!H$5:H$12,$A61),""))</f>
        <v/>
      </c>
      <c r="E61" s="13" t="str">
        <f>IF(IF(ISNUMBER($A61),INDEX(Pinjam!J$5:J$12,$A61),"")=0,"",IF(ISNUMBER($A61),INDEX(Pinjam!J$5:J$12,$A61),""))</f>
        <v/>
      </c>
      <c r="F61" s="14" t="str">
        <f>IF(ISNUMBER($A61),INDEX(Pinjam!L$5:L$12,$A61),"")</f>
        <v/>
      </c>
      <c r="G61" s="14" t="str">
        <f>IF(ISNUMBER($A61),INDEX(Pinjam!M$5:M$12,$A61),"")</f>
        <v/>
      </c>
      <c r="H61" s="12" t="str">
        <f>IF(ISNUMBER($A61),INDEX(Pinjam!N$5:N$12,$A61),"")</f>
        <v/>
      </c>
    </row>
    <row r="62" spans="1:8">
      <c r="A62" s="15" t="str">
        <f t="array" ref="A62">IFERROR(SMALL(IF(Pinjam!$D$5:$D$480=$B$4,ROW(Pinjam!$D$5:$D$480)-ROW(Pinjam!$D$4)),ROW(55:55)),"")</f>
        <v/>
      </c>
      <c r="B62" s="9" t="str">
        <f t="shared" si="0"/>
        <v/>
      </c>
      <c r="C62" s="9" t="str">
        <f>IF(ISNUMBER($A62),INDEX(Pinjam!F$5:F$12,$A62),"")</f>
        <v/>
      </c>
      <c r="D62" s="10" t="str">
        <f>IF(IF(ISNUMBER($A62),INDEX(Pinjam!H$5:H$12,$A62),"")=0,"",IF(ISNUMBER($A62),INDEX(Pinjam!H$5:H$12,$A62),""))</f>
        <v/>
      </c>
      <c r="E62" s="10" t="str">
        <f>IF(IF(ISNUMBER($A62),INDEX(Pinjam!J$5:J$12,$A62),"")=0,"",IF(ISNUMBER($A62),INDEX(Pinjam!J$5:J$12,$A62),""))</f>
        <v/>
      </c>
      <c r="F62" s="11" t="str">
        <f>IF(ISNUMBER($A62),INDEX(Pinjam!L$5:L$12,$A62),"")</f>
        <v/>
      </c>
      <c r="G62" s="11" t="str">
        <f>IF(ISNUMBER($A62),INDEX(Pinjam!M$5:M$12,$A62),"")</f>
        <v/>
      </c>
      <c r="H62" s="9" t="str">
        <f>IF(ISNUMBER($A62),INDEX(Pinjam!N$5:N$12,$A62),"")</f>
        <v/>
      </c>
    </row>
    <row r="63" spans="1:8">
      <c r="A63" s="15" t="str">
        <f t="array" ref="A63">IFERROR(SMALL(IF(Pinjam!$D$5:$D$480=$B$4,ROW(Pinjam!$D$5:$D$480)-ROW(Pinjam!$D$4)),ROW(56:56)),"")</f>
        <v/>
      </c>
      <c r="B63" s="12" t="str">
        <f t="shared" si="0"/>
        <v/>
      </c>
      <c r="C63" s="12" t="str">
        <f>IF(ISNUMBER($A63),INDEX(Pinjam!F$5:F$12,$A63),"")</f>
        <v/>
      </c>
      <c r="D63" s="13" t="str">
        <f>IF(IF(ISNUMBER($A63),INDEX(Pinjam!H$5:H$12,$A63),"")=0,"",IF(ISNUMBER($A63),INDEX(Pinjam!H$5:H$12,$A63),""))</f>
        <v/>
      </c>
      <c r="E63" s="13" t="str">
        <f>IF(IF(ISNUMBER($A63),INDEX(Pinjam!J$5:J$12,$A63),"")=0,"",IF(ISNUMBER($A63),INDEX(Pinjam!J$5:J$12,$A63),""))</f>
        <v/>
      </c>
      <c r="F63" s="14" t="str">
        <f>IF(ISNUMBER($A63),INDEX(Pinjam!L$5:L$12,$A63),"")</f>
        <v/>
      </c>
      <c r="G63" s="14" t="str">
        <f>IF(ISNUMBER($A63),INDEX(Pinjam!M$5:M$12,$A63),"")</f>
        <v/>
      </c>
      <c r="H63" s="12" t="str">
        <f>IF(ISNUMBER($A63),INDEX(Pinjam!N$5:N$12,$A63),"")</f>
        <v/>
      </c>
    </row>
    <row r="64" spans="1:8">
      <c r="A64" s="15" t="str">
        <f t="array" ref="A64">IFERROR(SMALL(IF(Pinjam!$D$5:$D$480=$B$4,ROW(Pinjam!$D$5:$D$480)-ROW(Pinjam!$D$4)),ROW(57:57)),"")</f>
        <v/>
      </c>
      <c r="B64" s="9" t="str">
        <f t="shared" si="0"/>
        <v/>
      </c>
      <c r="C64" s="9" t="str">
        <f>IF(ISNUMBER($A64),INDEX(Pinjam!F$5:F$12,$A64),"")</f>
        <v/>
      </c>
      <c r="D64" s="10" t="str">
        <f>IF(IF(ISNUMBER($A64),INDEX(Pinjam!H$5:H$12,$A64),"")=0,"",IF(ISNUMBER($A64),INDEX(Pinjam!H$5:H$12,$A64),""))</f>
        <v/>
      </c>
      <c r="E64" s="10" t="str">
        <f>IF(IF(ISNUMBER($A64),INDEX(Pinjam!J$5:J$12,$A64),"")=0,"",IF(ISNUMBER($A64),INDEX(Pinjam!J$5:J$12,$A64),""))</f>
        <v/>
      </c>
      <c r="F64" s="11" t="str">
        <f>IF(ISNUMBER($A64),INDEX(Pinjam!L$5:L$12,$A64),"")</f>
        <v/>
      </c>
      <c r="G64" s="11" t="str">
        <f>IF(ISNUMBER($A64),INDEX(Pinjam!M$5:M$12,$A64),"")</f>
        <v/>
      </c>
      <c r="H64" s="9" t="str">
        <f>IF(ISNUMBER($A64),INDEX(Pinjam!N$5:N$12,$A64),"")</f>
        <v/>
      </c>
    </row>
    <row r="65" spans="1:8">
      <c r="A65" s="15" t="str">
        <f t="array" ref="A65">IFERROR(SMALL(IF(Pinjam!$D$5:$D$480=$B$4,ROW(Pinjam!$D$5:$D$480)-ROW(Pinjam!$D$4)),ROW(58:58)),"")</f>
        <v/>
      </c>
      <c r="B65" s="12" t="str">
        <f t="shared" si="0"/>
        <v/>
      </c>
      <c r="C65" s="12" t="str">
        <f>IF(ISNUMBER($A65),INDEX(Pinjam!F$5:F$12,$A65),"")</f>
        <v/>
      </c>
      <c r="D65" s="13" t="str">
        <f>IF(IF(ISNUMBER($A65),INDEX(Pinjam!H$5:H$12,$A65),"")=0,"",IF(ISNUMBER($A65),INDEX(Pinjam!H$5:H$12,$A65),""))</f>
        <v/>
      </c>
      <c r="E65" s="13" t="str">
        <f>IF(IF(ISNUMBER($A65),INDEX(Pinjam!J$5:J$12,$A65),"")=0,"",IF(ISNUMBER($A65),INDEX(Pinjam!J$5:J$12,$A65),""))</f>
        <v/>
      </c>
      <c r="F65" s="14" t="str">
        <f>IF(ISNUMBER($A65),INDEX(Pinjam!L$5:L$12,$A65),"")</f>
        <v/>
      </c>
      <c r="G65" s="14" t="str">
        <f>IF(ISNUMBER($A65),INDEX(Pinjam!M$5:M$12,$A65),"")</f>
        <v/>
      </c>
      <c r="H65" s="12" t="str">
        <f>IF(ISNUMBER($A65),INDEX(Pinjam!N$5:N$12,$A65),"")</f>
        <v/>
      </c>
    </row>
    <row r="66" spans="1:8">
      <c r="A66" s="15" t="str">
        <f t="array" ref="A66">IFERROR(SMALL(IF(Pinjam!$D$5:$D$480=$B$4,ROW(Pinjam!$D$5:$D$480)-ROW(Pinjam!$D$4)),ROW(59:59)),"")</f>
        <v/>
      </c>
      <c r="B66" s="9" t="str">
        <f t="shared" si="0"/>
        <v/>
      </c>
      <c r="C66" s="9" t="str">
        <f>IF(ISNUMBER($A66),INDEX(Pinjam!F$5:F$12,$A66),"")</f>
        <v/>
      </c>
      <c r="D66" s="10" t="str">
        <f>IF(IF(ISNUMBER($A66),INDEX(Pinjam!H$5:H$12,$A66),"")=0,"",IF(ISNUMBER($A66),INDEX(Pinjam!H$5:H$12,$A66),""))</f>
        <v/>
      </c>
      <c r="E66" s="10" t="str">
        <f>IF(IF(ISNUMBER($A66),INDEX(Pinjam!J$5:J$12,$A66),"")=0,"",IF(ISNUMBER($A66),INDEX(Pinjam!J$5:J$12,$A66),""))</f>
        <v/>
      </c>
      <c r="F66" s="11" t="str">
        <f>IF(ISNUMBER($A66),INDEX(Pinjam!L$5:L$12,$A66),"")</f>
        <v/>
      </c>
      <c r="G66" s="11" t="str">
        <f>IF(ISNUMBER($A66),INDEX(Pinjam!M$5:M$12,$A66),"")</f>
        <v/>
      </c>
      <c r="H66" s="9" t="str">
        <f>IF(ISNUMBER($A66),INDEX(Pinjam!N$5:N$12,$A66),"")</f>
        <v/>
      </c>
    </row>
    <row r="67" spans="1:8">
      <c r="A67" s="15" t="str">
        <f t="array" ref="A67">IFERROR(SMALL(IF(Pinjam!$D$5:$D$480=$B$4,ROW(Pinjam!$D$5:$D$480)-ROW(Pinjam!$D$4)),ROW(60:60)),"")</f>
        <v/>
      </c>
      <c r="B67" s="12" t="str">
        <f t="shared" si="0"/>
        <v/>
      </c>
      <c r="C67" s="12" t="str">
        <f>IF(ISNUMBER($A67),INDEX(Pinjam!F$5:F$12,$A67),"")</f>
        <v/>
      </c>
      <c r="D67" s="13" t="str">
        <f>IF(IF(ISNUMBER($A67),INDEX(Pinjam!H$5:H$12,$A67),"")=0,"",IF(ISNUMBER($A67),INDEX(Pinjam!H$5:H$12,$A67),""))</f>
        <v/>
      </c>
      <c r="E67" s="13" t="str">
        <f>IF(IF(ISNUMBER($A67),INDEX(Pinjam!J$5:J$12,$A67),"")=0,"",IF(ISNUMBER($A67),INDEX(Pinjam!J$5:J$12,$A67),""))</f>
        <v/>
      </c>
      <c r="F67" s="14" t="str">
        <f>IF(ISNUMBER($A67),INDEX(Pinjam!L$5:L$12,$A67),"")</f>
        <v/>
      </c>
      <c r="G67" s="14" t="str">
        <f>IF(ISNUMBER($A67),INDEX(Pinjam!M$5:M$12,$A67),"")</f>
        <v/>
      </c>
      <c r="H67" s="12" t="str">
        <f>IF(ISNUMBER($A67),INDEX(Pinjam!N$5:N$12,$A67),"")</f>
        <v/>
      </c>
    </row>
    <row r="68" spans="1:8">
      <c r="A68" s="15" t="str">
        <f t="array" ref="A68">IFERROR(SMALL(IF(Pinjam!$D$5:$D$480=$B$4,ROW(Pinjam!$D$5:$D$480)-ROW(Pinjam!$D$4)),ROW(61:61)),"")</f>
        <v/>
      </c>
      <c r="B68" s="9" t="str">
        <f t="shared" si="0"/>
        <v/>
      </c>
      <c r="C68" s="9" t="str">
        <f>IF(ISNUMBER($A68),INDEX(Pinjam!F$5:F$12,$A68),"")</f>
        <v/>
      </c>
      <c r="D68" s="10" t="str">
        <f>IF(IF(ISNUMBER($A68),INDEX(Pinjam!H$5:H$12,$A68),"")=0,"",IF(ISNUMBER($A68),INDEX(Pinjam!H$5:H$12,$A68),""))</f>
        <v/>
      </c>
      <c r="E68" s="10" t="str">
        <f>IF(IF(ISNUMBER($A68),INDEX(Pinjam!J$5:J$12,$A68),"")=0,"",IF(ISNUMBER($A68),INDEX(Pinjam!J$5:J$12,$A68),""))</f>
        <v/>
      </c>
      <c r="F68" s="11" t="str">
        <f>IF(ISNUMBER($A68),INDEX(Pinjam!L$5:L$12,$A68),"")</f>
        <v/>
      </c>
      <c r="G68" s="11" t="str">
        <f>IF(ISNUMBER($A68),INDEX(Pinjam!M$5:M$12,$A68),"")</f>
        <v/>
      </c>
      <c r="H68" s="9" t="str">
        <f>IF(ISNUMBER($A68),INDEX(Pinjam!N$5:N$12,$A68),"")</f>
        <v/>
      </c>
    </row>
    <row r="69" spans="1:8">
      <c r="A69" s="15" t="str">
        <f t="array" ref="A69">IFERROR(SMALL(IF(Pinjam!$D$5:$D$480=$B$4,ROW(Pinjam!$D$5:$D$480)-ROW(Pinjam!$D$4)),ROW(62:62)),"")</f>
        <v/>
      </c>
      <c r="B69" s="12" t="str">
        <f t="shared" si="0"/>
        <v/>
      </c>
      <c r="C69" s="12" t="str">
        <f>IF(ISNUMBER($A69),INDEX(Pinjam!F$5:F$12,$A69),"")</f>
        <v/>
      </c>
      <c r="D69" s="13" t="str">
        <f>IF(IF(ISNUMBER($A69),INDEX(Pinjam!H$5:H$12,$A69),"")=0,"",IF(ISNUMBER($A69),INDEX(Pinjam!H$5:H$12,$A69),""))</f>
        <v/>
      </c>
      <c r="E69" s="13" t="str">
        <f>IF(IF(ISNUMBER($A69),INDEX(Pinjam!J$5:J$12,$A69),"")=0,"",IF(ISNUMBER($A69),INDEX(Pinjam!J$5:J$12,$A69),""))</f>
        <v/>
      </c>
      <c r="F69" s="14" t="str">
        <f>IF(ISNUMBER($A69),INDEX(Pinjam!L$5:L$12,$A69),"")</f>
        <v/>
      </c>
      <c r="G69" s="14" t="str">
        <f>IF(ISNUMBER($A69),INDEX(Pinjam!M$5:M$12,$A69),"")</f>
        <v/>
      </c>
      <c r="H69" s="12" t="str">
        <f>IF(ISNUMBER($A69),INDEX(Pinjam!N$5:N$12,$A69),"")</f>
        <v/>
      </c>
    </row>
    <row r="70" spans="1:8">
      <c r="A70" s="15" t="str">
        <f t="array" ref="A70">IFERROR(SMALL(IF(Pinjam!$D$5:$D$480=$B$4,ROW(Pinjam!$D$5:$D$480)-ROW(Pinjam!$D$4)),ROW(63:63)),"")</f>
        <v/>
      </c>
      <c r="B70" s="9" t="str">
        <f t="shared" si="0"/>
        <v/>
      </c>
      <c r="C70" s="9" t="str">
        <f>IF(ISNUMBER($A70),INDEX(Pinjam!F$5:F$12,$A70),"")</f>
        <v/>
      </c>
      <c r="D70" s="10" t="str">
        <f>IF(IF(ISNUMBER($A70),INDEX(Pinjam!H$5:H$12,$A70),"")=0,"",IF(ISNUMBER($A70),INDEX(Pinjam!H$5:H$12,$A70),""))</f>
        <v/>
      </c>
      <c r="E70" s="10" t="str">
        <f>IF(IF(ISNUMBER($A70),INDEX(Pinjam!J$5:J$12,$A70),"")=0,"",IF(ISNUMBER($A70),INDEX(Pinjam!J$5:J$12,$A70),""))</f>
        <v/>
      </c>
      <c r="F70" s="11" t="str">
        <f>IF(ISNUMBER($A70),INDEX(Pinjam!L$5:L$12,$A70),"")</f>
        <v/>
      </c>
      <c r="G70" s="11" t="str">
        <f>IF(ISNUMBER($A70),INDEX(Pinjam!M$5:M$12,$A70),"")</f>
        <v/>
      </c>
      <c r="H70" s="9" t="str">
        <f>IF(ISNUMBER($A70),INDEX(Pinjam!N$5:N$12,$A70),"")</f>
        <v/>
      </c>
    </row>
    <row r="71" spans="1:8">
      <c r="A71" s="15" t="str">
        <f t="array" ref="A71">IFERROR(SMALL(IF(Pinjam!$D$5:$D$480=$B$4,ROW(Pinjam!$D$5:$D$480)-ROW(Pinjam!$D$4)),ROW(64:64)),"")</f>
        <v/>
      </c>
      <c r="B71" s="12" t="str">
        <f t="shared" si="0"/>
        <v/>
      </c>
      <c r="C71" s="12" t="str">
        <f>IF(ISNUMBER($A71),INDEX(Pinjam!F$5:F$12,$A71),"")</f>
        <v/>
      </c>
      <c r="D71" s="13" t="str">
        <f>IF(IF(ISNUMBER($A71),INDEX(Pinjam!H$5:H$12,$A71),"")=0,"",IF(ISNUMBER($A71),INDEX(Pinjam!H$5:H$12,$A71),""))</f>
        <v/>
      </c>
      <c r="E71" s="13" t="str">
        <f>IF(IF(ISNUMBER($A71),INDEX(Pinjam!J$5:J$12,$A71),"")=0,"",IF(ISNUMBER($A71),INDEX(Pinjam!J$5:J$12,$A71),""))</f>
        <v/>
      </c>
      <c r="F71" s="14" t="str">
        <f>IF(ISNUMBER($A71),INDEX(Pinjam!L$5:L$12,$A71),"")</f>
        <v/>
      </c>
      <c r="G71" s="14" t="str">
        <f>IF(ISNUMBER($A71),INDEX(Pinjam!M$5:M$12,$A71),"")</f>
        <v/>
      </c>
      <c r="H71" s="12" t="str">
        <f>IF(ISNUMBER($A71),INDEX(Pinjam!N$5:N$12,$A71),"")</f>
        <v/>
      </c>
    </row>
    <row r="72" spans="1:8">
      <c r="A72" s="15" t="str">
        <f t="array" ref="A72">IFERROR(SMALL(IF(Pinjam!$D$5:$D$480=$B$4,ROW(Pinjam!$D$5:$D$480)-ROW(Pinjam!$D$4)),ROW(65:65)),"")</f>
        <v/>
      </c>
      <c r="B72" s="9" t="str">
        <f t="shared" si="0"/>
        <v/>
      </c>
      <c r="C72" s="9" t="str">
        <f>IF(ISNUMBER($A72),INDEX(Pinjam!F$5:F$12,$A72),"")</f>
        <v/>
      </c>
      <c r="D72" s="10" t="str">
        <f>IF(IF(ISNUMBER($A72),INDEX(Pinjam!H$5:H$12,$A72),"")=0,"",IF(ISNUMBER($A72),INDEX(Pinjam!H$5:H$12,$A72),""))</f>
        <v/>
      </c>
      <c r="E72" s="10" t="str">
        <f>IF(IF(ISNUMBER($A72),INDEX(Pinjam!J$5:J$12,$A72),"")=0,"",IF(ISNUMBER($A72),INDEX(Pinjam!J$5:J$12,$A72),""))</f>
        <v/>
      </c>
      <c r="F72" s="11" t="str">
        <f>IF(ISNUMBER($A72),INDEX(Pinjam!L$5:L$12,$A72),"")</f>
        <v/>
      </c>
      <c r="G72" s="11" t="str">
        <f>IF(ISNUMBER($A72),INDEX(Pinjam!M$5:M$12,$A72),"")</f>
        <v/>
      </c>
      <c r="H72" s="9" t="str">
        <f>IF(ISNUMBER($A72),INDEX(Pinjam!N$5:N$12,$A72),"")</f>
        <v/>
      </c>
    </row>
    <row r="73" spans="1:8">
      <c r="A73" s="15" t="str">
        <f t="array" ref="A73">IFERROR(SMALL(IF(Pinjam!$D$5:$D$480=$B$4,ROW(Pinjam!$D$5:$D$480)-ROW(Pinjam!$D$4)),ROW(66:66)),"")</f>
        <v/>
      </c>
      <c r="B73" s="12" t="str">
        <f t="shared" ref="B73:B136" si="1">IF(A73&lt;&gt;"",B72+1,"")</f>
        <v/>
      </c>
      <c r="C73" s="12" t="str">
        <f>IF(ISNUMBER($A73),INDEX(Pinjam!F$5:F$12,$A73),"")</f>
        <v/>
      </c>
      <c r="D73" s="13" t="str">
        <f>IF(IF(ISNUMBER($A73),INDEX(Pinjam!H$5:H$12,$A73),"")=0,"",IF(ISNUMBER($A73),INDEX(Pinjam!H$5:H$12,$A73),""))</f>
        <v/>
      </c>
      <c r="E73" s="13" t="str">
        <f>IF(IF(ISNUMBER($A73),INDEX(Pinjam!J$5:J$12,$A73),"")=0,"",IF(ISNUMBER($A73),INDEX(Pinjam!J$5:J$12,$A73),""))</f>
        <v/>
      </c>
      <c r="F73" s="14" t="str">
        <f>IF(ISNUMBER($A73),INDEX(Pinjam!L$5:L$12,$A73),"")</f>
        <v/>
      </c>
      <c r="G73" s="14" t="str">
        <f>IF(ISNUMBER($A73),INDEX(Pinjam!M$5:M$12,$A73),"")</f>
        <v/>
      </c>
      <c r="H73" s="12" t="str">
        <f>IF(ISNUMBER($A73),INDEX(Pinjam!N$5:N$12,$A73),"")</f>
        <v/>
      </c>
    </row>
    <row r="74" spans="1:8">
      <c r="A74" s="15" t="str">
        <f t="array" ref="A74">IFERROR(SMALL(IF(Pinjam!$D$5:$D$480=$B$4,ROW(Pinjam!$D$5:$D$480)-ROW(Pinjam!$D$4)),ROW(67:67)),"")</f>
        <v/>
      </c>
      <c r="B74" s="9" t="str">
        <f t="shared" si="1"/>
        <v/>
      </c>
      <c r="C74" s="9" t="str">
        <f>IF(ISNUMBER($A74),INDEX(Pinjam!F$5:F$12,$A74),"")</f>
        <v/>
      </c>
      <c r="D74" s="10" t="str">
        <f>IF(IF(ISNUMBER($A74),INDEX(Pinjam!H$5:H$12,$A74),"")=0,"",IF(ISNUMBER($A74),INDEX(Pinjam!H$5:H$12,$A74),""))</f>
        <v/>
      </c>
      <c r="E74" s="10" t="str">
        <f>IF(IF(ISNUMBER($A74),INDEX(Pinjam!J$5:J$12,$A74),"")=0,"",IF(ISNUMBER($A74),INDEX(Pinjam!J$5:J$12,$A74),""))</f>
        <v/>
      </c>
      <c r="F74" s="11" t="str">
        <f>IF(ISNUMBER($A74),INDEX(Pinjam!L$5:L$12,$A74),"")</f>
        <v/>
      </c>
      <c r="G74" s="11" t="str">
        <f>IF(ISNUMBER($A74),INDEX(Pinjam!M$5:M$12,$A74),"")</f>
        <v/>
      </c>
      <c r="H74" s="9" t="str">
        <f>IF(ISNUMBER($A74),INDEX(Pinjam!N$5:N$12,$A74),"")</f>
        <v/>
      </c>
    </row>
    <row r="75" spans="1:8">
      <c r="A75" s="15" t="str">
        <f t="array" ref="A75">IFERROR(SMALL(IF(Pinjam!$D$5:$D$480=$B$4,ROW(Pinjam!$D$5:$D$480)-ROW(Pinjam!$D$4)),ROW(68:68)),"")</f>
        <v/>
      </c>
      <c r="B75" s="12" t="str">
        <f t="shared" si="1"/>
        <v/>
      </c>
      <c r="C75" s="12" t="str">
        <f>IF(ISNUMBER($A75),INDEX(Pinjam!F$5:F$12,$A75),"")</f>
        <v/>
      </c>
      <c r="D75" s="13" t="str">
        <f>IF(IF(ISNUMBER($A75),INDEX(Pinjam!H$5:H$12,$A75),"")=0,"",IF(ISNUMBER($A75),INDEX(Pinjam!H$5:H$12,$A75),""))</f>
        <v/>
      </c>
      <c r="E75" s="13" t="str">
        <f>IF(IF(ISNUMBER($A75),INDEX(Pinjam!J$5:J$12,$A75),"")=0,"",IF(ISNUMBER($A75),INDEX(Pinjam!J$5:J$12,$A75),""))</f>
        <v/>
      </c>
      <c r="F75" s="14" t="str">
        <f>IF(ISNUMBER($A75),INDEX(Pinjam!L$5:L$12,$A75),"")</f>
        <v/>
      </c>
      <c r="G75" s="14" t="str">
        <f>IF(ISNUMBER($A75),INDEX(Pinjam!M$5:M$12,$A75),"")</f>
        <v/>
      </c>
      <c r="H75" s="12" t="str">
        <f>IF(ISNUMBER($A75),INDEX(Pinjam!N$5:N$12,$A75),"")</f>
        <v/>
      </c>
    </row>
    <row r="76" spans="1:8">
      <c r="A76" s="15" t="str">
        <f t="array" ref="A76">IFERROR(SMALL(IF(Pinjam!$D$5:$D$480=$B$4,ROW(Pinjam!$D$5:$D$480)-ROW(Pinjam!$D$4)),ROW(69:69)),"")</f>
        <v/>
      </c>
      <c r="B76" s="9" t="str">
        <f t="shared" si="1"/>
        <v/>
      </c>
      <c r="C76" s="9" t="str">
        <f>IF(ISNUMBER($A76),INDEX(Pinjam!F$5:F$12,$A76),"")</f>
        <v/>
      </c>
      <c r="D76" s="10" t="str">
        <f>IF(IF(ISNUMBER($A76),INDEX(Pinjam!H$5:H$12,$A76),"")=0,"",IF(ISNUMBER($A76),INDEX(Pinjam!H$5:H$12,$A76),""))</f>
        <v/>
      </c>
      <c r="E76" s="10" t="str">
        <f>IF(IF(ISNUMBER($A76),INDEX(Pinjam!J$5:J$12,$A76),"")=0,"",IF(ISNUMBER($A76),INDEX(Pinjam!J$5:J$12,$A76),""))</f>
        <v/>
      </c>
      <c r="F76" s="11" t="str">
        <f>IF(ISNUMBER($A76),INDEX(Pinjam!L$5:L$12,$A76),"")</f>
        <v/>
      </c>
      <c r="G76" s="11" t="str">
        <f>IF(ISNUMBER($A76),INDEX(Pinjam!M$5:M$12,$A76),"")</f>
        <v/>
      </c>
      <c r="H76" s="9" t="str">
        <f>IF(ISNUMBER($A76),INDEX(Pinjam!N$5:N$12,$A76),"")</f>
        <v/>
      </c>
    </row>
    <row r="77" spans="1:8">
      <c r="A77" s="15" t="str">
        <f t="array" ref="A77">IFERROR(SMALL(IF(Pinjam!$D$5:$D$480=$B$4,ROW(Pinjam!$D$5:$D$480)-ROW(Pinjam!$D$4)),ROW(70:70)),"")</f>
        <v/>
      </c>
      <c r="B77" s="12" t="str">
        <f t="shared" si="1"/>
        <v/>
      </c>
      <c r="C77" s="12" t="str">
        <f>IF(ISNUMBER($A77),INDEX(Pinjam!F$5:F$12,$A77),"")</f>
        <v/>
      </c>
      <c r="D77" s="13" t="str">
        <f>IF(IF(ISNUMBER($A77),INDEX(Pinjam!H$5:H$12,$A77),"")=0,"",IF(ISNUMBER($A77),INDEX(Pinjam!H$5:H$12,$A77),""))</f>
        <v/>
      </c>
      <c r="E77" s="13" t="str">
        <f>IF(IF(ISNUMBER($A77),INDEX(Pinjam!J$5:J$12,$A77),"")=0,"",IF(ISNUMBER($A77),INDEX(Pinjam!J$5:J$12,$A77),""))</f>
        <v/>
      </c>
      <c r="F77" s="14" t="str">
        <f>IF(ISNUMBER($A77),INDEX(Pinjam!L$5:L$12,$A77),"")</f>
        <v/>
      </c>
      <c r="G77" s="14" t="str">
        <f>IF(ISNUMBER($A77),INDEX(Pinjam!M$5:M$12,$A77),"")</f>
        <v/>
      </c>
      <c r="H77" s="12" t="str">
        <f>IF(ISNUMBER($A77),INDEX(Pinjam!N$5:N$12,$A77),"")</f>
        <v/>
      </c>
    </row>
    <row r="78" spans="1:8">
      <c r="A78" s="15" t="str">
        <f t="array" ref="A78">IFERROR(SMALL(IF(Pinjam!$D$5:$D$480=$B$4,ROW(Pinjam!$D$5:$D$480)-ROW(Pinjam!$D$4)),ROW(71:71)),"")</f>
        <v/>
      </c>
      <c r="B78" s="9" t="str">
        <f t="shared" si="1"/>
        <v/>
      </c>
      <c r="C78" s="9" t="str">
        <f>IF(ISNUMBER($A78),INDEX(Pinjam!F$5:F$12,$A78),"")</f>
        <v/>
      </c>
      <c r="D78" s="10" t="str">
        <f>IF(IF(ISNUMBER($A78),INDEX(Pinjam!H$5:H$12,$A78),"")=0,"",IF(ISNUMBER($A78),INDEX(Pinjam!H$5:H$12,$A78),""))</f>
        <v/>
      </c>
      <c r="E78" s="10" t="str">
        <f>IF(IF(ISNUMBER($A78),INDEX(Pinjam!J$5:J$12,$A78),"")=0,"",IF(ISNUMBER($A78),INDEX(Pinjam!J$5:J$12,$A78),""))</f>
        <v/>
      </c>
      <c r="F78" s="11" t="str">
        <f>IF(ISNUMBER($A78),INDEX(Pinjam!L$5:L$12,$A78),"")</f>
        <v/>
      </c>
      <c r="G78" s="11" t="str">
        <f>IF(ISNUMBER($A78),INDEX(Pinjam!M$5:M$12,$A78),"")</f>
        <v/>
      </c>
      <c r="H78" s="9" t="str">
        <f>IF(ISNUMBER($A78),INDEX(Pinjam!N$5:N$12,$A78),"")</f>
        <v/>
      </c>
    </row>
    <row r="79" spans="1:8">
      <c r="A79" s="15" t="str">
        <f t="array" ref="A79">IFERROR(SMALL(IF(Pinjam!$D$5:$D$480=$B$4,ROW(Pinjam!$D$5:$D$480)-ROW(Pinjam!$D$4)),ROW(72:72)),"")</f>
        <v/>
      </c>
      <c r="B79" s="12" t="str">
        <f t="shared" si="1"/>
        <v/>
      </c>
      <c r="C79" s="12" t="str">
        <f>IF(ISNUMBER($A79),INDEX(Pinjam!F$5:F$12,$A79),"")</f>
        <v/>
      </c>
      <c r="D79" s="13" t="str">
        <f>IF(IF(ISNUMBER($A79),INDEX(Pinjam!H$5:H$12,$A79),"")=0,"",IF(ISNUMBER($A79),INDEX(Pinjam!H$5:H$12,$A79),""))</f>
        <v/>
      </c>
      <c r="E79" s="13" t="str">
        <f>IF(IF(ISNUMBER($A79),INDEX(Pinjam!J$5:J$12,$A79),"")=0,"",IF(ISNUMBER($A79),INDEX(Pinjam!J$5:J$12,$A79),""))</f>
        <v/>
      </c>
      <c r="F79" s="14" t="str">
        <f>IF(ISNUMBER($A79),INDEX(Pinjam!L$5:L$12,$A79),"")</f>
        <v/>
      </c>
      <c r="G79" s="14" t="str">
        <f>IF(ISNUMBER($A79),INDEX(Pinjam!M$5:M$12,$A79),"")</f>
        <v/>
      </c>
      <c r="H79" s="12" t="str">
        <f>IF(ISNUMBER($A79),INDEX(Pinjam!N$5:N$12,$A79),"")</f>
        <v/>
      </c>
    </row>
    <row r="80" spans="1:8">
      <c r="A80" s="15" t="str">
        <f t="array" ref="A80">IFERROR(SMALL(IF(Pinjam!$D$5:$D$480=$B$4,ROW(Pinjam!$D$5:$D$480)-ROW(Pinjam!$D$4)),ROW(73:73)),"")</f>
        <v/>
      </c>
      <c r="B80" s="9" t="str">
        <f t="shared" si="1"/>
        <v/>
      </c>
      <c r="C80" s="9" t="str">
        <f>IF(ISNUMBER($A80),INDEX(Pinjam!F$5:F$12,$A80),"")</f>
        <v/>
      </c>
      <c r="D80" s="10" t="str">
        <f>IF(IF(ISNUMBER($A80),INDEX(Pinjam!H$5:H$12,$A80),"")=0,"",IF(ISNUMBER($A80),INDEX(Pinjam!H$5:H$12,$A80),""))</f>
        <v/>
      </c>
      <c r="E80" s="10" t="str">
        <f>IF(IF(ISNUMBER($A80),INDEX(Pinjam!J$5:J$12,$A80),"")=0,"",IF(ISNUMBER($A80),INDEX(Pinjam!J$5:J$12,$A80),""))</f>
        <v/>
      </c>
      <c r="F80" s="11" t="str">
        <f>IF(ISNUMBER($A80),INDEX(Pinjam!L$5:L$12,$A80),"")</f>
        <v/>
      </c>
      <c r="G80" s="11" t="str">
        <f>IF(ISNUMBER($A80),INDEX(Pinjam!M$5:M$12,$A80),"")</f>
        <v/>
      </c>
      <c r="H80" s="9" t="str">
        <f>IF(ISNUMBER($A80),INDEX(Pinjam!N$5:N$12,$A80),"")</f>
        <v/>
      </c>
    </row>
    <row r="81" spans="1:8">
      <c r="A81" s="15" t="str">
        <f t="array" ref="A81">IFERROR(SMALL(IF(Pinjam!$D$5:$D$480=$B$4,ROW(Pinjam!$D$5:$D$480)-ROW(Pinjam!$D$4)),ROW(74:74)),"")</f>
        <v/>
      </c>
      <c r="B81" s="12" t="str">
        <f t="shared" si="1"/>
        <v/>
      </c>
      <c r="C81" s="12" t="str">
        <f>IF(ISNUMBER($A81),INDEX(Pinjam!F$5:F$12,$A81),"")</f>
        <v/>
      </c>
      <c r="D81" s="13" t="str">
        <f>IF(IF(ISNUMBER($A81),INDEX(Pinjam!H$5:H$12,$A81),"")=0,"",IF(ISNUMBER($A81),INDEX(Pinjam!H$5:H$12,$A81),""))</f>
        <v/>
      </c>
      <c r="E81" s="13" t="str">
        <f>IF(IF(ISNUMBER($A81),INDEX(Pinjam!J$5:J$12,$A81),"")=0,"",IF(ISNUMBER($A81),INDEX(Pinjam!J$5:J$12,$A81),""))</f>
        <v/>
      </c>
      <c r="F81" s="14" t="str">
        <f>IF(ISNUMBER($A81),INDEX(Pinjam!L$5:L$12,$A81),"")</f>
        <v/>
      </c>
      <c r="G81" s="14" t="str">
        <f>IF(ISNUMBER($A81),INDEX(Pinjam!M$5:M$12,$A81),"")</f>
        <v/>
      </c>
      <c r="H81" s="12" t="str">
        <f>IF(ISNUMBER($A81),INDEX(Pinjam!N$5:N$12,$A81),"")</f>
        <v/>
      </c>
    </row>
    <row r="82" spans="1:8">
      <c r="A82" s="15" t="str">
        <f t="array" ref="A82">IFERROR(SMALL(IF(Pinjam!$D$5:$D$480=$B$4,ROW(Pinjam!$D$5:$D$480)-ROW(Pinjam!$D$4)),ROW(75:75)),"")</f>
        <v/>
      </c>
      <c r="B82" s="9" t="str">
        <f t="shared" si="1"/>
        <v/>
      </c>
      <c r="C82" s="9" t="str">
        <f>IF(ISNUMBER($A82),INDEX(Pinjam!F$5:F$12,$A82),"")</f>
        <v/>
      </c>
      <c r="D82" s="10" t="str">
        <f>IF(IF(ISNUMBER($A82),INDEX(Pinjam!H$5:H$12,$A82),"")=0,"",IF(ISNUMBER($A82),INDEX(Pinjam!H$5:H$12,$A82),""))</f>
        <v/>
      </c>
      <c r="E82" s="10" t="str">
        <f>IF(IF(ISNUMBER($A82),INDEX(Pinjam!J$5:J$12,$A82),"")=0,"",IF(ISNUMBER($A82),INDEX(Pinjam!J$5:J$12,$A82),""))</f>
        <v/>
      </c>
      <c r="F82" s="11" t="str">
        <f>IF(ISNUMBER($A82),INDEX(Pinjam!L$5:L$12,$A82),"")</f>
        <v/>
      </c>
      <c r="G82" s="11" t="str">
        <f>IF(ISNUMBER($A82),INDEX(Pinjam!M$5:M$12,$A82),"")</f>
        <v/>
      </c>
      <c r="H82" s="9" t="str">
        <f>IF(ISNUMBER($A82),INDEX(Pinjam!N$5:N$12,$A82),"")</f>
        <v/>
      </c>
    </row>
    <row r="83" spans="1:8">
      <c r="A83" s="15" t="str">
        <f t="array" ref="A83">IFERROR(SMALL(IF(Pinjam!$D$5:$D$480=$B$4,ROW(Pinjam!$D$5:$D$480)-ROW(Pinjam!$D$4)),ROW(76:76)),"")</f>
        <v/>
      </c>
      <c r="B83" s="12" t="str">
        <f t="shared" si="1"/>
        <v/>
      </c>
      <c r="C83" s="12" t="str">
        <f>IF(ISNUMBER($A83),INDEX(Pinjam!F$5:F$12,$A83),"")</f>
        <v/>
      </c>
      <c r="D83" s="13" t="str">
        <f>IF(IF(ISNUMBER($A83),INDEX(Pinjam!H$5:H$12,$A83),"")=0,"",IF(ISNUMBER($A83),INDEX(Pinjam!H$5:H$12,$A83),""))</f>
        <v/>
      </c>
      <c r="E83" s="13" t="str">
        <f>IF(IF(ISNUMBER($A83),INDEX(Pinjam!J$5:J$12,$A83),"")=0,"",IF(ISNUMBER($A83),INDEX(Pinjam!J$5:J$12,$A83),""))</f>
        <v/>
      </c>
      <c r="F83" s="14" t="str">
        <f>IF(ISNUMBER($A83),INDEX(Pinjam!L$5:L$12,$A83),"")</f>
        <v/>
      </c>
      <c r="G83" s="14" t="str">
        <f>IF(ISNUMBER($A83),INDEX(Pinjam!M$5:M$12,$A83),"")</f>
        <v/>
      </c>
      <c r="H83" s="12" t="str">
        <f>IF(ISNUMBER($A83),INDEX(Pinjam!N$5:N$12,$A83),"")</f>
        <v/>
      </c>
    </row>
    <row r="84" spans="1:8">
      <c r="A84" s="15" t="str">
        <f t="array" ref="A84">IFERROR(SMALL(IF(Pinjam!$D$5:$D$480=$B$4,ROW(Pinjam!$D$5:$D$480)-ROW(Pinjam!$D$4)),ROW(77:77)),"")</f>
        <v/>
      </c>
      <c r="B84" s="9" t="str">
        <f t="shared" si="1"/>
        <v/>
      </c>
      <c r="C84" s="9" t="str">
        <f>IF(ISNUMBER($A84),INDEX(Pinjam!F$5:F$12,$A84),"")</f>
        <v/>
      </c>
      <c r="D84" s="10" t="str">
        <f>IF(IF(ISNUMBER($A84),INDEX(Pinjam!H$5:H$12,$A84),"")=0,"",IF(ISNUMBER($A84),INDEX(Pinjam!H$5:H$12,$A84),""))</f>
        <v/>
      </c>
      <c r="E84" s="10" t="str">
        <f>IF(IF(ISNUMBER($A84),INDEX(Pinjam!J$5:J$12,$A84),"")=0,"",IF(ISNUMBER($A84),INDEX(Pinjam!J$5:J$12,$A84),""))</f>
        <v/>
      </c>
      <c r="F84" s="11" t="str">
        <f>IF(ISNUMBER($A84),INDEX(Pinjam!L$5:L$12,$A84),"")</f>
        <v/>
      </c>
      <c r="G84" s="11" t="str">
        <f>IF(ISNUMBER($A84),INDEX(Pinjam!M$5:M$12,$A84),"")</f>
        <v/>
      </c>
      <c r="H84" s="9" t="str">
        <f>IF(ISNUMBER($A84),INDEX(Pinjam!N$5:N$12,$A84),"")</f>
        <v/>
      </c>
    </row>
    <row r="85" spans="1:8">
      <c r="A85" s="15" t="str">
        <f t="array" ref="A85">IFERROR(SMALL(IF(Pinjam!$D$5:$D$480=$B$4,ROW(Pinjam!$D$5:$D$480)-ROW(Pinjam!$D$4)),ROW(78:78)),"")</f>
        <v/>
      </c>
      <c r="B85" s="12" t="str">
        <f t="shared" si="1"/>
        <v/>
      </c>
      <c r="C85" s="12" t="str">
        <f>IF(ISNUMBER($A85),INDEX(Pinjam!F$5:F$12,$A85),"")</f>
        <v/>
      </c>
      <c r="D85" s="13" t="str">
        <f>IF(IF(ISNUMBER($A85),INDEX(Pinjam!H$5:H$12,$A85),"")=0,"",IF(ISNUMBER($A85),INDEX(Pinjam!H$5:H$12,$A85),""))</f>
        <v/>
      </c>
      <c r="E85" s="13" t="str">
        <f>IF(IF(ISNUMBER($A85),INDEX(Pinjam!J$5:J$12,$A85),"")=0,"",IF(ISNUMBER($A85),INDEX(Pinjam!J$5:J$12,$A85),""))</f>
        <v/>
      </c>
      <c r="F85" s="14" t="str">
        <f>IF(ISNUMBER($A85),INDEX(Pinjam!L$5:L$12,$A85),"")</f>
        <v/>
      </c>
      <c r="G85" s="14" t="str">
        <f>IF(ISNUMBER($A85),INDEX(Pinjam!M$5:M$12,$A85),"")</f>
        <v/>
      </c>
      <c r="H85" s="12" t="str">
        <f>IF(ISNUMBER($A85),INDEX(Pinjam!N$5:N$12,$A85),"")</f>
        <v/>
      </c>
    </row>
    <row r="86" spans="1:8">
      <c r="A86" s="15" t="str">
        <f t="array" ref="A86">IFERROR(SMALL(IF(Pinjam!$D$5:$D$480=$B$4,ROW(Pinjam!$D$5:$D$480)-ROW(Pinjam!$D$4)),ROW(79:79)),"")</f>
        <v/>
      </c>
      <c r="B86" s="9" t="str">
        <f t="shared" si="1"/>
        <v/>
      </c>
      <c r="C86" s="9" t="str">
        <f>IF(ISNUMBER($A86),INDEX(Pinjam!F$5:F$12,$A86),"")</f>
        <v/>
      </c>
      <c r="D86" s="10" t="str">
        <f>IF(IF(ISNUMBER($A86),INDEX(Pinjam!H$5:H$12,$A86),"")=0,"",IF(ISNUMBER($A86),INDEX(Pinjam!H$5:H$12,$A86),""))</f>
        <v/>
      </c>
      <c r="E86" s="10" t="str">
        <f>IF(IF(ISNUMBER($A86),INDEX(Pinjam!J$5:J$12,$A86),"")=0,"",IF(ISNUMBER($A86),INDEX(Pinjam!J$5:J$12,$A86),""))</f>
        <v/>
      </c>
      <c r="F86" s="11" t="str">
        <f>IF(ISNUMBER($A86),INDEX(Pinjam!L$5:L$12,$A86),"")</f>
        <v/>
      </c>
      <c r="G86" s="11" t="str">
        <f>IF(ISNUMBER($A86),INDEX(Pinjam!M$5:M$12,$A86),"")</f>
        <v/>
      </c>
      <c r="H86" s="9" t="str">
        <f>IF(ISNUMBER($A86),INDEX(Pinjam!N$5:N$12,$A86),"")</f>
        <v/>
      </c>
    </row>
    <row r="87" spans="1:8">
      <c r="A87" s="15" t="str">
        <f t="array" ref="A87">IFERROR(SMALL(IF(Pinjam!$D$5:$D$480=$B$4,ROW(Pinjam!$D$5:$D$480)-ROW(Pinjam!$D$4)),ROW(80:80)),"")</f>
        <v/>
      </c>
      <c r="B87" s="12" t="str">
        <f t="shared" si="1"/>
        <v/>
      </c>
      <c r="C87" s="12" t="str">
        <f>IF(ISNUMBER($A87),INDEX(Pinjam!F$5:F$12,$A87),"")</f>
        <v/>
      </c>
      <c r="D87" s="13" t="str">
        <f>IF(IF(ISNUMBER($A87),INDEX(Pinjam!H$5:H$12,$A87),"")=0,"",IF(ISNUMBER($A87),INDEX(Pinjam!H$5:H$12,$A87),""))</f>
        <v/>
      </c>
      <c r="E87" s="13" t="str">
        <f>IF(IF(ISNUMBER($A87),INDEX(Pinjam!J$5:J$12,$A87),"")=0,"",IF(ISNUMBER($A87),INDEX(Pinjam!J$5:J$12,$A87),""))</f>
        <v/>
      </c>
      <c r="F87" s="14" t="str">
        <f>IF(ISNUMBER($A87),INDEX(Pinjam!L$5:L$12,$A87),"")</f>
        <v/>
      </c>
      <c r="G87" s="14" t="str">
        <f>IF(ISNUMBER($A87),INDEX(Pinjam!M$5:M$12,$A87),"")</f>
        <v/>
      </c>
      <c r="H87" s="12" t="str">
        <f>IF(ISNUMBER($A87),INDEX(Pinjam!N$5:N$12,$A87),"")</f>
        <v/>
      </c>
    </row>
    <row r="88" spans="1:8">
      <c r="A88" s="15" t="str">
        <f t="array" ref="A88">IFERROR(SMALL(IF(Pinjam!$D$5:$D$480=$B$4,ROW(Pinjam!$D$5:$D$480)-ROW(Pinjam!$D$4)),ROW(81:81)),"")</f>
        <v/>
      </c>
      <c r="B88" s="9" t="str">
        <f t="shared" si="1"/>
        <v/>
      </c>
      <c r="C88" s="9" t="str">
        <f>IF(ISNUMBER($A88),INDEX(Pinjam!F$5:F$12,$A88),"")</f>
        <v/>
      </c>
      <c r="D88" s="10" t="str">
        <f>IF(IF(ISNUMBER($A88),INDEX(Pinjam!H$5:H$12,$A88),"")=0,"",IF(ISNUMBER($A88),INDEX(Pinjam!H$5:H$12,$A88),""))</f>
        <v/>
      </c>
      <c r="E88" s="10" t="str">
        <f>IF(IF(ISNUMBER($A88),INDEX(Pinjam!J$5:J$12,$A88),"")=0,"",IF(ISNUMBER($A88),INDEX(Pinjam!J$5:J$12,$A88),""))</f>
        <v/>
      </c>
      <c r="F88" s="11" t="str">
        <f>IF(ISNUMBER($A88),INDEX(Pinjam!L$5:L$12,$A88),"")</f>
        <v/>
      </c>
      <c r="G88" s="11" t="str">
        <f>IF(ISNUMBER($A88),INDEX(Pinjam!M$5:M$12,$A88),"")</f>
        <v/>
      </c>
      <c r="H88" s="9" t="str">
        <f>IF(ISNUMBER($A88),INDEX(Pinjam!N$5:N$12,$A88),"")</f>
        <v/>
      </c>
    </row>
    <row r="89" spans="1:8">
      <c r="A89" s="15" t="str">
        <f t="array" ref="A89">IFERROR(SMALL(IF(Pinjam!$D$5:$D$480=$B$4,ROW(Pinjam!$D$5:$D$480)-ROW(Pinjam!$D$4)),ROW(82:82)),"")</f>
        <v/>
      </c>
      <c r="B89" s="12" t="str">
        <f t="shared" si="1"/>
        <v/>
      </c>
      <c r="C89" s="12" t="str">
        <f>IF(ISNUMBER($A89),INDEX(Pinjam!F$5:F$12,$A89),"")</f>
        <v/>
      </c>
      <c r="D89" s="13" t="str">
        <f>IF(IF(ISNUMBER($A89),INDEX(Pinjam!H$5:H$12,$A89),"")=0,"",IF(ISNUMBER($A89),INDEX(Pinjam!H$5:H$12,$A89),""))</f>
        <v/>
      </c>
      <c r="E89" s="13" t="str">
        <f>IF(IF(ISNUMBER($A89),INDEX(Pinjam!J$5:J$12,$A89),"")=0,"",IF(ISNUMBER($A89),INDEX(Pinjam!J$5:J$12,$A89),""))</f>
        <v/>
      </c>
      <c r="F89" s="14" t="str">
        <f>IF(ISNUMBER($A89),INDEX(Pinjam!L$5:L$12,$A89),"")</f>
        <v/>
      </c>
      <c r="G89" s="14" t="str">
        <f>IF(ISNUMBER($A89),INDEX(Pinjam!M$5:M$12,$A89),"")</f>
        <v/>
      </c>
      <c r="H89" s="12" t="str">
        <f>IF(ISNUMBER($A89),INDEX(Pinjam!N$5:N$12,$A89),"")</f>
        <v/>
      </c>
    </row>
    <row r="90" spans="1:8">
      <c r="A90" s="15" t="str">
        <f t="array" ref="A90">IFERROR(SMALL(IF(Pinjam!$D$5:$D$480=$B$4,ROW(Pinjam!$D$5:$D$480)-ROW(Pinjam!$D$4)),ROW(83:83)),"")</f>
        <v/>
      </c>
      <c r="B90" s="9" t="str">
        <f t="shared" si="1"/>
        <v/>
      </c>
      <c r="C90" s="9" t="str">
        <f>IF(ISNUMBER($A90),INDEX(Pinjam!F$5:F$12,$A90),"")</f>
        <v/>
      </c>
      <c r="D90" s="10" t="str">
        <f>IF(IF(ISNUMBER($A90),INDEX(Pinjam!H$5:H$12,$A90),"")=0,"",IF(ISNUMBER($A90),INDEX(Pinjam!H$5:H$12,$A90),""))</f>
        <v/>
      </c>
      <c r="E90" s="10" t="str">
        <f>IF(IF(ISNUMBER($A90),INDEX(Pinjam!J$5:J$12,$A90),"")=0,"",IF(ISNUMBER($A90),INDEX(Pinjam!J$5:J$12,$A90),""))</f>
        <v/>
      </c>
      <c r="F90" s="11" t="str">
        <f>IF(ISNUMBER($A90),INDEX(Pinjam!L$5:L$12,$A90),"")</f>
        <v/>
      </c>
      <c r="G90" s="11" t="str">
        <f>IF(ISNUMBER($A90),INDEX(Pinjam!M$5:M$12,$A90),"")</f>
        <v/>
      </c>
      <c r="H90" s="9" t="str">
        <f>IF(ISNUMBER($A90),INDEX(Pinjam!N$5:N$12,$A90),"")</f>
        <v/>
      </c>
    </row>
    <row r="91" spans="1:8">
      <c r="A91" s="15" t="str">
        <f t="array" ref="A91">IFERROR(SMALL(IF(Pinjam!$D$5:$D$480=$B$4,ROW(Pinjam!$D$5:$D$480)-ROW(Pinjam!$D$4)),ROW(84:84)),"")</f>
        <v/>
      </c>
      <c r="B91" s="12" t="str">
        <f t="shared" si="1"/>
        <v/>
      </c>
      <c r="C91" s="12" t="str">
        <f>IF(ISNUMBER($A91),INDEX(Pinjam!F$5:F$12,$A91),"")</f>
        <v/>
      </c>
      <c r="D91" s="13" t="str">
        <f>IF(IF(ISNUMBER($A91),INDEX(Pinjam!H$5:H$12,$A91),"")=0,"",IF(ISNUMBER($A91),INDEX(Pinjam!H$5:H$12,$A91),""))</f>
        <v/>
      </c>
      <c r="E91" s="13" t="str">
        <f>IF(IF(ISNUMBER($A91),INDEX(Pinjam!J$5:J$12,$A91),"")=0,"",IF(ISNUMBER($A91),INDEX(Pinjam!J$5:J$12,$A91),""))</f>
        <v/>
      </c>
      <c r="F91" s="14" t="str">
        <f>IF(ISNUMBER($A91),INDEX(Pinjam!L$5:L$12,$A91),"")</f>
        <v/>
      </c>
      <c r="G91" s="14" t="str">
        <f>IF(ISNUMBER($A91),INDEX(Pinjam!M$5:M$12,$A91),"")</f>
        <v/>
      </c>
      <c r="H91" s="12" t="str">
        <f>IF(ISNUMBER($A91),INDEX(Pinjam!N$5:N$12,$A91),"")</f>
        <v/>
      </c>
    </row>
    <row r="92" spans="1:8">
      <c r="A92" s="15" t="str">
        <f t="array" ref="A92">IFERROR(SMALL(IF(Pinjam!$D$5:$D$480=$B$4,ROW(Pinjam!$D$5:$D$480)-ROW(Pinjam!$D$4)),ROW(85:85)),"")</f>
        <v/>
      </c>
      <c r="B92" s="9" t="str">
        <f t="shared" si="1"/>
        <v/>
      </c>
      <c r="C92" s="9" t="str">
        <f>IF(ISNUMBER($A92),INDEX(Pinjam!F$5:F$12,$A92),"")</f>
        <v/>
      </c>
      <c r="D92" s="10" t="str">
        <f>IF(IF(ISNUMBER($A92),INDEX(Pinjam!H$5:H$12,$A92),"")=0,"",IF(ISNUMBER($A92),INDEX(Pinjam!H$5:H$12,$A92),""))</f>
        <v/>
      </c>
      <c r="E92" s="10" t="str">
        <f>IF(IF(ISNUMBER($A92),INDEX(Pinjam!J$5:J$12,$A92),"")=0,"",IF(ISNUMBER($A92),INDEX(Pinjam!J$5:J$12,$A92),""))</f>
        <v/>
      </c>
      <c r="F92" s="11" t="str">
        <f>IF(ISNUMBER($A92),INDEX(Pinjam!L$5:L$12,$A92),"")</f>
        <v/>
      </c>
      <c r="G92" s="11" t="str">
        <f>IF(ISNUMBER($A92),INDEX(Pinjam!M$5:M$12,$A92),"")</f>
        <v/>
      </c>
      <c r="H92" s="9" t="str">
        <f>IF(ISNUMBER($A92),INDEX(Pinjam!N$5:N$12,$A92),"")</f>
        <v/>
      </c>
    </row>
    <row r="93" spans="1:8">
      <c r="A93" s="15" t="str">
        <f t="array" ref="A93">IFERROR(SMALL(IF(Pinjam!$D$5:$D$480=$B$4,ROW(Pinjam!$D$5:$D$480)-ROW(Pinjam!$D$4)),ROW(86:86)),"")</f>
        <v/>
      </c>
      <c r="B93" s="12" t="str">
        <f t="shared" si="1"/>
        <v/>
      </c>
      <c r="C93" s="12" t="str">
        <f>IF(ISNUMBER($A93),INDEX(Pinjam!F$5:F$12,$A93),"")</f>
        <v/>
      </c>
      <c r="D93" s="13" t="str">
        <f>IF(IF(ISNUMBER($A93),INDEX(Pinjam!H$5:H$12,$A93),"")=0,"",IF(ISNUMBER($A93),INDEX(Pinjam!H$5:H$12,$A93),""))</f>
        <v/>
      </c>
      <c r="E93" s="13" t="str">
        <f>IF(IF(ISNUMBER($A93),INDEX(Pinjam!J$5:J$12,$A93),"")=0,"",IF(ISNUMBER($A93),INDEX(Pinjam!J$5:J$12,$A93),""))</f>
        <v/>
      </c>
      <c r="F93" s="14" t="str">
        <f>IF(ISNUMBER($A93),INDEX(Pinjam!L$5:L$12,$A93),"")</f>
        <v/>
      </c>
      <c r="G93" s="14" t="str">
        <f>IF(ISNUMBER($A93),INDEX(Pinjam!M$5:M$12,$A93),"")</f>
        <v/>
      </c>
      <c r="H93" s="12" t="str">
        <f>IF(ISNUMBER($A93),INDEX(Pinjam!N$5:N$12,$A93),"")</f>
        <v/>
      </c>
    </row>
    <row r="94" spans="1:8">
      <c r="A94" s="15" t="str">
        <f t="array" ref="A94">IFERROR(SMALL(IF(Pinjam!$D$5:$D$480=$B$4,ROW(Pinjam!$D$5:$D$480)-ROW(Pinjam!$D$4)),ROW(87:87)),"")</f>
        <v/>
      </c>
      <c r="B94" s="9" t="str">
        <f t="shared" si="1"/>
        <v/>
      </c>
      <c r="C94" s="9" t="str">
        <f>IF(ISNUMBER($A94),INDEX(Pinjam!F$5:F$12,$A94),"")</f>
        <v/>
      </c>
      <c r="D94" s="10" t="str">
        <f>IF(IF(ISNUMBER($A94),INDEX(Pinjam!H$5:H$12,$A94),"")=0,"",IF(ISNUMBER($A94),INDEX(Pinjam!H$5:H$12,$A94),""))</f>
        <v/>
      </c>
      <c r="E94" s="10" t="str">
        <f>IF(IF(ISNUMBER($A94),INDEX(Pinjam!J$5:J$12,$A94),"")=0,"",IF(ISNUMBER($A94),INDEX(Pinjam!J$5:J$12,$A94),""))</f>
        <v/>
      </c>
      <c r="F94" s="11" t="str">
        <f>IF(ISNUMBER($A94),INDEX(Pinjam!L$5:L$12,$A94),"")</f>
        <v/>
      </c>
      <c r="G94" s="11" t="str">
        <f>IF(ISNUMBER($A94),INDEX(Pinjam!M$5:M$12,$A94),"")</f>
        <v/>
      </c>
      <c r="H94" s="9" t="str">
        <f>IF(ISNUMBER($A94),INDEX(Pinjam!N$5:N$12,$A94),"")</f>
        <v/>
      </c>
    </row>
    <row r="95" spans="1:8">
      <c r="A95" s="15" t="str">
        <f t="array" ref="A95">IFERROR(SMALL(IF(Pinjam!$D$5:$D$480=$B$4,ROW(Pinjam!$D$5:$D$480)-ROW(Pinjam!$D$4)),ROW(88:88)),"")</f>
        <v/>
      </c>
      <c r="B95" s="12" t="str">
        <f t="shared" si="1"/>
        <v/>
      </c>
      <c r="C95" s="12" t="str">
        <f>IF(ISNUMBER($A95),INDEX(Pinjam!F$5:F$12,$A95),"")</f>
        <v/>
      </c>
      <c r="D95" s="13" t="str">
        <f>IF(IF(ISNUMBER($A95),INDEX(Pinjam!H$5:H$12,$A95),"")=0,"",IF(ISNUMBER($A95),INDEX(Pinjam!H$5:H$12,$A95),""))</f>
        <v/>
      </c>
      <c r="E95" s="13" t="str">
        <f>IF(IF(ISNUMBER($A95),INDEX(Pinjam!J$5:J$12,$A95),"")=0,"",IF(ISNUMBER($A95),INDEX(Pinjam!J$5:J$12,$A95),""))</f>
        <v/>
      </c>
      <c r="F95" s="14" t="str">
        <f>IF(ISNUMBER($A95),INDEX(Pinjam!L$5:L$12,$A95),"")</f>
        <v/>
      </c>
      <c r="G95" s="14" t="str">
        <f>IF(ISNUMBER($A95),INDEX(Pinjam!M$5:M$12,$A95),"")</f>
        <v/>
      </c>
      <c r="H95" s="12" t="str">
        <f>IF(ISNUMBER($A95),INDEX(Pinjam!N$5:N$12,$A95),"")</f>
        <v/>
      </c>
    </row>
    <row r="96" spans="1:8">
      <c r="A96" s="15" t="str">
        <f t="array" ref="A96">IFERROR(SMALL(IF(Pinjam!$D$5:$D$480=$B$4,ROW(Pinjam!$D$5:$D$480)-ROW(Pinjam!$D$4)),ROW(89:89)),"")</f>
        <v/>
      </c>
      <c r="B96" s="9" t="str">
        <f t="shared" si="1"/>
        <v/>
      </c>
      <c r="C96" s="9" t="str">
        <f>IF(ISNUMBER($A96),INDEX(Pinjam!F$5:F$12,$A96),"")</f>
        <v/>
      </c>
      <c r="D96" s="10" t="str">
        <f>IF(IF(ISNUMBER($A96),INDEX(Pinjam!H$5:H$12,$A96),"")=0,"",IF(ISNUMBER($A96),INDEX(Pinjam!H$5:H$12,$A96),""))</f>
        <v/>
      </c>
      <c r="E96" s="10" t="str">
        <f>IF(IF(ISNUMBER($A96),INDEX(Pinjam!J$5:J$12,$A96),"")=0,"",IF(ISNUMBER($A96),INDEX(Pinjam!J$5:J$12,$A96),""))</f>
        <v/>
      </c>
      <c r="F96" s="11" t="str">
        <f>IF(ISNUMBER($A96),INDEX(Pinjam!L$5:L$12,$A96),"")</f>
        <v/>
      </c>
      <c r="G96" s="11" t="str">
        <f>IF(ISNUMBER($A96),INDEX(Pinjam!M$5:M$12,$A96),"")</f>
        <v/>
      </c>
      <c r="H96" s="9" t="str">
        <f>IF(ISNUMBER($A96),INDEX(Pinjam!N$5:N$12,$A96),"")</f>
        <v/>
      </c>
    </row>
    <row r="97" spans="1:8">
      <c r="A97" s="15" t="str">
        <f t="array" ref="A97">IFERROR(SMALL(IF(Pinjam!$D$5:$D$480=$B$4,ROW(Pinjam!$D$5:$D$480)-ROW(Pinjam!$D$4)),ROW(90:90)),"")</f>
        <v/>
      </c>
      <c r="B97" s="12" t="str">
        <f t="shared" si="1"/>
        <v/>
      </c>
      <c r="C97" s="12" t="str">
        <f>IF(ISNUMBER($A97),INDEX(Pinjam!F$5:F$12,$A97),"")</f>
        <v/>
      </c>
      <c r="D97" s="13" t="str">
        <f>IF(IF(ISNUMBER($A97),INDEX(Pinjam!H$5:H$12,$A97),"")=0,"",IF(ISNUMBER($A97),INDEX(Pinjam!H$5:H$12,$A97),""))</f>
        <v/>
      </c>
      <c r="E97" s="13" t="str">
        <f>IF(IF(ISNUMBER($A97),INDEX(Pinjam!J$5:J$12,$A97),"")=0,"",IF(ISNUMBER($A97),INDEX(Pinjam!J$5:J$12,$A97),""))</f>
        <v/>
      </c>
      <c r="F97" s="14" t="str">
        <f>IF(ISNUMBER($A97),INDEX(Pinjam!L$5:L$12,$A97),"")</f>
        <v/>
      </c>
      <c r="G97" s="14" t="str">
        <f>IF(ISNUMBER($A97),INDEX(Pinjam!M$5:M$12,$A97),"")</f>
        <v/>
      </c>
      <c r="H97" s="12" t="str">
        <f>IF(ISNUMBER($A97),INDEX(Pinjam!N$5:N$12,$A97),"")</f>
        <v/>
      </c>
    </row>
    <row r="98" spans="1:8">
      <c r="A98" s="15" t="str">
        <f t="array" ref="A98">IFERROR(SMALL(IF(Pinjam!$D$5:$D$480=$B$4,ROW(Pinjam!$D$5:$D$480)-ROW(Pinjam!$D$4)),ROW(91:91)),"")</f>
        <v/>
      </c>
      <c r="B98" s="9" t="str">
        <f t="shared" si="1"/>
        <v/>
      </c>
      <c r="C98" s="9" t="str">
        <f>IF(ISNUMBER($A98),INDEX(Pinjam!F$5:F$12,$A98),"")</f>
        <v/>
      </c>
      <c r="D98" s="10" t="str">
        <f>IF(IF(ISNUMBER($A98),INDEX(Pinjam!H$5:H$12,$A98),"")=0,"",IF(ISNUMBER($A98),INDEX(Pinjam!H$5:H$12,$A98),""))</f>
        <v/>
      </c>
      <c r="E98" s="10" t="str">
        <f>IF(IF(ISNUMBER($A98),INDEX(Pinjam!J$5:J$12,$A98),"")=0,"",IF(ISNUMBER($A98),INDEX(Pinjam!J$5:J$12,$A98),""))</f>
        <v/>
      </c>
      <c r="F98" s="11" t="str">
        <f>IF(ISNUMBER($A98),INDEX(Pinjam!L$5:L$12,$A98),"")</f>
        <v/>
      </c>
      <c r="G98" s="11" t="str">
        <f>IF(ISNUMBER($A98),INDEX(Pinjam!M$5:M$12,$A98),"")</f>
        <v/>
      </c>
      <c r="H98" s="9" t="str">
        <f>IF(ISNUMBER($A98),INDEX(Pinjam!N$5:N$12,$A98),"")</f>
        <v/>
      </c>
    </row>
    <row r="99" spans="1:8">
      <c r="A99" s="15" t="str">
        <f t="array" ref="A99">IFERROR(SMALL(IF(Pinjam!$D$5:$D$480=$B$4,ROW(Pinjam!$D$5:$D$480)-ROW(Pinjam!$D$4)),ROW(92:92)),"")</f>
        <v/>
      </c>
      <c r="B99" s="12" t="str">
        <f t="shared" si="1"/>
        <v/>
      </c>
      <c r="C99" s="12" t="str">
        <f>IF(ISNUMBER($A99),INDEX(Pinjam!F$5:F$12,$A99),"")</f>
        <v/>
      </c>
      <c r="D99" s="13" t="str">
        <f>IF(IF(ISNUMBER($A99),INDEX(Pinjam!H$5:H$12,$A99),"")=0,"",IF(ISNUMBER($A99),INDEX(Pinjam!H$5:H$12,$A99),""))</f>
        <v/>
      </c>
      <c r="E99" s="13" t="str">
        <f>IF(IF(ISNUMBER($A99),INDEX(Pinjam!J$5:J$12,$A99),"")=0,"",IF(ISNUMBER($A99),INDEX(Pinjam!J$5:J$12,$A99),""))</f>
        <v/>
      </c>
      <c r="F99" s="14" t="str">
        <f>IF(ISNUMBER($A99),INDEX(Pinjam!L$5:L$12,$A99),"")</f>
        <v/>
      </c>
      <c r="G99" s="14" t="str">
        <f>IF(ISNUMBER($A99),INDEX(Pinjam!M$5:M$12,$A99),"")</f>
        <v/>
      </c>
      <c r="H99" s="12" t="str">
        <f>IF(ISNUMBER($A99),INDEX(Pinjam!N$5:N$12,$A99),"")</f>
        <v/>
      </c>
    </row>
    <row r="100" spans="1:8">
      <c r="A100" s="15" t="str">
        <f t="array" ref="A100">IFERROR(SMALL(IF(Pinjam!$D$5:$D$480=$B$4,ROW(Pinjam!$D$5:$D$480)-ROW(Pinjam!$D$4)),ROW(93:93)),"")</f>
        <v/>
      </c>
      <c r="B100" s="9" t="str">
        <f t="shared" si="1"/>
        <v/>
      </c>
      <c r="C100" s="9" t="str">
        <f>IF(ISNUMBER($A100),INDEX(Pinjam!F$5:F$12,$A100),"")</f>
        <v/>
      </c>
      <c r="D100" s="10" t="str">
        <f>IF(IF(ISNUMBER($A100),INDEX(Pinjam!H$5:H$12,$A100),"")=0,"",IF(ISNUMBER($A100),INDEX(Pinjam!H$5:H$12,$A100),""))</f>
        <v/>
      </c>
      <c r="E100" s="10" t="str">
        <f>IF(IF(ISNUMBER($A100),INDEX(Pinjam!J$5:J$12,$A100),"")=0,"",IF(ISNUMBER($A100),INDEX(Pinjam!J$5:J$12,$A100),""))</f>
        <v/>
      </c>
      <c r="F100" s="11" t="str">
        <f>IF(ISNUMBER($A100),INDEX(Pinjam!L$5:L$12,$A100),"")</f>
        <v/>
      </c>
      <c r="G100" s="11" t="str">
        <f>IF(ISNUMBER($A100),INDEX(Pinjam!M$5:M$12,$A100),"")</f>
        <v/>
      </c>
      <c r="H100" s="9" t="str">
        <f>IF(ISNUMBER($A100),INDEX(Pinjam!N$5:N$12,$A100),"")</f>
        <v/>
      </c>
    </row>
    <row r="101" spans="1:8">
      <c r="A101" s="15" t="str">
        <f t="array" ref="A101">IFERROR(SMALL(IF(Pinjam!$D$5:$D$480=$B$4,ROW(Pinjam!$D$5:$D$480)-ROW(Pinjam!$D$4)),ROW(94:94)),"")</f>
        <v/>
      </c>
      <c r="B101" s="12" t="str">
        <f t="shared" si="1"/>
        <v/>
      </c>
      <c r="C101" s="12" t="str">
        <f>IF(ISNUMBER($A101),INDEX(Pinjam!F$5:F$12,$A101),"")</f>
        <v/>
      </c>
      <c r="D101" s="13" t="str">
        <f>IF(IF(ISNUMBER($A101),INDEX(Pinjam!H$5:H$12,$A101),"")=0,"",IF(ISNUMBER($A101),INDEX(Pinjam!H$5:H$12,$A101),""))</f>
        <v/>
      </c>
      <c r="E101" s="13" t="str">
        <f>IF(IF(ISNUMBER($A101),INDEX(Pinjam!J$5:J$12,$A101),"")=0,"",IF(ISNUMBER($A101),INDEX(Pinjam!J$5:J$12,$A101),""))</f>
        <v/>
      </c>
      <c r="F101" s="14" t="str">
        <f>IF(ISNUMBER($A101),INDEX(Pinjam!L$5:L$12,$A101),"")</f>
        <v/>
      </c>
      <c r="G101" s="14" t="str">
        <f>IF(ISNUMBER($A101),INDEX(Pinjam!M$5:M$12,$A101),"")</f>
        <v/>
      </c>
      <c r="H101" s="12" t="str">
        <f>IF(ISNUMBER($A101),INDEX(Pinjam!N$5:N$12,$A101),"")</f>
        <v/>
      </c>
    </row>
    <row r="102" spans="1:8">
      <c r="A102" s="15" t="str">
        <f t="array" ref="A102">IFERROR(SMALL(IF(Pinjam!$D$5:$D$480=$B$4,ROW(Pinjam!$D$5:$D$480)-ROW(Pinjam!$D$4)),ROW(95:95)),"")</f>
        <v/>
      </c>
      <c r="B102" s="9" t="str">
        <f t="shared" si="1"/>
        <v/>
      </c>
      <c r="C102" s="9" t="str">
        <f>IF(ISNUMBER($A102),INDEX(Pinjam!F$5:F$12,$A102),"")</f>
        <v/>
      </c>
      <c r="D102" s="10" t="str">
        <f>IF(IF(ISNUMBER($A102),INDEX(Pinjam!H$5:H$12,$A102),"")=0,"",IF(ISNUMBER($A102),INDEX(Pinjam!H$5:H$12,$A102),""))</f>
        <v/>
      </c>
      <c r="E102" s="10" t="str">
        <f>IF(IF(ISNUMBER($A102),INDEX(Pinjam!J$5:J$12,$A102),"")=0,"",IF(ISNUMBER($A102),INDEX(Pinjam!J$5:J$12,$A102),""))</f>
        <v/>
      </c>
      <c r="F102" s="11" t="str">
        <f>IF(ISNUMBER($A102),INDEX(Pinjam!L$5:L$12,$A102),"")</f>
        <v/>
      </c>
      <c r="G102" s="11" t="str">
        <f>IF(ISNUMBER($A102),INDEX(Pinjam!M$5:M$12,$A102),"")</f>
        <v/>
      </c>
      <c r="H102" s="9" t="str">
        <f>IF(ISNUMBER($A102),INDEX(Pinjam!N$5:N$12,$A102),"")</f>
        <v/>
      </c>
    </row>
    <row r="103" spans="1:8">
      <c r="A103" s="15" t="str">
        <f t="array" ref="A103">IFERROR(SMALL(IF(Pinjam!$D$5:$D$480=$B$4,ROW(Pinjam!$D$5:$D$480)-ROW(Pinjam!$D$4)),ROW(96:96)),"")</f>
        <v/>
      </c>
      <c r="B103" s="12" t="str">
        <f t="shared" si="1"/>
        <v/>
      </c>
      <c r="C103" s="12" t="str">
        <f>IF(ISNUMBER($A103),INDEX(Pinjam!F$5:F$12,$A103),"")</f>
        <v/>
      </c>
      <c r="D103" s="13" t="str">
        <f>IF(IF(ISNUMBER($A103),INDEX(Pinjam!H$5:H$12,$A103),"")=0,"",IF(ISNUMBER($A103),INDEX(Pinjam!H$5:H$12,$A103),""))</f>
        <v/>
      </c>
      <c r="E103" s="13" t="str">
        <f>IF(IF(ISNUMBER($A103),INDEX(Pinjam!J$5:J$12,$A103),"")=0,"",IF(ISNUMBER($A103),INDEX(Pinjam!J$5:J$12,$A103),""))</f>
        <v/>
      </c>
      <c r="F103" s="14" t="str">
        <f>IF(ISNUMBER($A103),INDEX(Pinjam!L$5:L$12,$A103),"")</f>
        <v/>
      </c>
      <c r="G103" s="14" t="str">
        <f>IF(ISNUMBER($A103),INDEX(Pinjam!M$5:M$12,$A103),"")</f>
        <v/>
      </c>
      <c r="H103" s="12" t="str">
        <f>IF(ISNUMBER($A103),INDEX(Pinjam!N$5:N$12,$A103),"")</f>
        <v/>
      </c>
    </row>
    <row r="104" spans="1:8">
      <c r="A104" s="15" t="str">
        <f t="array" ref="A104">IFERROR(SMALL(IF(Pinjam!$D$5:$D$480=$B$4,ROW(Pinjam!$D$5:$D$480)-ROW(Pinjam!$D$4)),ROW(97:97)),"")</f>
        <v/>
      </c>
      <c r="B104" s="9" t="str">
        <f t="shared" si="1"/>
        <v/>
      </c>
      <c r="C104" s="9" t="str">
        <f>IF(ISNUMBER($A104),INDEX(Pinjam!F$5:F$12,$A104),"")</f>
        <v/>
      </c>
      <c r="D104" s="10" t="str">
        <f>IF(IF(ISNUMBER($A104),INDEX(Pinjam!H$5:H$12,$A104),"")=0,"",IF(ISNUMBER($A104),INDEX(Pinjam!H$5:H$12,$A104),""))</f>
        <v/>
      </c>
      <c r="E104" s="10" t="str">
        <f>IF(IF(ISNUMBER($A104),INDEX(Pinjam!J$5:J$12,$A104),"")=0,"",IF(ISNUMBER($A104),INDEX(Pinjam!J$5:J$12,$A104),""))</f>
        <v/>
      </c>
      <c r="F104" s="11" t="str">
        <f>IF(ISNUMBER($A104),INDEX(Pinjam!L$5:L$12,$A104),"")</f>
        <v/>
      </c>
      <c r="G104" s="11" t="str">
        <f>IF(ISNUMBER($A104),INDEX(Pinjam!M$5:M$12,$A104),"")</f>
        <v/>
      </c>
      <c r="H104" s="9" t="str">
        <f>IF(ISNUMBER($A104),INDEX(Pinjam!N$5:N$12,$A104),"")</f>
        <v/>
      </c>
    </row>
    <row r="105" spans="1:8">
      <c r="A105" s="15" t="str">
        <f t="array" ref="A105">IFERROR(SMALL(IF(Pinjam!$D$5:$D$480=$B$4,ROW(Pinjam!$D$5:$D$480)-ROW(Pinjam!$D$4)),ROW(98:98)),"")</f>
        <v/>
      </c>
      <c r="B105" s="12" t="str">
        <f t="shared" si="1"/>
        <v/>
      </c>
      <c r="C105" s="12" t="str">
        <f>IF(ISNUMBER($A105),INDEX(Pinjam!F$5:F$12,$A105),"")</f>
        <v/>
      </c>
      <c r="D105" s="13" t="str">
        <f>IF(IF(ISNUMBER($A105),INDEX(Pinjam!H$5:H$12,$A105),"")=0,"",IF(ISNUMBER($A105),INDEX(Pinjam!H$5:H$12,$A105),""))</f>
        <v/>
      </c>
      <c r="E105" s="13" t="str">
        <f>IF(IF(ISNUMBER($A105),INDEX(Pinjam!J$5:J$12,$A105),"")=0,"",IF(ISNUMBER($A105),INDEX(Pinjam!J$5:J$12,$A105),""))</f>
        <v/>
      </c>
      <c r="F105" s="14" t="str">
        <f>IF(ISNUMBER($A105),INDEX(Pinjam!L$5:L$12,$A105),"")</f>
        <v/>
      </c>
      <c r="G105" s="14" t="str">
        <f>IF(ISNUMBER($A105),INDEX(Pinjam!M$5:M$12,$A105),"")</f>
        <v/>
      </c>
      <c r="H105" s="12" t="str">
        <f>IF(ISNUMBER($A105),INDEX(Pinjam!N$5:N$12,$A105),"")</f>
        <v/>
      </c>
    </row>
    <row r="106" spans="1:8">
      <c r="A106" s="15" t="str">
        <f t="array" ref="A106">IFERROR(SMALL(IF(Pinjam!$D$5:$D$480=$B$4,ROW(Pinjam!$D$5:$D$480)-ROW(Pinjam!$D$4)),ROW(99:99)),"")</f>
        <v/>
      </c>
      <c r="B106" s="9" t="str">
        <f t="shared" si="1"/>
        <v/>
      </c>
      <c r="C106" s="9" t="str">
        <f>IF(ISNUMBER($A106),INDEX(Pinjam!F$5:F$12,$A106),"")</f>
        <v/>
      </c>
      <c r="D106" s="10" t="str">
        <f>IF(IF(ISNUMBER($A106),INDEX(Pinjam!H$5:H$12,$A106),"")=0,"",IF(ISNUMBER($A106),INDEX(Pinjam!H$5:H$12,$A106),""))</f>
        <v/>
      </c>
      <c r="E106" s="10" t="str">
        <f>IF(IF(ISNUMBER($A106),INDEX(Pinjam!J$5:J$12,$A106),"")=0,"",IF(ISNUMBER($A106),INDEX(Pinjam!J$5:J$12,$A106),""))</f>
        <v/>
      </c>
      <c r="F106" s="11" t="str">
        <f>IF(ISNUMBER($A106),INDEX(Pinjam!L$5:L$12,$A106),"")</f>
        <v/>
      </c>
      <c r="G106" s="11" t="str">
        <f>IF(ISNUMBER($A106),INDEX(Pinjam!M$5:M$12,$A106),"")</f>
        <v/>
      </c>
      <c r="H106" s="9" t="str">
        <f>IF(ISNUMBER($A106),INDEX(Pinjam!N$5:N$12,$A106),"")</f>
        <v/>
      </c>
    </row>
    <row r="107" spans="1:8">
      <c r="A107" s="15" t="str">
        <f t="array" ref="A107">IFERROR(SMALL(IF(Pinjam!$D$5:$D$480=$B$4,ROW(Pinjam!$D$5:$D$480)-ROW(Pinjam!$D$4)),ROW(100:100)),"")</f>
        <v/>
      </c>
      <c r="B107" s="12" t="str">
        <f t="shared" si="1"/>
        <v/>
      </c>
      <c r="C107" s="12" t="str">
        <f>IF(ISNUMBER($A107),INDEX(Pinjam!F$5:F$12,$A107),"")</f>
        <v/>
      </c>
      <c r="D107" s="13" t="str">
        <f>IF(IF(ISNUMBER($A107),INDEX(Pinjam!H$5:H$12,$A107),"")=0,"",IF(ISNUMBER($A107),INDEX(Pinjam!H$5:H$12,$A107),""))</f>
        <v/>
      </c>
      <c r="E107" s="13" t="str">
        <f>IF(IF(ISNUMBER($A107),INDEX(Pinjam!J$5:J$12,$A107),"")=0,"",IF(ISNUMBER($A107),INDEX(Pinjam!J$5:J$12,$A107),""))</f>
        <v/>
      </c>
      <c r="F107" s="14" t="str">
        <f>IF(ISNUMBER($A107),INDEX(Pinjam!L$5:L$12,$A107),"")</f>
        <v/>
      </c>
      <c r="G107" s="14" t="str">
        <f>IF(ISNUMBER($A107),INDEX(Pinjam!M$5:M$12,$A107),"")</f>
        <v/>
      </c>
      <c r="H107" s="12" t="str">
        <f>IF(ISNUMBER($A107),INDEX(Pinjam!N$5:N$12,$A107),"")</f>
        <v/>
      </c>
    </row>
    <row r="108" spans="1:8">
      <c r="A108" s="15" t="str">
        <f t="array" ref="A108">IFERROR(SMALL(IF(Pinjam!$D$5:$D$480=$B$4,ROW(Pinjam!$D$5:$D$480)-ROW(Pinjam!$D$4)),ROW(101:101)),"")</f>
        <v/>
      </c>
      <c r="B108" s="9" t="str">
        <f t="shared" si="1"/>
        <v/>
      </c>
      <c r="C108" s="9" t="str">
        <f>IF(ISNUMBER($A108),INDEX(Pinjam!F$5:F$12,$A108),"")</f>
        <v/>
      </c>
      <c r="D108" s="10" t="str">
        <f>IF(IF(ISNUMBER($A108),INDEX(Pinjam!H$5:H$12,$A108),"")=0,"",IF(ISNUMBER($A108),INDEX(Pinjam!H$5:H$12,$A108),""))</f>
        <v/>
      </c>
      <c r="E108" s="10" t="str">
        <f>IF(IF(ISNUMBER($A108),INDEX(Pinjam!J$5:J$12,$A108),"")=0,"",IF(ISNUMBER($A108),INDEX(Pinjam!J$5:J$12,$A108),""))</f>
        <v/>
      </c>
      <c r="F108" s="11" t="str">
        <f>IF(ISNUMBER($A108),INDEX(Pinjam!L$5:L$12,$A108),"")</f>
        <v/>
      </c>
      <c r="G108" s="11" t="str">
        <f>IF(ISNUMBER($A108),INDEX(Pinjam!M$5:M$12,$A108),"")</f>
        <v/>
      </c>
      <c r="H108" s="9" t="str">
        <f>IF(ISNUMBER($A108),INDEX(Pinjam!N$5:N$12,$A108),"")</f>
        <v/>
      </c>
    </row>
    <row r="109" spans="1:8">
      <c r="A109" s="15" t="str">
        <f t="array" ref="A109">IFERROR(SMALL(IF(Pinjam!$D$5:$D$480=$B$4,ROW(Pinjam!$D$5:$D$480)-ROW(Pinjam!$D$4)),ROW(102:102)),"")</f>
        <v/>
      </c>
      <c r="B109" s="12" t="str">
        <f t="shared" si="1"/>
        <v/>
      </c>
      <c r="C109" s="12" t="str">
        <f>IF(ISNUMBER($A109),INDEX(Pinjam!F$5:F$12,$A109),"")</f>
        <v/>
      </c>
      <c r="D109" s="13" t="str">
        <f>IF(IF(ISNUMBER($A109),INDEX(Pinjam!H$5:H$12,$A109),"")=0,"",IF(ISNUMBER($A109),INDEX(Pinjam!H$5:H$12,$A109),""))</f>
        <v/>
      </c>
      <c r="E109" s="13" t="str">
        <f>IF(IF(ISNUMBER($A109),INDEX(Pinjam!J$5:J$12,$A109),"")=0,"",IF(ISNUMBER($A109),INDEX(Pinjam!J$5:J$12,$A109),""))</f>
        <v/>
      </c>
      <c r="F109" s="14" t="str">
        <f>IF(ISNUMBER($A109),INDEX(Pinjam!L$5:L$12,$A109),"")</f>
        <v/>
      </c>
      <c r="G109" s="14" t="str">
        <f>IF(ISNUMBER($A109),INDEX(Pinjam!M$5:M$12,$A109),"")</f>
        <v/>
      </c>
      <c r="H109" s="12" t="str">
        <f>IF(ISNUMBER($A109),INDEX(Pinjam!N$5:N$12,$A109),"")</f>
        <v/>
      </c>
    </row>
    <row r="110" spans="1:8">
      <c r="A110" s="15" t="str">
        <f t="array" ref="A110">IFERROR(SMALL(IF(Pinjam!$D$5:$D$480=$B$4,ROW(Pinjam!$D$5:$D$480)-ROW(Pinjam!$D$4)),ROW(103:103)),"")</f>
        <v/>
      </c>
      <c r="B110" s="9" t="str">
        <f t="shared" si="1"/>
        <v/>
      </c>
      <c r="C110" s="9" t="str">
        <f>IF(ISNUMBER($A110),INDEX(Pinjam!F$5:F$12,$A110),"")</f>
        <v/>
      </c>
      <c r="D110" s="10" t="str">
        <f>IF(IF(ISNUMBER($A110),INDEX(Pinjam!H$5:H$12,$A110),"")=0,"",IF(ISNUMBER($A110),INDEX(Pinjam!H$5:H$12,$A110),""))</f>
        <v/>
      </c>
      <c r="E110" s="10" t="str">
        <f>IF(IF(ISNUMBER($A110),INDEX(Pinjam!J$5:J$12,$A110),"")=0,"",IF(ISNUMBER($A110),INDEX(Pinjam!J$5:J$12,$A110),""))</f>
        <v/>
      </c>
      <c r="F110" s="11" t="str">
        <f>IF(ISNUMBER($A110),INDEX(Pinjam!L$5:L$12,$A110),"")</f>
        <v/>
      </c>
      <c r="G110" s="11" t="str">
        <f>IF(ISNUMBER($A110),INDEX(Pinjam!M$5:M$12,$A110),"")</f>
        <v/>
      </c>
      <c r="H110" s="9" t="str">
        <f>IF(ISNUMBER($A110),INDEX(Pinjam!N$5:N$12,$A110),"")</f>
        <v/>
      </c>
    </row>
    <row r="111" spans="1:8">
      <c r="A111" s="15" t="str">
        <f t="array" ref="A111">IFERROR(SMALL(IF(Pinjam!$D$5:$D$480=$B$4,ROW(Pinjam!$D$5:$D$480)-ROW(Pinjam!$D$4)),ROW(104:104)),"")</f>
        <v/>
      </c>
      <c r="B111" s="12" t="str">
        <f t="shared" si="1"/>
        <v/>
      </c>
      <c r="C111" s="12" t="str">
        <f>IF(ISNUMBER($A111),INDEX(Pinjam!F$5:F$12,$A111),"")</f>
        <v/>
      </c>
      <c r="D111" s="13" t="str">
        <f>IF(IF(ISNUMBER($A111),INDEX(Pinjam!H$5:H$12,$A111),"")=0,"",IF(ISNUMBER($A111),INDEX(Pinjam!H$5:H$12,$A111),""))</f>
        <v/>
      </c>
      <c r="E111" s="13" t="str">
        <f>IF(IF(ISNUMBER($A111),INDEX(Pinjam!J$5:J$12,$A111),"")=0,"",IF(ISNUMBER($A111),INDEX(Pinjam!J$5:J$12,$A111),""))</f>
        <v/>
      </c>
      <c r="F111" s="14" t="str">
        <f>IF(ISNUMBER($A111),INDEX(Pinjam!L$5:L$12,$A111),"")</f>
        <v/>
      </c>
      <c r="G111" s="14" t="str">
        <f>IF(ISNUMBER($A111),INDEX(Pinjam!M$5:M$12,$A111),"")</f>
        <v/>
      </c>
      <c r="H111" s="12" t="str">
        <f>IF(ISNUMBER($A111),INDEX(Pinjam!N$5:N$12,$A111),"")</f>
        <v/>
      </c>
    </row>
    <row r="112" spans="1:8">
      <c r="A112" s="15" t="str">
        <f t="array" ref="A112">IFERROR(SMALL(IF(Pinjam!$D$5:$D$480=$B$4,ROW(Pinjam!$D$5:$D$480)-ROW(Pinjam!$D$4)),ROW(105:105)),"")</f>
        <v/>
      </c>
      <c r="B112" s="9" t="str">
        <f t="shared" si="1"/>
        <v/>
      </c>
      <c r="C112" s="9" t="str">
        <f>IF(ISNUMBER($A112),INDEX(Pinjam!F$5:F$12,$A112),"")</f>
        <v/>
      </c>
      <c r="D112" s="10" t="str">
        <f>IF(IF(ISNUMBER($A112),INDEX(Pinjam!H$5:H$12,$A112),"")=0,"",IF(ISNUMBER($A112),INDEX(Pinjam!H$5:H$12,$A112),""))</f>
        <v/>
      </c>
      <c r="E112" s="10" t="str">
        <f>IF(IF(ISNUMBER($A112),INDEX(Pinjam!J$5:J$12,$A112),"")=0,"",IF(ISNUMBER($A112),INDEX(Pinjam!J$5:J$12,$A112),""))</f>
        <v/>
      </c>
      <c r="F112" s="11" t="str">
        <f>IF(ISNUMBER($A112),INDEX(Pinjam!L$5:L$12,$A112),"")</f>
        <v/>
      </c>
      <c r="G112" s="11" t="str">
        <f>IF(ISNUMBER($A112),INDEX(Pinjam!M$5:M$12,$A112),"")</f>
        <v/>
      </c>
      <c r="H112" s="9" t="str">
        <f>IF(ISNUMBER($A112),INDEX(Pinjam!N$5:N$12,$A112),"")</f>
        <v/>
      </c>
    </row>
    <row r="113" spans="1:8">
      <c r="A113" s="15" t="str">
        <f t="array" ref="A113">IFERROR(SMALL(IF(Pinjam!$D$5:$D$480=$B$4,ROW(Pinjam!$D$5:$D$480)-ROW(Pinjam!$D$4)),ROW(106:106)),"")</f>
        <v/>
      </c>
      <c r="B113" s="12" t="str">
        <f t="shared" si="1"/>
        <v/>
      </c>
      <c r="C113" s="12" t="str">
        <f>IF(ISNUMBER($A113),INDEX(Pinjam!F$5:F$12,$A113),"")</f>
        <v/>
      </c>
      <c r="D113" s="13" t="str">
        <f>IF(IF(ISNUMBER($A113),INDEX(Pinjam!H$5:H$12,$A113),"")=0,"",IF(ISNUMBER($A113),INDEX(Pinjam!H$5:H$12,$A113),""))</f>
        <v/>
      </c>
      <c r="E113" s="13" t="str">
        <f>IF(IF(ISNUMBER($A113),INDEX(Pinjam!J$5:J$12,$A113),"")=0,"",IF(ISNUMBER($A113),INDEX(Pinjam!J$5:J$12,$A113),""))</f>
        <v/>
      </c>
      <c r="F113" s="14" t="str">
        <f>IF(ISNUMBER($A113),INDEX(Pinjam!L$5:L$12,$A113),"")</f>
        <v/>
      </c>
      <c r="G113" s="14" t="str">
        <f>IF(ISNUMBER($A113),INDEX(Pinjam!M$5:M$12,$A113),"")</f>
        <v/>
      </c>
      <c r="H113" s="12" t="str">
        <f>IF(ISNUMBER($A113),INDEX(Pinjam!N$5:N$12,$A113),"")</f>
        <v/>
      </c>
    </row>
    <row r="114" spans="1:8">
      <c r="A114" s="15" t="str">
        <f t="array" ref="A114">IFERROR(SMALL(IF(Pinjam!$D$5:$D$480=$B$4,ROW(Pinjam!$D$5:$D$480)-ROW(Pinjam!$D$4)),ROW(107:107)),"")</f>
        <v/>
      </c>
      <c r="B114" s="9" t="str">
        <f t="shared" si="1"/>
        <v/>
      </c>
      <c r="C114" s="9" t="str">
        <f>IF(ISNUMBER($A114),INDEX(Pinjam!F$5:F$12,$A114),"")</f>
        <v/>
      </c>
      <c r="D114" s="10" t="str">
        <f>IF(IF(ISNUMBER($A114),INDEX(Pinjam!H$5:H$12,$A114),"")=0,"",IF(ISNUMBER($A114),INDEX(Pinjam!H$5:H$12,$A114),""))</f>
        <v/>
      </c>
      <c r="E114" s="10" t="str">
        <f>IF(IF(ISNUMBER($A114),INDEX(Pinjam!J$5:J$12,$A114),"")=0,"",IF(ISNUMBER($A114),INDEX(Pinjam!J$5:J$12,$A114),""))</f>
        <v/>
      </c>
      <c r="F114" s="11" t="str">
        <f>IF(ISNUMBER($A114),INDEX(Pinjam!L$5:L$12,$A114),"")</f>
        <v/>
      </c>
      <c r="G114" s="11" t="str">
        <f>IF(ISNUMBER($A114),INDEX(Pinjam!M$5:M$12,$A114),"")</f>
        <v/>
      </c>
      <c r="H114" s="9" t="str">
        <f>IF(ISNUMBER($A114),INDEX(Pinjam!N$5:N$12,$A114),"")</f>
        <v/>
      </c>
    </row>
    <row r="115" spans="1:8">
      <c r="A115" s="15" t="str">
        <f t="array" ref="A115">IFERROR(SMALL(IF(Pinjam!$D$5:$D$480=$B$4,ROW(Pinjam!$D$5:$D$480)-ROW(Pinjam!$D$4)),ROW(108:108)),"")</f>
        <v/>
      </c>
      <c r="B115" s="12" t="str">
        <f t="shared" si="1"/>
        <v/>
      </c>
      <c r="C115" s="12" t="str">
        <f>IF(ISNUMBER($A115),INDEX(Pinjam!F$5:F$12,$A115),"")</f>
        <v/>
      </c>
      <c r="D115" s="13" t="str">
        <f>IF(IF(ISNUMBER($A115),INDEX(Pinjam!H$5:H$12,$A115),"")=0,"",IF(ISNUMBER($A115),INDEX(Pinjam!H$5:H$12,$A115),""))</f>
        <v/>
      </c>
      <c r="E115" s="13" t="str">
        <f>IF(IF(ISNUMBER($A115),INDEX(Pinjam!J$5:J$12,$A115),"")=0,"",IF(ISNUMBER($A115),INDEX(Pinjam!J$5:J$12,$A115),""))</f>
        <v/>
      </c>
      <c r="F115" s="14" t="str">
        <f>IF(ISNUMBER($A115),INDEX(Pinjam!L$5:L$12,$A115),"")</f>
        <v/>
      </c>
      <c r="G115" s="14" t="str">
        <f>IF(ISNUMBER($A115),INDEX(Pinjam!M$5:M$12,$A115),"")</f>
        <v/>
      </c>
      <c r="H115" s="12" t="str">
        <f>IF(ISNUMBER($A115),INDEX(Pinjam!N$5:N$12,$A115),"")</f>
        <v/>
      </c>
    </row>
    <row r="116" spans="1:8">
      <c r="A116" s="15" t="str">
        <f t="array" ref="A116">IFERROR(SMALL(IF(Pinjam!$D$5:$D$480=$B$4,ROW(Pinjam!$D$5:$D$480)-ROW(Pinjam!$D$4)),ROW(109:109)),"")</f>
        <v/>
      </c>
      <c r="B116" s="9" t="str">
        <f t="shared" si="1"/>
        <v/>
      </c>
      <c r="C116" s="9" t="str">
        <f>IF(ISNUMBER($A116),INDEX(Pinjam!F$5:F$12,$A116),"")</f>
        <v/>
      </c>
      <c r="D116" s="10" t="str">
        <f>IF(IF(ISNUMBER($A116),INDEX(Pinjam!H$5:H$12,$A116),"")=0,"",IF(ISNUMBER($A116),INDEX(Pinjam!H$5:H$12,$A116),""))</f>
        <v/>
      </c>
      <c r="E116" s="10" t="str">
        <f>IF(IF(ISNUMBER($A116),INDEX(Pinjam!J$5:J$12,$A116),"")=0,"",IF(ISNUMBER($A116),INDEX(Pinjam!J$5:J$12,$A116),""))</f>
        <v/>
      </c>
      <c r="F116" s="11" t="str">
        <f>IF(ISNUMBER($A116),INDEX(Pinjam!L$5:L$12,$A116),"")</f>
        <v/>
      </c>
      <c r="G116" s="11" t="str">
        <f>IF(ISNUMBER($A116),INDEX(Pinjam!M$5:M$12,$A116),"")</f>
        <v/>
      </c>
      <c r="H116" s="9" t="str">
        <f>IF(ISNUMBER($A116),INDEX(Pinjam!N$5:N$12,$A116),"")</f>
        <v/>
      </c>
    </row>
    <row r="117" spans="1:8">
      <c r="A117" s="15" t="str">
        <f t="array" ref="A117">IFERROR(SMALL(IF(Pinjam!$D$5:$D$480=$B$4,ROW(Pinjam!$D$5:$D$480)-ROW(Pinjam!$D$4)),ROW(110:110)),"")</f>
        <v/>
      </c>
      <c r="B117" s="12" t="str">
        <f t="shared" si="1"/>
        <v/>
      </c>
      <c r="C117" s="12" t="str">
        <f>IF(ISNUMBER($A117),INDEX(Pinjam!F$5:F$12,$A117),"")</f>
        <v/>
      </c>
      <c r="D117" s="13" t="str">
        <f>IF(IF(ISNUMBER($A117),INDEX(Pinjam!H$5:H$12,$A117),"")=0,"",IF(ISNUMBER($A117),INDEX(Pinjam!H$5:H$12,$A117),""))</f>
        <v/>
      </c>
      <c r="E117" s="13" t="str">
        <f>IF(IF(ISNUMBER($A117),INDEX(Pinjam!J$5:J$12,$A117),"")=0,"",IF(ISNUMBER($A117),INDEX(Pinjam!J$5:J$12,$A117),""))</f>
        <v/>
      </c>
      <c r="F117" s="14" t="str">
        <f>IF(ISNUMBER($A117),INDEX(Pinjam!L$5:L$12,$A117),"")</f>
        <v/>
      </c>
      <c r="G117" s="14" t="str">
        <f>IF(ISNUMBER($A117),INDEX(Pinjam!M$5:M$12,$A117),"")</f>
        <v/>
      </c>
      <c r="H117" s="12" t="str">
        <f>IF(ISNUMBER($A117),INDEX(Pinjam!N$5:N$12,$A117),"")</f>
        <v/>
      </c>
    </row>
    <row r="118" spans="1:8">
      <c r="A118" s="15" t="str">
        <f t="array" ref="A118">IFERROR(SMALL(IF(Pinjam!$D$5:$D$480=$B$4,ROW(Pinjam!$D$5:$D$480)-ROW(Pinjam!$D$4)),ROW(111:111)),"")</f>
        <v/>
      </c>
      <c r="B118" s="9" t="str">
        <f t="shared" si="1"/>
        <v/>
      </c>
      <c r="C118" s="9" t="str">
        <f>IF(ISNUMBER($A118),INDEX(Pinjam!F$5:F$12,$A118),"")</f>
        <v/>
      </c>
      <c r="D118" s="10" t="str">
        <f>IF(IF(ISNUMBER($A118),INDEX(Pinjam!H$5:H$12,$A118),"")=0,"",IF(ISNUMBER($A118),INDEX(Pinjam!H$5:H$12,$A118),""))</f>
        <v/>
      </c>
      <c r="E118" s="10" t="str">
        <f>IF(IF(ISNUMBER($A118),INDEX(Pinjam!J$5:J$12,$A118),"")=0,"",IF(ISNUMBER($A118),INDEX(Pinjam!J$5:J$12,$A118),""))</f>
        <v/>
      </c>
      <c r="F118" s="11" t="str">
        <f>IF(ISNUMBER($A118),INDEX(Pinjam!L$5:L$12,$A118),"")</f>
        <v/>
      </c>
      <c r="G118" s="11" t="str">
        <f>IF(ISNUMBER($A118),INDEX(Pinjam!M$5:M$12,$A118),"")</f>
        <v/>
      </c>
      <c r="H118" s="9" t="str">
        <f>IF(ISNUMBER($A118),INDEX(Pinjam!N$5:N$12,$A118),"")</f>
        <v/>
      </c>
    </row>
    <row r="119" spans="1:8">
      <c r="A119" s="15" t="str">
        <f t="array" ref="A119">IFERROR(SMALL(IF(Pinjam!$D$5:$D$480=$B$4,ROW(Pinjam!$D$5:$D$480)-ROW(Pinjam!$D$4)),ROW(112:112)),"")</f>
        <v/>
      </c>
      <c r="B119" s="12" t="str">
        <f t="shared" si="1"/>
        <v/>
      </c>
      <c r="C119" s="12" t="str">
        <f>IF(ISNUMBER($A119),INDEX(Pinjam!F$5:F$12,$A119),"")</f>
        <v/>
      </c>
      <c r="D119" s="13" t="str">
        <f>IF(IF(ISNUMBER($A119),INDEX(Pinjam!H$5:H$12,$A119),"")=0,"",IF(ISNUMBER($A119),INDEX(Pinjam!H$5:H$12,$A119),""))</f>
        <v/>
      </c>
      <c r="E119" s="13" t="str">
        <f>IF(IF(ISNUMBER($A119),INDEX(Pinjam!J$5:J$12,$A119),"")=0,"",IF(ISNUMBER($A119),INDEX(Pinjam!J$5:J$12,$A119),""))</f>
        <v/>
      </c>
      <c r="F119" s="14" t="str">
        <f>IF(ISNUMBER($A119),INDEX(Pinjam!L$5:L$12,$A119),"")</f>
        <v/>
      </c>
      <c r="G119" s="14" t="str">
        <f>IF(ISNUMBER($A119),INDEX(Pinjam!M$5:M$12,$A119),"")</f>
        <v/>
      </c>
      <c r="H119" s="12" t="str">
        <f>IF(ISNUMBER($A119),INDEX(Pinjam!N$5:N$12,$A119),"")</f>
        <v/>
      </c>
    </row>
    <row r="120" spans="1:8">
      <c r="A120" s="15" t="str">
        <f t="array" ref="A120">IFERROR(SMALL(IF(Pinjam!$D$5:$D$480=$B$4,ROW(Pinjam!$D$5:$D$480)-ROW(Pinjam!$D$4)),ROW(113:113)),"")</f>
        <v/>
      </c>
      <c r="B120" s="9" t="str">
        <f t="shared" si="1"/>
        <v/>
      </c>
      <c r="C120" s="9" t="str">
        <f>IF(ISNUMBER($A120),INDEX(Pinjam!F$5:F$12,$A120),"")</f>
        <v/>
      </c>
      <c r="D120" s="10" t="str">
        <f>IF(IF(ISNUMBER($A120),INDEX(Pinjam!H$5:H$12,$A120),"")=0,"",IF(ISNUMBER($A120),INDEX(Pinjam!H$5:H$12,$A120),""))</f>
        <v/>
      </c>
      <c r="E120" s="10" t="str">
        <f>IF(IF(ISNUMBER($A120),INDEX(Pinjam!J$5:J$12,$A120),"")=0,"",IF(ISNUMBER($A120),INDEX(Pinjam!J$5:J$12,$A120),""))</f>
        <v/>
      </c>
      <c r="F120" s="11" t="str">
        <f>IF(ISNUMBER($A120),INDEX(Pinjam!L$5:L$12,$A120),"")</f>
        <v/>
      </c>
      <c r="G120" s="11" t="str">
        <f>IF(ISNUMBER($A120),INDEX(Pinjam!M$5:M$12,$A120),"")</f>
        <v/>
      </c>
      <c r="H120" s="9" t="str">
        <f>IF(ISNUMBER($A120),INDEX(Pinjam!N$5:N$12,$A120),"")</f>
        <v/>
      </c>
    </row>
    <row r="121" spans="1:8">
      <c r="A121" s="15" t="str">
        <f t="array" ref="A121">IFERROR(SMALL(IF(Pinjam!$D$5:$D$480=$B$4,ROW(Pinjam!$D$5:$D$480)-ROW(Pinjam!$D$4)),ROW(114:114)),"")</f>
        <v/>
      </c>
      <c r="B121" s="12" t="str">
        <f t="shared" si="1"/>
        <v/>
      </c>
      <c r="C121" s="12" t="str">
        <f>IF(ISNUMBER($A121),INDEX(Pinjam!F$5:F$12,$A121),"")</f>
        <v/>
      </c>
      <c r="D121" s="13" t="str">
        <f>IF(IF(ISNUMBER($A121),INDEX(Pinjam!H$5:H$12,$A121),"")=0,"",IF(ISNUMBER($A121),INDEX(Pinjam!H$5:H$12,$A121),""))</f>
        <v/>
      </c>
      <c r="E121" s="13" t="str">
        <f>IF(IF(ISNUMBER($A121),INDEX(Pinjam!J$5:J$12,$A121),"")=0,"",IF(ISNUMBER($A121),INDEX(Pinjam!J$5:J$12,$A121),""))</f>
        <v/>
      </c>
      <c r="F121" s="14" t="str">
        <f>IF(ISNUMBER($A121),INDEX(Pinjam!L$5:L$12,$A121),"")</f>
        <v/>
      </c>
      <c r="G121" s="14" t="str">
        <f>IF(ISNUMBER($A121),INDEX(Pinjam!M$5:M$12,$A121),"")</f>
        <v/>
      </c>
      <c r="H121" s="12" t="str">
        <f>IF(ISNUMBER($A121),INDEX(Pinjam!N$5:N$12,$A121),"")</f>
        <v/>
      </c>
    </row>
    <row r="122" spans="1:8">
      <c r="A122" s="15" t="str">
        <f t="array" ref="A122">IFERROR(SMALL(IF(Pinjam!$D$5:$D$480=$B$4,ROW(Pinjam!$D$5:$D$480)-ROW(Pinjam!$D$4)),ROW(115:115)),"")</f>
        <v/>
      </c>
      <c r="B122" s="9" t="str">
        <f t="shared" si="1"/>
        <v/>
      </c>
      <c r="C122" s="9" t="str">
        <f>IF(ISNUMBER($A122),INDEX(Pinjam!F$5:F$12,$A122),"")</f>
        <v/>
      </c>
      <c r="D122" s="10" t="str">
        <f>IF(IF(ISNUMBER($A122),INDEX(Pinjam!H$5:H$12,$A122),"")=0,"",IF(ISNUMBER($A122),INDEX(Pinjam!H$5:H$12,$A122),""))</f>
        <v/>
      </c>
      <c r="E122" s="10" t="str">
        <f>IF(IF(ISNUMBER($A122),INDEX(Pinjam!J$5:J$12,$A122),"")=0,"",IF(ISNUMBER($A122),INDEX(Pinjam!J$5:J$12,$A122),""))</f>
        <v/>
      </c>
      <c r="F122" s="11" t="str">
        <f>IF(ISNUMBER($A122),INDEX(Pinjam!L$5:L$12,$A122),"")</f>
        <v/>
      </c>
      <c r="G122" s="11" t="str">
        <f>IF(ISNUMBER($A122),INDEX(Pinjam!M$5:M$12,$A122),"")</f>
        <v/>
      </c>
      <c r="H122" s="9" t="str">
        <f>IF(ISNUMBER($A122),INDEX(Pinjam!N$5:N$12,$A122),"")</f>
        <v/>
      </c>
    </row>
    <row r="123" spans="1:8">
      <c r="A123" s="15" t="str">
        <f t="array" ref="A123">IFERROR(SMALL(IF(Pinjam!$D$5:$D$480=$B$4,ROW(Pinjam!$D$5:$D$480)-ROW(Pinjam!$D$4)),ROW(116:116)),"")</f>
        <v/>
      </c>
      <c r="B123" s="12" t="str">
        <f t="shared" si="1"/>
        <v/>
      </c>
      <c r="C123" s="12" t="str">
        <f>IF(ISNUMBER($A123),INDEX(Pinjam!F$5:F$12,$A123),"")</f>
        <v/>
      </c>
      <c r="D123" s="13" t="str">
        <f>IF(IF(ISNUMBER($A123),INDEX(Pinjam!H$5:H$12,$A123),"")=0,"",IF(ISNUMBER($A123),INDEX(Pinjam!H$5:H$12,$A123),""))</f>
        <v/>
      </c>
      <c r="E123" s="13" t="str">
        <f>IF(IF(ISNUMBER($A123),INDEX(Pinjam!J$5:J$12,$A123),"")=0,"",IF(ISNUMBER($A123),INDEX(Pinjam!J$5:J$12,$A123),""))</f>
        <v/>
      </c>
      <c r="F123" s="14" t="str">
        <f>IF(ISNUMBER($A123),INDEX(Pinjam!L$5:L$12,$A123),"")</f>
        <v/>
      </c>
      <c r="G123" s="14" t="str">
        <f>IF(ISNUMBER($A123),INDEX(Pinjam!M$5:M$12,$A123),"")</f>
        <v/>
      </c>
      <c r="H123" s="12" t="str">
        <f>IF(ISNUMBER($A123),INDEX(Pinjam!N$5:N$12,$A123),"")</f>
        <v/>
      </c>
    </row>
    <row r="124" spans="1:8">
      <c r="A124" s="15" t="str">
        <f t="array" ref="A124">IFERROR(SMALL(IF(Pinjam!$D$5:$D$480=$B$4,ROW(Pinjam!$D$5:$D$480)-ROW(Pinjam!$D$4)),ROW(117:117)),"")</f>
        <v/>
      </c>
      <c r="B124" s="9" t="str">
        <f t="shared" si="1"/>
        <v/>
      </c>
      <c r="C124" s="9" t="str">
        <f>IF(ISNUMBER($A124),INDEX(Pinjam!F$5:F$12,$A124),"")</f>
        <v/>
      </c>
      <c r="D124" s="10" t="str">
        <f>IF(IF(ISNUMBER($A124),INDEX(Pinjam!H$5:H$12,$A124),"")=0,"",IF(ISNUMBER($A124),INDEX(Pinjam!H$5:H$12,$A124),""))</f>
        <v/>
      </c>
      <c r="E124" s="10" t="str">
        <f>IF(IF(ISNUMBER($A124),INDEX(Pinjam!J$5:J$12,$A124),"")=0,"",IF(ISNUMBER($A124),INDEX(Pinjam!J$5:J$12,$A124),""))</f>
        <v/>
      </c>
      <c r="F124" s="11" t="str">
        <f>IF(ISNUMBER($A124),INDEX(Pinjam!L$5:L$12,$A124),"")</f>
        <v/>
      </c>
      <c r="G124" s="11" t="str">
        <f>IF(ISNUMBER($A124),INDEX(Pinjam!M$5:M$12,$A124),"")</f>
        <v/>
      </c>
      <c r="H124" s="9" t="str">
        <f>IF(ISNUMBER($A124),INDEX(Pinjam!N$5:N$12,$A124),"")</f>
        <v/>
      </c>
    </row>
    <row r="125" spans="1:8">
      <c r="A125" s="15" t="str">
        <f t="array" ref="A125">IFERROR(SMALL(IF(Pinjam!$D$5:$D$480=$B$4,ROW(Pinjam!$D$5:$D$480)-ROW(Pinjam!$D$4)),ROW(118:118)),"")</f>
        <v/>
      </c>
      <c r="B125" s="12" t="str">
        <f t="shared" si="1"/>
        <v/>
      </c>
      <c r="C125" s="12" t="str">
        <f>IF(ISNUMBER($A125),INDEX(Pinjam!F$5:F$12,$A125),"")</f>
        <v/>
      </c>
      <c r="D125" s="13" t="str">
        <f>IF(IF(ISNUMBER($A125),INDEX(Pinjam!H$5:H$12,$A125),"")=0,"",IF(ISNUMBER($A125),INDEX(Pinjam!H$5:H$12,$A125),""))</f>
        <v/>
      </c>
      <c r="E125" s="13" t="str">
        <f>IF(IF(ISNUMBER($A125),INDEX(Pinjam!J$5:J$12,$A125),"")=0,"",IF(ISNUMBER($A125),INDEX(Pinjam!J$5:J$12,$A125),""))</f>
        <v/>
      </c>
      <c r="F125" s="14" t="str">
        <f>IF(ISNUMBER($A125),INDEX(Pinjam!L$5:L$12,$A125),"")</f>
        <v/>
      </c>
      <c r="G125" s="14" t="str">
        <f>IF(ISNUMBER($A125),INDEX(Pinjam!M$5:M$12,$A125),"")</f>
        <v/>
      </c>
      <c r="H125" s="12" t="str">
        <f>IF(ISNUMBER($A125),INDEX(Pinjam!N$5:N$12,$A125),"")</f>
        <v/>
      </c>
    </row>
    <row r="126" spans="1:8">
      <c r="A126" s="15" t="str">
        <f t="array" ref="A126">IFERROR(SMALL(IF(Pinjam!$D$5:$D$480=$B$4,ROW(Pinjam!$D$5:$D$480)-ROW(Pinjam!$D$4)),ROW(119:119)),"")</f>
        <v/>
      </c>
      <c r="B126" s="9" t="str">
        <f t="shared" si="1"/>
        <v/>
      </c>
      <c r="C126" s="9" t="str">
        <f>IF(ISNUMBER($A126),INDEX(Pinjam!F$5:F$12,$A126),"")</f>
        <v/>
      </c>
      <c r="D126" s="10" t="str">
        <f>IF(IF(ISNUMBER($A126),INDEX(Pinjam!H$5:H$12,$A126),"")=0,"",IF(ISNUMBER($A126),INDEX(Pinjam!H$5:H$12,$A126),""))</f>
        <v/>
      </c>
      <c r="E126" s="10" t="str">
        <f>IF(IF(ISNUMBER($A126),INDEX(Pinjam!J$5:J$12,$A126),"")=0,"",IF(ISNUMBER($A126),INDEX(Pinjam!J$5:J$12,$A126),""))</f>
        <v/>
      </c>
      <c r="F126" s="11" t="str">
        <f>IF(ISNUMBER($A126),INDEX(Pinjam!L$5:L$12,$A126),"")</f>
        <v/>
      </c>
      <c r="G126" s="11" t="str">
        <f>IF(ISNUMBER($A126),INDEX(Pinjam!M$5:M$12,$A126),"")</f>
        <v/>
      </c>
      <c r="H126" s="9" t="str">
        <f>IF(ISNUMBER($A126),INDEX(Pinjam!N$5:N$12,$A126),"")</f>
        <v/>
      </c>
    </row>
    <row r="127" spans="1:8">
      <c r="A127" s="15" t="str">
        <f t="array" ref="A127">IFERROR(SMALL(IF(Pinjam!$D$5:$D$480=$B$4,ROW(Pinjam!$D$5:$D$480)-ROW(Pinjam!$D$4)),ROW(120:120)),"")</f>
        <v/>
      </c>
      <c r="B127" s="12" t="str">
        <f t="shared" si="1"/>
        <v/>
      </c>
      <c r="C127" s="12" t="str">
        <f>IF(ISNUMBER($A127),INDEX(Pinjam!F$5:F$12,$A127),"")</f>
        <v/>
      </c>
      <c r="D127" s="13" t="str">
        <f>IF(IF(ISNUMBER($A127),INDEX(Pinjam!H$5:H$12,$A127),"")=0,"",IF(ISNUMBER($A127),INDEX(Pinjam!H$5:H$12,$A127),""))</f>
        <v/>
      </c>
      <c r="E127" s="13" t="str">
        <f>IF(IF(ISNUMBER($A127),INDEX(Pinjam!J$5:J$12,$A127),"")=0,"",IF(ISNUMBER($A127),INDEX(Pinjam!J$5:J$12,$A127),""))</f>
        <v/>
      </c>
      <c r="F127" s="14" t="str">
        <f>IF(ISNUMBER($A127),INDEX(Pinjam!L$5:L$12,$A127),"")</f>
        <v/>
      </c>
      <c r="G127" s="14" t="str">
        <f>IF(ISNUMBER($A127),INDEX(Pinjam!M$5:M$12,$A127),"")</f>
        <v/>
      </c>
      <c r="H127" s="12" t="str">
        <f>IF(ISNUMBER($A127),INDEX(Pinjam!N$5:N$12,$A127),"")</f>
        <v/>
      </c>
    </row>
    <row r="128" spans="1:8">
      <c r="A128" s="15" t="str">
        <f t="array" ref="A128">IFERROR(SMALL(IF(Pinjam!$D$5:$D$480=$B$4,ROW(Pinjam!$D$5:$D$480)-ROW(Pinjam!$D$4)),ROW(121:121)),"")</f>
        <v/>
      </c>
      <c r="B128" s="9" t="str">
        <f t="shared" si="1"/>
        <v/>
      </c>
      <c r="C128" s="9" t="str">
        <f>IF(ISNUMBER($A128),INDEX(Pinjam!F$5:F$12,$A128),"")</f>
        <v/>
      </c>
      <c r="D128" s="10" t="str">
        <f>IF(IF(ISNUMBER($A128),INDEX(Pinjam!H$5:H$12,$A128),"")=0,"",IF(ISNUMBER($A128),INDEX(Pinjam!H$5:H$12,$A128),""))</f>
        <v/>
      </c>
      <c r="E128" s="10" t="str">
        <f>IF(IF(ISNUMBER($A128),INDEX(Pinjam!J$5:J$12,$A128),"")=0,"",IF(ISNUMBER($A128),INDEX(Pinjam!J$5:J$12,$A128),""))</f>
        <v/>
      </c>
      <c r="F128" s="11" t="str">
        <f>IF(ISNUMBER($A128),INDEX(Pinjam!L$5:L$12,$A128),"")</f>
        <v/>
      </c>
      <c r="G128" s="11" t="str">
        <f>IF(ISNUMBER($A128),INDEX(Pinjam!M$5:M$12,$A128),"")</f>
        <v/>
      </c>
      <c r="H128" s="9" t="str">
        <f>IF(ISNUMBER($A128),INDEX(Pinjam!N$5:N$12,$A128),"")</f>
        <v/>
      </c>
    </row>
    <row r="129" spans="1:8">
      <c r="A129" s="15" t="str">
        <f t="array" ref="A129">IFERROR(SMALL(IF(Pinjam!$D$5:$D$480=$B$4,ROW(Pinjam!$D$5:$D$480)-ROW(Pinjam!$D$4)),ROW(122:122)),"")</f>
        <v/>
      </c>
      <c r="B129" s="12" t="str">
        <f t="shared" si="1"/>
        <v/>
      </c>
      <c r="C129" s="12" t="str">
        <f>IF(ISNUMBER($A129),INDEX(Pinjam!F$5:F$12,$A129),"")</f>
        <v/>
      </c>
      <c r="D129" s="13" t="str">
        <f>IF(IF(ISNUMBER($A129),INDEX(Pinjam!H$5:H$12,$A129),"")=0,"",IF(ISNUMBER($A129),INDEX(Pinjam!H$5:H$12,$A129),""))</f>
        <v/>
      </c>
      <c r="E129" s="13" t="str">
        <f>IF(IF(ISNUMBER($A129),INDEX(Pinjam!J$5:J$12,$A129),"")=0,"",IF(ISNUMBER($A129),INDEX(Pinjam!J$5:J$12,$A129),""))</f>
        <v/>
      </c>
      <c r="F129" s="14" t="str">
        <f>IF(ISNUMBER($A129),INDEX(Pinjam!L$5:L$12,$A129),"")</f>
        <v/>
      </c>
      <c r="G129" s="14" t="str">
        <f>IF(ISNUMBER($A129),INDEX(Pinjam!M$5:M$12,$A129),"")</f>
        <v/>
      </c>
      <c r="H129" s="12" t="str">
        <f>IF(ISNUMBER($A129),INDEX(Pinjam!N$5:N$12,$A129),"")</f>
        <v/>
      </c>
    </row>
    <row r="130" spans="1:8">
      <c r="A130" s="15" t="str">
        <f t="array" ref="A130">IFERROR(SMALL(IF(Pinjam!$D$5:$D$480=$B$4,ROW(Pinjam!$D$5:$D$480)-ROW(Pinjam!$D$4)),ROW(123:123)),"")</f>
        <v/>
      </c>
      <c r="B130" s="9" t="str">
        <f t="shared" si="1"/>
        <v/>
      </c>
      <c r="C130" s="9" t="str">
        <f>IF(ISNUMBER($A130),INDEX(Pinjam!F$5:F$12,$A130),"")</f>
        <v/>
      </c>
      <c r="D130" s="10" t="str">
        <f>IF(IF(ISNUMBER($A130),INDEX(Pinjam!H$5:H$12,$A130),"")=0,"",IF(ISNUMBER($A130),INDEX(Pinjam!H$5:H$12,$A130),""))</f>
        <v/>
      </c>
      <c r="E130" s="10" t="str">
        <f>IF(IF(ISNUMBER($A130),INDEX(Pinjam!J$5:J$12,$A130),"")=0,"",IF(ISNUMBER($A130),INDEX(Pinjam!J$5:J$12,$A130),""))</f>
        <v/>
      </c>
      <c r="F130" s="11" t="str">
        <f>IF(ISNUMBER($A130),INDEX(Pinjam!L$5:L$12,$A130),"")</f>
        <v/>
      </c>
      <c r="G130" s="11" t="str">
        <f>IF(ISNUMBER($A130),INDEX(Pinjam!M$5:M$12,$A130),"")</f>
        <v/>
      </c>
      <c r="H130" s="9" t="str">
        <f>IF(ISNUMBER($A130),INDEX(Pinjam!N$5:N$12,$A130),"")</f>
        <v/>
      </c>
    </row>
    <row r="131" spans="1:8">
      <c r="A131" s="15" t="str">
        <f t="array" ref="A131">IFERROR(SMALL(IF(Pinjam!$D$5:$D$480=$B$4,ROW(Pinjam!$D$5:$D$480)-ROW(Pinjam!$D$4)),ROW(124:124)),"")</f>
        <v/>
      </c>
      <c r="B131" s="12" t="str">
        <f t="shared" si="1"/>
        <v/>
      </c>
      <c r="C131" s="12" t="str">
        <f>IF(ISNUMBER($A131),INDEX(Pinjam!F$5:F$12,$A131),"")</f>
        <v/>
      </c>
      <c r="D131" s="13" t="str">
        <f>IF(IF(ISNUMBER($A131),INDEX(Pinjam!H$5:H$12,$A131),"")=0,"",IF(ISNUMBER($A131),INDEX(Pinjam!H$5:H$12,$A131),""))</f>
        <v/>
      </c>
      <c r="E131" s="13" t="str">
        <f>IF(IF(ISNUMBER($A131),INDEX(Pinjam!J$5:J$12,$A131),"")=0,"",IF(ISNUMBER($A131),INDEX(Pinjam!J$5:J$12,$A131),""))</f>
        <v/>
      </c>
      <c r="F131" s="14" t="str">
        <f>IF(ISNUMBER($A131),INDEX(Pinjam!L$5:L$12,$A131),"")</f>
        <v/>
      </c>
      <c r="G131" s="14" t="str">
        <f>IF(ISNUMBER($A131),INDEX(Pinjam!M$5:M$12,$A131),"")</f>
        <v/>
      </c>
      <c r="H131" s="12" t="str">
        <f>IF(ISNUMBER($A131),INDEX(Pinjam!N$5:N$12,$A131),"")</f>
        <v/>
      </c>
    </row>
    <row r="132" spans="1:8">
      <c r="A132" s="15" t="str">
        <f t="array" ref="A132">IFERROR(SMALL(IF(Pinjam!$D$5:$D$480=$B$4,ROW(Pinjam!$D$5:$D$480)-ROW(Pinjam!$D$4)),ROW(125:125)),"")</f>
        <v/>
      </c>
      <c r="B132" s="9" t="str">
        <f t="shared" si="1"/>
        <v/>
      </c>
      <c r="C132" s="9" t="str">
        <f>IF(ISNUMBER($A132),INDEX(Pinjam!F$5:F$12,$A132),"")</f>
        <v/>
      </c>
      <c r="D132" s="10" t="str">
        <f>IF(IF(ISNUMBER($A132),INDEX(Pinjam!H$5:H$12,$A132),"")=0,"",IF(ISNUMBER($A132),INDEX(Pinjam!H$5:H$12,$A132),""))</f>
        <v/>
      </c>
      <c r="E132" s="10" t="str">
        <f>IF(IF(ISNUMBER($A132),INDEX(Pinjam!J$5:J$12,$A132),"")=0,"",IF(ISNUMBER($A132),INDEX(Pinjam!J$5:J$12,$A132),""))</f>
        <v/>
      </c>
      <c r="F132" s="11" t="str">
        <f>IF(ISNUMBER($A132),INDEX(Pinjam!L$5:L$12,$A132),"")</f>
        <v/>
      </c>
      <c r="G132" s="11" t="str">
        <f>IF(ISNUMBER($A132),INDEX(Pinjam!M$5:M$12,$A132),"")</f>
        <v/>
      </c>
      <c r="H132" s="9" t="str">
        <f>IF(ISNUMBER($A132),INDEX(Pinjam!N$5:N$12,$A132),"")</f>
        <v/>
      </c>
    </row>
    <row r="133" spans="1:8">
      <c r="A133" s="15" t="str">
        <f t="array" ref="A133">IFERROR(SMALL(IF(Pinjam!$D$5:$D$480=$B$4,ROW(Pinjam!$D$5:$D$480)-ROW(Pinjam!$D$4)),ROW(126:126)),"")</f>
        <v/>
      </c>
      <c r="B133" s="12" t="str">
        <f t="shared" si="1"/>
        <v/>
      </c>
      <c r="C133" s="12" t="str">
        <f>IF(ISNUMBER($A133),INDEX(Pinjam!F$5:F$12,$A133),"")</f>
        <v/>
      </c>
      <c r="D133" s="13" t="str">
        <f>IF(IF(ISNUMBER($A133),INDEX(Pinjam!H$5:H$12,$A133),"")=0,"",IF(ISNUMBER($A133),INDEX(Pinjam!H$5:H$12,$A133),""))</f>
        <v/>
      </c>
      <c r="E133" s="13" t="str">
        <f>IF(IF(ISNUMBER($A133),INDEX(Pinjam!J$5:J$12,$A133),"")=0,"",IF(ISNUMBER($A133),INDEX(Pinjam!J$5:J$12,$A133),""))</f>
        <v/>
      </c>
      <c r="F133" s="14" t="str">
        <f>IF(ISNUMBER($A133),INDEX(Pinjam!L$5:L$12,$A133),"")</f>
        <v/>
      </c>
      <c r="G133" s="14" t="str">
        <f>IF(ISNUMBER($A133),INDEX(Pinjam!M$5:M$12,$A133),"")</f>
        <v/>
      </c>
      <c r="H133" s="12" t="str">
        <f>IF(ISNUMBER($A133),INDEX(Pinjam!N$5:N$12,$A133),"")</f>
        <v/>
      </c>
    </row>
    <row r="134" spans="1:8">
      <c r="A134" s="15" t="str">
        <f t="array" ref="A134">IFERROR(SMALL(IF(Pinjam!$D$5:$D$480=$B$4,ROW(Pinjam!$D$5:$D$480)-ROW(Pinjam!$D$4)),ROW(127:127)),"")</f>
        <v/>
      </c>
      <c r="B134" s="9" t="str">
        <f t="shared" si="1"/>
        <v/>
      </c>
      <c r="C134" s="9" t="str">
        <f>IF(ISNUMBER($A134),INDEX(Pinjam!F$5:F$12,$A134),"")</f>
        <v/>
      </c>
      <c r="D134" s="10" t="str">
        <f>IF(IF(ISNUMBER($A134),INDEX(Pinjam!H$5:H$12,$A134),"")=0,"",IF(ISNUMBER($A134),INDEX(Pinjam!H$5:H$12,$A134),""))</f>
        <v/>
      </c>
      <c r="E134" s="10" t="str">
        <f>IF(IF(ISNUMBER($A134),INDEX(Pinjam!J$5:J$12,$A134),"")=0,"",IF(ISNUMBER($A134),INDEX(Pinjam!J$5:J$12,$A134),""))</f>
        <v/>
      </c>
      <c r="F134" s="11" t="str">
        <f>IF(ISNUMBER($A134),INDEX(Pinjam!L$5:L$12,$A134),"")</f>
        <v/>
      </c>
      <c r="G134" s="11" t="str">
        <f>IF(ISNUMBER($A134),INDEX(Pinjam!M$5:M$12,$A134),"")</f>
        <v/>
      </c>
      <c r="H134" s="9" t="str">
        <f>IF(ISNUMBER($A134),INDEX(Pinjam!N$5:N$12,$A134),"")</f>
        <v/>
      </c>
    </row>
    <row r="135" spans="1:8">
      <c r="A135" s="15" t="str">
        <f t="array" ref="A135">IFERROR(SMALL(IF(Pinjam!$D$5:$D$480=$B$4,ROW(Pinjam!$D$5:$D$480)-ROW(Pinjam!$D$4)),ROW(128:128)),"")</f>
        <v/>
      </c>
      <c r="B135" s="12" t="str">
        <f t="shared" si="1"/>
        <v/>
      </c>
      <c r="C135" s="12" t="str">
        <f>IF(ISNUMBER($A135),INDEX(Pinjam!F$5:F$12,$A135),"")</f>
        <v/>
      </c>
      <c r="D135" s="13" t="str">
        <f>IF(IF(ISNUMBER($A135),INDEX(Pinjam!H$5:H$12,$A135),"")=0,"",IF(ISNUMBER($A135),INDEX(Pinjam!H$5:H$12,$A135),""))</f>
        <v/>
      </c>
      <c r="E135" s="13" t="str">
        <f>IF(IF(ISNUMBER($A135),INDEX(Pinjam!J$5:J$12,$A135),"")=0,"",IF(ISNUMBER($A135),INDEX(Pinjam!J$5:J$12,$A135),""))</f>
        <v/>
      </c>
      <c r="F135" s="14" t="str">
        <f>IF(ISNUMBER($A135),INDEX(Pinjam!L$5:L$12,$A135),"")</f>
        <v/>
      </c>
      <c r="G135" s="14" t="str">
        <f>IF(ISNUMBER($A135),INDEX(Pinjam!M$5:M$12,$A135),"")</f>
        <v/>
      </c>
      <c r="H135" s="12" t="str">
        <f>IF(ISNUMBER($A135),INDEX(Pinjam!N$5:N$12,$A135),"")</f>
        <v/>
      </c>
    </row>
    <row r="136" spans="1:8">
      <c r="A136" s="15" t="str">
        <f t="array" ref="A136">IFERROR(SMALL(IF(Pinjam!$D$5:$D$480=$B$4,ROW(Pinjam!$D$5:$D$480)-ROW(Pinjam!$D$4)),ROW(129:129)),"")</f>
        <v/>
      </c>
      <c r="B136" s="9" t="str">
        <f t="shared" si="1"/>
        <v/>
      </c>
      <c r="C136" s="9" t="str">
        <f>IF(ISNUMBER($A136),INDEX(Pinjam!F$5:F$12,$A136),"")</f>
        <v/>
      </c>
      <c r="D136" s="10" t="str">
        <f>IF(IF(ISNUMBER($A136),INDEX(Pinjam!H$5:H$12,$A136),"")=0,"",IF(ISNUMBER($A136),INDEX(Pinjam!H$5:H$12,$A136),""))</f>
        <v/>
      </c>
      <c r="E136" s="10" t="str">
        <f>IF(IF(ISNUMBER($A136),INDEX(Pinjam!J$5:J$12,$A136),"")=0,"",IF(ISNUMBER($A136),INDEX(Pinjam!J$5:J$12,$A136),""))</f>
        <v/>
      </c>
      <c r="F136" s="11" t="str">
        <f>IF(ISNUMBER($A136),INDEX(Pinjam!L$5:L$12,$A136),"")</f>
        <v/>
      </c>
      <c r="G136" s="11" t="str">
        <f>IF(ISNUMBER($A136),INDEX(Pinjam!M$5:M$12,$A136),"")</f>
        <v/>
      </c>
      <c r="H136" s="9" t="str">
        <f>IF(ISNUMBER($A136),INDEX(Pinjam!N$5:N$12,$A136),"")</f>
        <v/>
      </c>
    </row>
    <row r="137" spans="1:8">
      <c r="A137" s="15" t="str">
        <f t="array" ref="A137">IFERROR(SMALL(IF(Pinjam!$D$5:$D$480=$B$4,ROW(Pinjam!$D$5:$D$480)-ROW(Pinjam!$D$4)),ROW(130:130)),"")</f>
        <v/>
      </c>
      <c r="B137" s="12" t="str">
        <f t="shared" ref="B137:B200" si="2">IF(A137&lt;&gt;"",B136+1,"")</f>
        <v/>
      </c>
      <c r="C137" s="12" t="str">
        <f>IF(ISNUMBER($A137),INDEX(Pinjam!F$5:F$12,$A137),"")</f>
        <v/>
      </c>
      <c r="D137" s="13" t="str">
        <f>IF(IF(ISNUMBER($A137),INDEX(Pinjam!H$5:H$12,$A137),"")=0,"",IF(ISNUMBER($A137),INDEX(Pinjam!H$5:H$12,$A137),""))</f>
        <v/>
      </c>
      <c r="E137" s="13" t="str">
        <f>IF(IF(ISNUMBER($A137),INDEX(Pinjam!J$5:J$12,$A137),"")=0,"",IF(ISNUMBER($A137),INDEX(Pinjam!J$5:J$12,$A137),""))</f>
        <v/>
      </c>
      <c r="F137" s="14" t="str">
        <f>IF(ISNUMBER($A137),INDEX(Pinjam!L$5:L$12,$A137),"")</f>
        <v/>
      </c>
      <c r="G137" s="14" t="str">
        <f>IF(ISNUMBER($A137),INDEX(Pinjam!M$5:M$12,$A137),"")</f>
        <v/>
      </c>
      <c r="H137" s="12" t="str">
        <f>IF(ISNUMBER($A137),INDEX(Pinjam!N$5:N$12,$A137),"")</f>
        <v/>
      </c>
    </row>
    <row r="138" spans="1:8">
      <c r="A138" s="15" t="str">
        <f t="array" ref="A138">IFERROR(SMALL(IF(Pinjam!$D$5:$D$480=$B$4,ROW(Pinjam!$D$5:$D$480)-ROW(Pinjam!$D$4)),ROW(131:131)),"")</f>
        <v/>
      </c>
      <c r="B138" s="9" t="str">
        <f t="shared" si="2"/>
        <v/>
      </c>
      <c r="C138" s="9" t="str">
        <f>IF(ISNUMBER($A138),INDEX(Pinjam!F$5:F$12,$A138),"")</f>
        <v/>
      </c>
      <c r="D138" s="10" t="str">
        <f>IF(IF(ISNUMBER($A138),INDEX(Pinjam!H$5:H$12,$A138),"")=0,"",IF(ISNUMBER($A138),INDEX(Pinjam!H$5:H$12,$A138),""))</f>
        <v/>
      </c>
      <c r="E138" s="10" t="str">
        <f>IF(IF(ISNUMBER($A138),INDEX(Pinjam!J$5:J$12,$A138),"")=0,"",IF(ISNUMBER($A138),INDEX(Pinjam!J$5:J$12,$A138),""))</f>
        <v/>
      </c>
      <c r="F138" s="11" t="str">
        <f>IF(ISNUMBER($A138),INDEX(Pinjam!L$5:L$12,$A138),"")</f>
        <v/>
      </c>
      <c r="G138" s="11" t="str">
        <f>IF(ISNUMBER($A138),INDEX(Pinjam!M$5:M$12,$A138),"")</f>
        <v/>
      </c>
      <c r="H138" s="9" t="str">
        <f>IF(ISNUMBER($A138),INDEX(Pinjam!N$5:N$12,$A138),"")</f>
        <v/>
      </c>
    </row>
    <row r="139" spans="1:8">
      <c r="A139" s="15" t="str">
        <f t="array" ref="A139">IFERROR(SMALL(IF(Pinjam!$D$5:$D$480=$B$4,ROW(Pinjam!$D$5:$D$480)-ROW(Pinjam!$D$4)),ROW(132:132)),"")</f>
        <v/>
      </c>
      <c r="B139" s="12" t="str">
        <f t="shared" si="2"/>
        <v/>
      </c>
      <c r="C139" s="12" t="str">
        <f>IF(ISNUMBER($A139),INDEX(Pinjam!F$5:F$12,$A139),"")</f>
        <v/>
      </c>
      <c r="D139" s="13" t="str">
        <f>IF(IF(ISNUMBER($A139),INDEX(Pinjam!H$5:H$12,$A139),"")=0,"",IF(ISNUMBER($A139),INDEX(Pinjam!H$5:H$12,$A139),""))</f>
        <v/>
      </c>
      <c r="E139" s="13" t="str">
        <f>IF(IF(ISNUMBER($A139),INDEX(Pinjam!J$5:J$12,$A139),"")=0,"",IF(ISNUMBER($A139),INDEX(Pinjam!J$5:J$12,$A139),""))</f>
        <v/>
      </c>
      <c r="F139" s="14" t="str">
        <f>IF(ISNUMBER($A139),INDEX(Pinjam!L$5:L$12,$A139),"")</f>
        <v/>
      </c>
      <c r="G139" s="14" t="str">
        <f>IF(ISNUMBER($A139),INDEX(Pinjam!M$5:M$12,$A139),"")</f>
        <v/>
      </c>
      <c r="H139" s="12" t="str">
        <f>IF(ISNUMBER($A139),INDEX(Pinjam!N$5:N$12,$A139),"")</f>
        <v/>
      </c>
    </row>
    <row r="140" spans="1:8">
      <c r="A140" s="15" t="str">
        <f t="array" ref="A140">IFERROR(SMALL(IF(Pinjam!$D$5:$D$480=$B$4,ROW(Pinjam!$D$5:$D$480)-ROW(Pinjam!$D$4)),ROW(133:133)),"")</f>
        <v/>
      </c>
      <c r="B140" s="9" t="str">
        <f t="shared" si="2"/>
        <v/>
      </c>
      <c r="C140" s="9" t="str">
        <f>IF(ISNUMBER($A140),INDEX(Pinjam!F$5:F$12,$A140),"")</f>
        <v/>
      </c>
      <c r="D140" s="10" t="str">
        <f>IF(IF(ISNUMBER($A140),INDEX(Pinjam!H$5:H$12,$A140),"")=0,"",IF(ISNUMBER($A140),INDEX(Pinjam!H$5:H$12,$A140),""))</f>
        <v/>
      </c>
      <c r="E140" s="10" t="str">
        <f>IF(IF(ISNUMBER($A140),INDEX(Pinjam!J$5:J$12,$A140),"")=0,"",IF(ISNUMBER($A140),INDEX(Pinjam!J$5:J$12,$A140),""))</f>
        <v/>
      </c>
      <c r="F140" s="11" t="str">
        <f>IF(ISNUMBER($A140),INDEX(Pinjam!L$5:L$12,$A140),"")</f>
        <v/>
      </c>
      <c r="G140" s="11" t="str">
        <f>IF(ISNUMBER($A140),INDEX(Pinjam!M$5:M$12,$A140),"")</f>
        <v/>
      </c>
      <c r="H140" s="9" t="str">
        <f>IF(ISNUMBER($A140),INDEX(Pinjam!N$5:N$12,$A140),"")</f>
        <v/>
      </c>
    </row>
    <row r="141" spans="1:8">
      <c r="A141" s="15" t="str">
        <f t="array" ref="A141">IFERROR(SMALL(IF(Pinjam!$D$5:$D$480=$B$4,ROW(Pinjam!$D$5:$D$480)-ROW(Pinjam!$D$4)),ROW(134:134)),"")</f>
        <v/>
      </c>
      <c r="B141" s="12" t="str">
        <f t="shared" si="2"/>
        <v/>
      </c>
      <c r="C141" s="12" t="str">
        <f>IF(ISNUMBER($A141),INDEX(Pinjam!F$5:F$12,$A141),"")</f>
        <v/>
      </c>
      <c r="D141" s="13" t="str">
        <f>IF(IF(ISNUMBER($A141),INDEX(Pinjam!H$5:H$12,$A141),"")=0,"",IF(ISNUMBER($A141),INDEX(Pinjam!H$5:H$12,$A141),""))</f>
        <v/>
      </c>
      <c r="E141" s="13" t="str">
        <f>IF(IF(ISNUMBER($A141),INDEX(Pinjam!J$5:J$12,$A141),"")=0,"",IF(ISNUMBER($A141),INDEX(Pinjam!J$5:J$12,$A141),""))</f>
        <v/>
      </c>
      <c r="F141" s="14" t="str">
        <f>IF(ISNUMBER($A141),INDEX(Pinjam!L$5:L$12,$A141),"")</f>
        <v/>
      </c>
      <c r="G141" s="14" t="str">
        <f>IF(ISNUMBER($A141),INDEX(Pinjam!M$5:M$12,$A141),"")</f>
        <v/>
      </c>
      <c r="H141" s="12" t="str">
        <f>IF(ISNUMBER($A141),INDEX(Pinjam!N$5:N$12,$A141),"")</f>
        <v/>
      </c>
    </row>
    <row r="142" spans="1:8">
      <c r="A142" s="15" t="str">
        <f t="array" ref="A142">IFERROR(SMALL(IF(Pinjam!$D$5:$D$480=$B$4,ROW(Pinjam!$D$5:$D$480)-ROW(Pinjam!$D$4)),ROW(135:135)),"")</f>
        <v/>
      </c>
      <c r="B142" s="9" t="str">
        <f t="shared" si="2"/>
        <v/>
      </c>
      <c r="C142" s="9" t="str">
        <f>IF(ISNUMBER($A142),INDEX(Pinjam!F$5:F$12,$A142),"")</f>
        <v/>
      </c>
      <c r="D142" s="10" t="str">
        <f>IF(IF(ISNUMBER($A142),INDEX(Pinjam!H$5:H$12,$A142),"")=0,"",IF(ISNUMBER($A142),INDEX(Pinjam!H$5:H$12,$A142),""))</f>
        <v/>
      </c>
      <c r="E142" s="10" t="str">
        <f>IF(IF(ISNUMBER($A142),INDEX(Pinjam!J$5:J$12,$A142),"")=0,"",IF(ISNUMBER($A142),INDEX(Pinjam!J$5:J$12,$A142),""))</f>
        <v/>
      </c>
      <c r="F142" s="11" t="str">
        <f>IF(ISNUMBER($A142),INDEX(Pinjam!L$5:L$12,$A142),"")</f>
        <v/>
      </c>
      <c r="G142" s="11" t="str">
        <f>IF(ISNUMBER($A142),INDEX(Pinjam!M$5:M$12,$A142),"")</f>
        <v/>
      </c>
      <c r="H142" s="9" t="str">
        <f>IF(ISNUMBER($A142),INDEX(Pinjam!N$5:N$12,$A142),"")</f>
        <v/>
      </c>
    </row>
    <row r="143" spans="1:8">
      <c r="A143" s="15" t="str">
        <f t="array" ref="A143">IFERROR(SMALL(IF(Pinjam!$D$5:$D$480=$B$4,ROW(Pinjam!$D$5:$D$480)-ROW(Pinjam!$D$4)),ROW(136:136)),"")</f>
        <v/>
      </c>
      <c r="B143" s="12" t="str">
        <f t="shared" si="2"/>
        <v/>
      </c>
      <c r="C143" s="12" t="str">
        <f>IF(ISNUMBER($A143),INDEX(Pinjam!F$5:F$12,$A143),"")</f>
        <v/>
      </c>
      <c r="D143" s="13" t="str">
        <f>IF(IF(ISNUMBER($A143),INDEX(Pinjam!H$5:H$12,$A143),"")=0,"",IF(ISNUMBER($A143),INDEX(Pinjam!H$5:H$12,$A143),""))</f>
        <v/>
      </c>
      <c r="E143" s="13" t="str">
        <f>IF(IF(ISNUMBER($A143),INDEX(Pinjam!J$5:J$12,$A143),"")=0,"",IF(ISNUMBER($A143),INDEX(Pinjam!J$5:J$12,$A143),""))</f>
        <v/>
      </c>
      <c r="F143" s="14" t="str">
        <f>IF(ISNUMBER($A143),INDEX(Pinjam!L$5:L$12,$A143),"")</f>
        <v/>
      </c>
      <c r="G143" s="14" t="str">
        <f>IF(ISNUMBER($A143),INDEX(Pinjam!M$5:M$12,$A143),"")</f>
        <v/>
      </c>
      <c r="H143" s="12" t="str">
        <f>IF(ISNUMBER($A143),INDEX(Pinjam!N$5:N$12,$A143),"")</f>
        <v/>
      </c>
    </row>
    <row r="144" spans="1:8">
      <c r="A144" s="15" t="str">
        <f t="array" ref="A144">IFERROR(SMALL(IF(Pinjam!$D$5:$D$480=$B$4,ROW(Pinjam!$D$5:$D$480)-ROW(Pinjam!$D$4)),ROW(137:137)),"")</f>
        <v/>
      </c>
      <c r="B144" s="9" t="str">
        <f t="shared" si="2"/>
        <v/>
      </c>
      <c r="C144" s="9" t="str">
        <f>IF(ISNUMBER($A144),INDEX(Pinjam!F$5:F$12,$A144),"")</f>
        <v/>
      </c>
      <c r="D144" s="10" t="str">
        <f>IF(IF(ISNUMBER($A144),INDEX(Pinjam!H$5:H$12,$A144),"")=0,"",IF(ISNUMBER($A144),INDEX(Pinjam!H$5:H$12,$A144),""))</f>
        <v/>
      </c>
      <c r="E144" s="10" t="str">
        <f>IF(IF(ISNUMBER($A144),INDEX(Pinjam!J$5:J$12,$A144),"")=0,"",IF(ISNUMBER($A144),INDEX(Pinjam!J$5:J$12,$A144),""))</f>
        <v/>
      </c>
      <c r="F144" s="11" t="str">
        <f>IF(ISNUMBER($A144),INDEX(Pinjam!L$5:L$12,$A144),"")</f>
        <v/>
      </c>
      <c r="G144" s="11" t="str">
        <f>IF(ISNUMBER($A144),INDEX(Pinjam!M$5:M$12,$A144),"")</f>
        <v/>
      </c>
      <c r="H144" s="9" t="str">
        <f>IF(ISNUMBER($A144),INDEX(Pinjam!N$5:N$12,$A144),"")</f>
        <v/>
      </c>
    </row>
    <row r="145" spans="1:8">
      <c r="A145" s="15" t="str">
        <f t="array" ref="A145">IFERROR(SMALL(IF(Pinjam!$D$5:$D$480=$B$4,ROW(Pinjam!$D$5:$D$480)-ROW(Pinjam!$D$4)),ROW(138:138)),"")</f>
        <v/>
      </c>
      <c r="B145" s="12" t="str">
        <f t="shared" si="2"/>
        <v/>
      </c>
      <c r="C145" s="12" t="str">
        <f>IF(ISNUMBER($A145),INDEX(Pinjam!F$5:F$12,$A145),"")</f>
        <v/>
      </c>
      <c r="D145" s="13" t="str">
        <f>IF(IF(ISNUMBER($A145),INDEX(Pinjam!H$5:H$12,$A145),"")=0,"",IF(ISNUMBER($A145),INDEX(Pinjam!H$5:H$12,$A145),""))</f>
        <v/>
      </c>
      <c r="E145" s="13" t="str">
        <f>IF(IF(ISNUMBER($A145),INDEX(Pinjam!J$5:J$12,$A145),"")=0,"",IF(ISNUMBER($A145),INDEX(Pinjam!J$5:J$12,$A145),""))</f>
        <v/>
      </c>
      <c r="F145" s="14" t="str">
        <f>IF(ISNUMBER($A145),INDEX(Pinjam!L$5:L$12,$A145),"")</f>
        <v/>
      </c>
      <c r="G145" s="14" t="str">
        <f>IF(ISNUMBER($A145),INDEX(Pinjam!M$5:M$12,$A145),"")</f>
        <v/>
      </c>
      <c r="H145" s="12" t="str">
        <f>IF(ISNUMBER($A145),INDEX(Pinjam!N$5:N$12,$A145),"")</f>
        <v/>
      </c>
    </row>
    <row r="146" spans="1:8">
      <c r="A146" s="15" t="str">
        <f t="array" ref="A146">IFERROR(SMALL(IF(Pinjam!$D$5:$D$480=$B$4,ROW(Pinjam!$D$5:$D$480)-ROW(Pinjam!$D$4)),ROW(139:139)),"")</f>
        <v/>
      </c>
      <c r="B146" s="9" t="str">
        <f t="shared" si="2"/>
        <v/>
      </c>
      <c r="C146" s="9" t="str">
        <f>IF(ISNUMBER($A146),INDEX(Pinjam!F$5:F$12,$A146),"")</f>
        <v/>
      </c>
      <c r="D146" s="10" t="str">
        <f>IF(IF(ISNUMBER($A146),INDEX(Pinjam!H$5:H$12,$A146),"")=0,"",IF(ISNUMBER($A146),INDEX(Pinjam!H$5:H$12,$A146),""))</f>
        <v/>
      </c>
      <c r="E146" s="10" t="str">
        <f>IF(IF(ISNUMBER($A146),INDEX(Pinjam!J$5:J$12,$A146),"")=0,"",IF(ISNUMBER($A146),INDEX(Pinjam!J$5:J$12,$A146),""))</f>
        <v/>
      </c>
      <c r="F146" s="11" t="str">
        <f>IF(ISNUMBER($A146),INDEX(Pinjam!L$5:L$12,$A146),"")</f>
        <v/>
      </c>
      <c r="G146" s="11" t="str">
        <f>IF(ISNUMBER($A146),INDEX(Pinjam!M$5:M$12,$A146),"")</f>
        <v/>
      </c>
      <c r="H146" s="9" t="str">
        <f>IF(ISNUMBER($A146),INDEX(Pinjam!N$5:N$12,$A146),"")</f>
        <v/>
      </c>
    </row>
    <row r="147" spans="1:8">
      <c r="A147" s="15" t="str">
        <f t="array" ref="A147">IFERROR(SMALL(IF(Pinjam!$D$5:$D$480=$B$4,ROW(Pinjam!$D$5:$D$480)-ROW(Pinjam!$D$4)),ROW(140:140)),"")</f>
        <v/>
      </c>
      <c r="B147" s="12" t="str">
        <f t="shared" si="2"/>
        <v/>
      </c>
      <c r="C147" s="12" t="str">
        <f>IF(ISNUMBER($A147),INDEX(Pinjam!F$5:F$12,$A147),"")</f>
        <v/>
      </c>
      <c r="D147" s="13" t="str">
        <f>IF(IF(ISNUMBER($A147),INDEX(Pinjam!H$5:H$12,$A147),"")=0,"",IF(ISNUMBER($A147),INDEX(Pinjam!H$5:H$12,$A147),""))</f>
        <v/>
      </c>
      <c r="E147" s="13" t="str">
        <f>IF(IF(ISNUMBER($A147),INDEX(Pinjam!J$5:J$12,$A147),"")=0,"",IF(ISNUMBER($A147),INDEX(Pinjam!J$5:J$12,$A147),""))</f>
        <v/>
      </c>
      <c r="F147" s="14" t="str">
        <f>IF(ISNUMBER($A147),INDEX(Pinjam!L$5:L$12,$A147),"")</f>
        <v/>
      </c>
      <c r="G147" s="14" t="str">
        <f>IF(ISNUMBER($A147),INDEX(Pinjam!M$5:M$12,$A147),"")</f>
        <v/>
      </c>
      <c r="H147" s="12" t="str">
        <f>IF(ISNUMBER($A147),INDEX(Pinjam!N$5:N$12,$A147),"")</f>
        <v/>
      </c>
    </row>
    <row r="148" spans="1:8">
      <c r="A148" s="15" t="str">
        <f t="array" ref="A148">IFERROR(SMALL(IF(Pinjam!$D$5:$D$480=$B$4,ROW(Pinjam!$D$5:$D$480)-ROW(Pinjam!$D$4)),ROW(141:141)),"")</f>
        <v/>
      </c>
      <c r="B148" s="9" t="str">
        <f t="shared" si="2"/>
        <v/>
      </c>
      <c r="C148" s="9" t="str">
        <f>IF(ISNUMBER($A148),INDEX(Pinjam!F$5:F$12,$A148),"")</f>
        <v/>
      </c>
      <c r="D148" s="10" t="str">
        <f>IF(IF(ISNUMBER($A148),INDEX(Pinjam!H$5:H$12,$A148),"")=0,"",IF(ISNUMBER($A148),INDEX(Pinjam!H$5:H$12,$A148),""))</f>
        <v/>
      </c>
      <c r="E148" s="10" t="str">
        <f>IF(IF(ISNUMBER($A148),INDEX(Pinjam!J$5:J$12,$A148),"")=0,"",IF(ISNUMBER($A148),INDEX(Pinjam!J$5:J$12,$A148),""))</f>
        <v/>
      </c>
      <c r="F148" s="11" t="str">
        <f>IF(ISNUMBER($A148),INDEX(Pinjam!L$5:L$12,$A148),"")</f>
        <v/>
      </c>
      <c r="G148" s="11" t="str">
        <f>IF(ISNUMBER($A148),INDEX(Pinjam!M$5:M$12,$A148),"")</f>
        <v/>
      </c>
      <c r="H148" s="9" t="str">
        <f>IF(ISNUMBER($A148),INDEX(Pinjam!N$5:N$12,$A148),"")</f>
        <v/>
      </c>
    </row>
    <row r="149" spans="1:8">
      <c r="A149" s="15" t="str">
        <f t="array" ref="A149">IFERROR(SMALL(IF(Pinjam!$D$5:$D$480=$B$4,ROW(Pinjam!$D$5:$D$480)-ROW(Pinjam!$D$4)),ROW(142:142)),"")</f>
        <v/>
      </c>
      <c r="B149" s="12" t="str">
        <f t="shared" si="2"/>
        <v/>
      </c>
      <c r="C149" s="12" t="str">
        <f>IF(ISNUMBER($A149),INDEX(Pinjam!F$5:F$12,$A149),"")</f>
        <v/>
      </c>
      <c r="D149" s="13" t="str">
        <f>IF(IF(ISNUMBER($A149),INDEX(Pinjam!H$5:H$12,$A149),"")=0,"",IF(ISNUMBER($A149),INDEX(Pinjam!H$5:H$12,$A149),""))</f>
        <v/>
      </c>
      <c r="E149" s="13" t="str">
        <f>IF(IF(ISNUMBER($A149),INDEX(Pinjam!J$5:J$12,$A149),"")=0,"",IF(ISNUMBER($A149),INDEX(Pinjam!J$5:J$12,$A149),""))</f>
        <v/>
      </c>
      <c r="F149" s="14" t="str">
        <f>IF(ISNUMBER($A149),INDEX(Pinjam!L$5:L$12,$A149),"")</f>
        <v/>
      </c>
      <c r="G149" s="14" t="str">
        <f>IF(ISNUMBER($A149),INDEX(Pinjam!M$5:M$12,$A149),"")</f>
        <v/>
      </c>
      <c r="H149" s="12" t="str">
        <f>IF(ISNUMBER($A149),INDEX(Pinjam!N$5:N$12,$A149),"")</f>
        <v/>
      </c>
    </row>
    <row r="150" spans="1:8">
      <c r="A150" s="15" t="str">
        <f t="array" ref="A150">IFERROR(SMALL(IF(Pinjam!$D$5:$D$480=$B$4,ROW(Pinjam!$D$5:$D$480)-ROW(Pinjam!$D$4)),ROW(143:143)),"")</f>
        <v/>
      </c>
      <c r="B150" s="9" t="str">
        <f t="shared" si="2"/>
        <v/>
      </c>
      <c r="C150" s="9" t="str">
        <f>IF(ISNUMBER($A150),INDEX(Pinjam!F$5:F$12,$A150),"")</f>
        <v/>
      </c>
      <c r="D150" s="10" t="str">
        <f>IF(IF(ISNUMBER($A150),INDEX(Pinjam!H$5:H$12,$A150),"")=0,"",IF(ISNUMBER($A150),INDEX(Pinjam!H$5:H$12,$A150),""))</f>
        <v/>
      </c>
      <c r="E150" s="10" t="str">
        <f>IF(IF(ISNUMBER($A150),INDEX(Pinjam!J$5:J$12,$A150),"")=0,"",IF(ISNUMBER($A150),INDEX(Pinjam!J$5:J$12,$A150),""))</f>
        <v/>
      </c>
      <c r="F150" s="11" t="str">
        <f>IF(ISNUMBER($A150),INDEX(Pinjam!L$5:L$12,$A150),"")</f>
        <v/>
      </c>
      <c r="G150" s="11" t="str">
        <f>IF(ISNUMBER($A150),INDEX(Pinjam!M$5:M$12,$A150),"")</f>
        <v/>
      </c>
      <c r="H150" s="9" t="str">
        <f>IF(ISNUMBER($A150),INDEX(Pinjam!N$5:N$12,$A150),"")</f>
        <v/>
      </c>
    </row>
    <row r="151" spans="1:8">
      <c r="A151" s="15" t="str">
        <f t="array" ref="A151">IFERROR(SMALL(IF(Pinjam!$D$5:$D$480=$B$4,ROW(Pinjam!$D$5:$D$480)-ROW(Pinjam!$D$4)),ROW(144:144)),"")</f>
        <v/>
      </c>
      <c r="B151" s="12" t="str">
        <f t="shared" si="2"/>
        <v/>
      </c>
      <c r="C151" s="12" t="str">
        <f>IF(ISNUMBER($A151),INDEX(Pinjam!F$5:F$12,$A151),"")</f>
        <v/>
      </c>
      <c r="D151" s="13" t="str">
        <f>IF(IF(ISNUMBER($A151),INDEX(Pinjam!H$5:H$12,$A151),"")=0,"",IF(ISNUMBER($A151),INDEX(Pinjam!H$5:H$12,$A151),""))</f>
        <v/>
      </c>
      <c r="E151" s="13" t="str">
        <f>IF(IF(ISNUMBER($A151),INDEX(Pinjam!J$5:J$12,$A151),"")=0,"",IF(ISNUMBER($A151),INDEX(Pinjam!J$5:J$12,$A151),""))</f>
        <v/>
      </c>
      <c r="F151" s="14" t="str">
        <f>IF(ISNUMBER($A151),INDEX(Pinjam!L$5:L$12,$A151),"")</f>
        <v/>
      </c>
      <c r="G151" s="14" t="str">
        <f>IF(ISNUMBER($A151),INDEX(Pinjam!M$5:M$12,$A151),"")</f>
        <v/>
      </c>
      <c r="H151" s="12" t="str">
        <f>IF(ISNUMBER($A151),INDEX(Pinjam!N$5:N$12,$A151),"")</f>
        <v/>
      </c>
    </row>
    <row r="152" spans="1:8">
      <c r="A152" s="15" t="str">
        <f t="array" ref="A152">IFERROR(SMALL(IF(Pinjam!$D$5:$D$480=$B$4,ROW(Pinjam!$D$5:$D$480)-ROW(Pinjam!$D$4)),ROW(145:145)),"")</f>
        <v/>
      </c>
      <c r="B152" s="9" t="str">
        <f t="shared" si="2"/>
        <v/>
      </c>
      <c r="C152" s="9" t="str">
        <f>IF(ISNUMBER($A152),INDEX(Pinjam!F$5:F$12,$A152),"")</f>
        <v/>
      </c>
      <c r="D152" s="10" t="str">
        <f>IF(IF(ISNUMBER($A152),INDEX(Pinjam!H$5:H$12,$A152),"")=0,"",IF(ISNUMBER($A152),INDEX(Pinjam!H$5:H$12,$A152),""))</f>
        <v/>
      </c>
      <c r="E152" s="10" t="str">
        <f>IF(IF(ISNUMBER($A152),INDEX(Pinjam!J$5:J$12,$A152),"")=0,"",IF(ISNUMBER($A152),INDEX(Pinjam!J$5:J$12,$A152),""))</f>
        <v/>
      </c>
      <c r="F152" s="11" t="str">
        <f>IF(ISNUMBER($A152),INDEX(Pinjam!L$5:L$12,$A152),"")</f>
        <v/>
      </c>
      <c r="G152" s="11" t="str">
        <f>IF(ISNUMBER($A152),INDEX(Pinjam!M$5:M$12,$A152),"")</f>
        <v/>
      </c>
      <c r="H152" s="9" t="str">
        <f>IF(ISNUMBER($A152),INDEX(Pinjam!N$5:N$12,$A152),"")</f>
        <v/>
      </c>
    </row>
    <row r="153" spans="1:8">
      <c r="A153" s="15" t="str">
        <f t="array" ref="A153">IFERROR(SMALL(IF(Pinjam!$D$5:$D$480=$B$4,ROW(Pinjam!$D$5:$D$480)-ROW(Pinjam!$D$4)),ROW(146:146)),"")</f>
        <v/>
      </c>
      <c r="B153" s="12" t="str">
        <f t="shared" si="2"/>
        <v/>
      </c>
      <c r="C153" s="12" t="str">
        <f>IF(ISNUMBER($A153),INDEX(Pinjam!F$5:F$12,$A153),"")</f>
        <v/>
      </c>
      <c r="D153" s="13" t="str">
        <f>IF(IF(ISNUMBER($A153),INDEX(Pinjam!H$5:H$12,$A153),"")=0,"",IF(ISNUMBER($A153),INDEX(Pinjam!H$5:H$12,$A153),""))</f>
        <v/>
      </c>
      <c r="E153" s="13" t="str">
        <f>IF(IF(ISNUMBER($A153),INDEX(Pinjam!J$5:J$12,$A153),"")=0,"",IF(ISNUMBER($A153),INDEX(Pinjam!J$5:J$12,$A153),""))</f>
        <v/>
      </c>
      <c r="F153" s="14" t="str">
        <f>IF(ISNUMBER($A153),INDEX(Pinjam!L$5:L$12,$A153),"")</f>
        <v/>
      </c>
      <c r="G153" s="14" t="str">
        <f>IF(ISNUMBER($A153),INDEX(Pinjam!M$5:M$12,$A153),"")</f>
        <v/>
      </c>
      <c r="H153" s="12" t="str">
        <f>IF(ISNUMBER($A153),INDEX(Pinjam!N$5:N$12,$A153),"")</f>
        <v/>
      </c>
    </row>
    <row r="154" spans="1:8">
      <c r="A154" s="15" t="str">
        <f t="array" ref="A154">IFERROR(SMALL(IF(Pinjam!$D$5:$D$480=$B$4,ROW(Pinjam!$D$5:$D$480)-ROW(Pinjam!$D$4)),ROW(147:147)),"")</f>
        <v/>
      </c>
      <c r="B154" s="9" t="str">
        <f t="shared" si="2"/>
        <v/>
      </c>
      <c r="C154" s="9" t="str">
        <f>IF(ISNUMBER($A154),INDEX(Pinjam!F$5:F$12,$A154),"")</f>
        <v/>
      </c>
      <c r="D154" s="10" t="str">
        <f>IF(IF(ISNUMBER($A154),INDEX(Pinjam!H$5:H$12,$A154),"")=0,"",IF(ISNUMBER($A154),INDEX(Pinjam!H$5:H$12,$A154),""))</f>
        <v/>
      </c>
      <c r="E154" s="10" t="str">
        <f>IF(IF(ISNUMBER($A154),INDEX(Pinjam!J$5:J$12,$A154),"")=0,"",IF(ISNUMBER($A154),INDEX(Pinjam!J$5:J$12,$A154),""))</f>
        <v/>
      </c>
      <c r="F154" s="11" t="str">
        <f>IF(ISNUMBER($A154),INDEX(Pinjam!L$5:L$12,$A154),"")</f>
        <v/>
      </c>
      <c r="G154" s="11" t="str">
        <f>IF(ISNUMBER($A154),INDEX(Pinjam!M$5:M$12,$A154),"")</f>
        <v/>
      </c>
      <c r="H154" s="9" t="str">
        <f>IF(ISNUMBER($A154),INDEX(Pinjam!N$5:N$12,$A154),"")</f>
        <v/>
      </c>
    </row>
    <row r="155" spans="1:8">
      <c r="A155" s="15" t="str">
        <f t="array" ref="A155">IFERROR(SMALL(IF(Pinjam!$D$5:$D$480=$B$4,ROW(Pinjam!$D$5:$D$480)-ROW(Pinjam!$D$4)),ROW(148:148)),"")</f>
        <v/>
      </c>
      <c r="B155" s="12" t="str">
        <f t="shared" si="2"/>
        <v/>
      </c>
      <c r="C155" s="12" t="str">
        <f>IF(ISNUMBER($A155),INDEX(Pinjam!F$5:F$12,$A155),"")</f>
        <v/>
      </c>
      <c r="D155" s="13" t="str">
        <f>IF(IF(ISNUMBER($A155),INDEX(Pinjam!H$5:H$12,$A155),"")=0,"",IF(ISNUMBER($A155),INDEX(Pinjam!H$5:H$12,$A155),""))</f>
        <v/>
      </c>
      <c r="E155" s="13" t="str">
        <f>IF(IF(ISNUMBER($A155),INDEX(Pinjam!J$5:J$12,$A155),"")=0,"",IF(ISNUMBER($A155),INDEX(Pinjam!J$5:J$12,$A155),""))</f>
        <v/>
      </c>
      <c r="F155" s="14" t="str">
        <f>IF(ISNUMBER($A155),INDEX(Pinjam!L$5:L$12,$A155),"")</f>
        <v/>
      </c>
      <c r="G155" s="14" t="str">
        <f>IF(ISNUMBER($A155),INDEX(Pinjam!M$5:M$12,$A155),"")</f>
        <v/>
      </c>
      <c r="H155" s="12" t="str">
        <f>IF(ISNUMBER($A155),INDEX(Pinjam!N$5:N$12,$A155),"")</f>
        <v/>
      </c>
    </row>
    <row r="156" spans="1:8">
      <c r="A156" s="15" t="str">
        <f t="array" ref="A156">IFERROR(SMALL(IF(Pinjam!$D$5:$D$480=$B$4,ROW(Pinjam!$D$5:$D$480)-ROW(Pinjam!$D$4)),ROW(149:149)),"")</f>
        <v/>
      </c>
      <c r="B156" s="9" t="str">
        <f t="shared" si="2"/>
        <v/>
      </c>
      <c r="C156" s="9" t="str">
        <f>IF(ISNUMBER($A156),INDEX(Pinjam!F$5:F$12,$A156),"")</f>
        <v/>
      </c>
      <c r="D156" s="10" t="str">
        <f>IF(IF(ISNUMBER($A156),INDEX(Pinjam!H$5:H$12,$A156),"")=0,"",IF(ISNUMBER($A156),INDEX(Pinjam!H$5:H$12,$A156),""))</f>
        <v/>
      </c>
      <c r="E156" s="10" t="str">
        <f>IF(IF(ISNUMBER($A156),INDEX(Pinjam!J$5:J$12,$A156),"")=0,"",IF(ISNUMBER($A156),INDEX(Pinjam!J$5:J$12,$A156),""))</f>
        <v/>
      </c>
      <c r="F156" s="11" t="str">
        <f>IF(ISNUMBER($A156),INDEX(Pinjam!L$5:L$12,$A156),"")</f>
        <v/>
      </c>
      <c r="G156" s="11" t="str">
        <f>IF(ISNUMBER($A156),INDEX(Pinjam!M$5:M$12,$A156),"")</f>
        <v/>
      </c>
      <c r="H156" s="9" t="str">
        <f>IF(ISNUMBER($A156),INDEX(Pinjam!N$5:N$12,$A156),"")</f>
        <v/>
      </c>
    </row>
    <row r="157" spans="1:8">
      <c r="A157" s="15" t="str">
        <f t="array" ref="A157">IFERROR(SMALL(IF(Pinjam!$D$5:$D$480=$B$4,ROW(Pinjam!$D$5:$D$480)-ROW(Pinjam!$D$4)),ROW(150:150)),"")</f>
        <v/>
      </c>
      <c r="B157" s="12" t="str">
        <f t="shared" si="2"/>
        <v/>
      </c>
      <c r="C157" s="12" t="str">
        <f>IF(ISNUMBER($A157),INDEX(Pinjam!F$5:F$12,$A157),"")</f>
        <v/>
      </c>
      <c r="D157" s="13" t="str">
        <f>IF(IF(ISNUMBER($A157),INDEX(Pinjam!H$5:H$12,$A157),"")=0,"",IF(ISNUMBER($A157),INDEX(Pinjam!H$5:H$12,$A157),""))</f>
        <v/>
      </c>
      <c r="E157" s="13" t="str">
        <f>IF(IF(ISNUMBER($A157),INDEX(Pinjam!J$5:J$12,$A157),"")=0,"",IF(ISNUMBER($A157),INDEX(Pinjam!J$5:J$12,$A157),""))</f>
        <v/>
      </c>
      <c r="F157" s="14" t="str">
        <f>IF(ISNUMBER($A157),INDEX(Pinjam!L$5:L$12,$A157),"")</f>
        <v/>
      </c>
      <c r="G157" s="14" t="str">
        <f>IF(ISNUMBER($A157),INDEX(Pinjam!M$5:M$12,$A157),"")</f>
        <v/>
      </c>
      <c r="H157" s="12" t="str">
        <f>IF(ISNUMBER($A157),INDEX(Pinjam!N$5:N$12,$A157),"")</f>
        <v/>
      </c>
    </row>
    <row r="158" spans="1:8">
      <c r="A158" s="15" t="str">
        <f t="array" ref="A158">IFERROR(SMALL(IF(Pinjam!$D$5:$D$480=$B$4,ROW(Pinjam!$D$5:$D$480)-ROW(Pinjam!$D$4)),ROW(151:151)),"")</f>
        <v/>
      </c>
      <c r="B158" s="9" t="str">
        <f t="shared" si="2"/>
        <v/>
      </c>
      <c r="C158" s="9" t="str">
        <f>IF(ISNUMBER($A158),INDEX(Pinjam!F$5:F$12,$A158),"")</f>
        <v/>
      </c>
      <c r="D158" s="10" t="str">
        <f>IF(IF(ISNUMBER($A158),INDEX(Pinjam!H$5:H$12,$A158),"")=0,"",IF(ISNUMBER($A158),INDEX(Pinjam!H$5:H$12,$A158),""))</f>
        <v/>
      </c>
      <c r="E158" s="10" t="str">
        <f>IF(IF(ISNUMBER($A158),INDEX(Pinjam!J$5:J$12,$A158),"")=0,"",IF(ISNUMBER($A158),INDEX(Pinjam!J$5:J$12,$A158),""))</f>
        <v/>
      </c>
      <c r="F158" s="11" t="str">
        <f>IF(ISNUMBER($A158),INDEX(Pinjam!L$5:L$12,$A158),"")</f>
        <v/>
      </c>
      <c r="G158" s="11" t="str">
        <f>IF(ISNUMBER($A158),INDEX(Pinjam!M$5:M$12,$A158),"")</f>
        <v/>
      </c>
      <c r="H158" s="9" t="str">
        <f>IF(ISNUMBER($A158),INDEX(Pinjam!N$5:N$12,$A158),"")</f>
        <v/>
      </c>
    </row>
    <row r="159" spans="1:8">
      <c r="A159" s="15" t="str">
        <f t="array" ref="A159">IFERROR(SMALL(IF(Pinjam!$D$5:$D$480=$B$4,ROW(Pinjam!$D$5:$D$480)-ROW(Pinjam!$D$4)),ROW(152:152)),"")</f>
        <v/>
      </c>
      <c r="B159" s="12" t="str">
        <f t="shared" si="2"/>
        <v/>
      </c>
      <c r="C159" s="12" t="str">
        <f>IF(ISNUMBER($A159),INDEX(Pinjam!F$5:F$12,$A159),"")</f>
        <v/>
      </c>
      <c r="D159" s="13" t="str">
        <f>IF(IF(ISNUMBER($A159),INDEX(Pinjam!H$5:H$12,$A159),"")=0,"",IF(ISNUMBER($A159),INDEX(Pinjam!H$5:H$12,$A159),""))</f>
        <v/>
      </c>
      <c r="E159" s="13" t="str">
        <f>IF(IF(ISNUMBER($A159),INDEX(Pinjam!J$5:J$12,$A159),"")=0,"",IF(ISNUMBER($A159),INDEX(Pinjam!J$5:J$12,$A159),""))</f>
        <v/>
      </c>
      <c r="F159" s="14" t="str">
        <f>IF(ISNUMBER($A159),INDEX(Pinjam!L$5:L$12,$A159),"")</f>
        <v/>
      </c>
      <c r="G159" s="14" t="str">
        <f>IF(ISNUMBER($A159),INDEX(Pinjam!M$5:M$12,$A159),"")</f>
        <v/>
      </c>
      <c r="H159" s="12" t="str">
        <f>IF(ISNUMBER($A159),INDEX(Pinjam!N$5:N$12,$A159),"")</f>
        <v/>
      </c>
    </row>
    <row r="160" spans="1:8">
      <c r="A160" s="15" t="str">
        <f t="array" ref="A160">IFERROR(SMALL(IF(Pinjam!$D$5:$D$480=$B$4,ROW(Pinjam!$D$5:$D$480)-ROW(Pinjam!$D$4)),ROW(153:153)),"")</f>
        <v/>
      </c>
      <c r="B160" s="9" t="str">
        <f t="shared" si="2"/>
        <v/>
      </c>
      <c r="C160" s="9" t="str">
        <f>IF(ISNUMBER($A160),INDEX(Pinjam!F$5:F$12,$A160),"")</f>
        <v/>
      </c>
      <c r="D160" s="10" t="str">
        <f>IF(IF(ISNUMBER($A160),INDEX(Pinjam!H$5:H$12,$A160),"")=0,"",IF(ISNUMBER($A160),INDEX(Pinjam!H$5:H$12,$A160),""))</f>
        <v/>
      </c>
      <c r="E160" s="10" t="str">
        <f>IF(IF(ISNUMBER($A160),INDEX(Pinjam!J$5:J$12,$A160),"")=0,"",IF(ISNUMBER($A160),INDEX(Pinjam!J$5:J$12,$A160),""))</f>
        <v/>
      </c>
      <c r="F160" s="11" t="str">
        <f>IF(ISNUMBER($A160),INDEX(Pinjam!L$5:L$12,$A160),"")</f>
        <v/>
      </c>
      <c r="G160" s="11" t="str">
        <f>IF(ISNUMBER($A160),INDEX(Pinjam!M$5:M$12,$A160),"")</f>
        <v/>
      </c>
      <c r="H160" s="9" t="str">
        <f>IF(ISNUMBER($A160),INDEX(Pinjam!N$5:N$12,$A160),"")</f>
        <v/>
      </c>
    </row>
    <row r="161" spans="1:8">
      <c r="A161" s="15" t="str">
        <f t="array" ref="A161">IFERROR(SMALL(IF(Pinjam!$D$5:$D$480=$B$4,ROW(Pinjam!$D$5:$D$480)-ROW(Pinjam!$D$4)),ROW(154:154)),"")</f>
        <v/>
      </c>
      <c r="B161" s="12" t="str">
        <f t="shared" si="2"/>
        <v/>
      </c>
      <c r="C161" s="12" t="str">
        <f>IF(ISNUMBER($A161),INDEX(Pinjam!F$5:F$12,$A161),"")</f>
        <v/>
      </c>
      <c r="D161" s="13" t="str">
        <f>IF(IF(ISNUMBER($A161),INDEX(Pinjam!H$5:H$12,$A161),"")=0,"",IF(ISNUMBER($A161),INDEX(Pinjam!H$5:H$12,$A161),""))</f>
        <v/>
      </c>
      <c r="E161" s="13" t="str">
        <f>IF(IF(ISNUMBER($A161),INDEX(Pinjam!J$5:J$12,$A161),"")=0,"",IF(ISNUMBER($A161),INDEX(Pinjam!J$5:J$12,$A161),""))</f>
        <v/>
      </c>
      <c r="F161" s="14" t="str">
        <f>IF(ISNUMBER($A161),INDEX(Pinjam!L$5:L$12,$A161),"")</f>
        <v/>
      </c>
      <c r="G161" s="14" t="str">
        <f>IF(ISNUMBER($A161),INDEX(Pinjam!M$5:M$12,$A161),"")</f>
        <v/>
      </c>
      <c r="H161" s="12" t="str">
        <f>IF(ISNUMBER($A161),INDEX(Pinjam!N$5:N$12,$A161),"")</f>
        <v/>
      </c>
    </row>
    <row r="162" spans="1:8">
      <c r="A162" s="15" t="str">
        <f t="array" ref="A162">IFERROR(SMALL(IF(Pinjam!$D$5:$D$480=$B$4,ROW(Pinjam!$D$5:$D$480)-ROW(Pinjam!$D$4)),ROW(155:155)),"")</f>
        <v/>
      </c>
      <c r="B162" s="9" t="str">
        <f t="shared" si="2"/>
        <v/>
      </c>
      <c r="C162" s="9" t="str">
        <f>IF(ISNUMBER($A162),INDEX(Pinjam!F$5:F$12,$A162),"")</f>
        <v/>
      </c>
      <c r="D162" s="10" t="str">
        <f>IF(IF(ISNUMBER($A162),INDEX(Pinjam!H$5:H$12,$A162),"")=0,"",IF(ISNUMBER($A162),INDEX(Pinjam!H$5:H$12,$A162),""))</f>
        <v/>
      </c>
      <c r="E162" s="10" t="str">
        <f>IF(IF(ISNUMBER($A162),INDEX(Pinjam!J$5:J$12,$A162),"")=0,"",IF(ISNUMBER($A162),INDEX(Pinjam!J$5:J$12,$A162),""))</f>
        <v/>
      </c>
      <c r="F162" s="11" t="str">
        <f>IF(ISNUMBER($A162),INDEX(Pinjam!L$5:L$12,$A162),"")</f>
        <v/>
      </c>
      <c r="G162" s="11" t="str">
        <f>IF(ISNUMBER($A162),INDEX(Pinjam!M$5:M$12,$A162),"")</f>
        <v/>
      </c>
      <c r="H162" s="9" t="str">
        <f>IF(ISNUMBER($A162),INDEX(Pinjam!N$5:N$12,$A162),"")</f>
        <v/>
      </c>
    </row>
    <row r="163" spans="1:8">
      <c r="A163" s="15" t="str">
        <f t="array" ref="A163">IFERROR(SMALL(IF(Pinjam!$D$5:$D$480=$B$4,ROW(Pinjam!$D$5:$D$480)-ROW(Pinjam!$D$4)),ROW(156:156)),"")</f>
        <v/>
      </c>
      <c r="B163" s="12" t="str">
        <f t="shared" si="2"/>
        <v/>
      </c>
      <c r="C163" s="12" t="str">
        <f>IF(ISNUMBER($A163),INDEX(Pinjam!F$5:F$12,$A163),"")</f>
        <v/>
      </c>
      <c r="D163" s="13" t="str">
        <f>IF(IF(ISNUMBER($A163),INDEX(Pinjam!H$5:H$12,$A163),"")=0,"",IF(ISNUMBER($A163),INDEX(Pinjam!H$5:H$12,$A163),""))</f>
        <v/>
      </c>
      <c r="E163" s="13" t="str">
        <f>IF(IF(ISNUMBER($A163),INDEX(Pinjam!J$5:J$12,$A163),"")=0,"",IF(ISNUMBER($A163),INDEX(Pinjam!J$5:J$12,$A163),""))</f>
        <v/>
      </c>
      <c r="F163" s="14" t="str">
        <f>IF(ISNUMBER($A163),INDEX(Pinjam!L$5:L$12,$A163),"")</f>
        <v/>
      </c>
      <c r="G163" s="14" t="str">
        <f>IF(ISNUMBER($A163),INDEX(Pinjam!M$5:M$12,$A163),"")</f>
        <v/>
      </c>
      <c r="H163" s="12" t="str">
        <f>IF(ISNUMBER($A163),INDEX(Pinjam!N$5:N$12,$A163),"")</f>
        <v/>
      </c>
    </row>
    <row r="164" spans="1:8">
      <c r="A164" s="15" t="str">
        <f t="array" ref="A164">IFERROR(SMALL(IF(Pinjam!$D$5:$D$480=$B$4,ROW(Pinjam!$D$5:$D$480)-ROW(Pinjam!$D$4)),ROW(157:157)),"")</f>
        <v/>
      </c>
      <c r="B164" s="9" t="str">
        <f t="shared" si="2"/>
        <v/>
      </c>
      <c r="C164" s="9" t="str">
        <f>IF(ISNUMBER($A164),INDEX(Pinjam!F$5:F$12,$A164),"")</f>
        <v/>
      </c>
      <c r="D164" s="10" t="str">
        <f>IF(IF(ISNUMBER($A164),INDEX(Pinjam!H$5:H$12,$A164),"")=0,"",IF(ISNUMBER($A164),INDEX(Pinjam!H$5:H$12,$A164),""))</f>
        <v/>
      </c>
      <c r="E164" s="10" t="str">
        <f>IF(IF(ISNUMBER($A164),INDEX(Pinjam!J$5:J$12,$A164),"")=0,"",IF(ISNUMBER($A164),INDEX(Pinjam!J$5:J$12,$A164),""))</f>
        <v/>
      </c>
      <c r="F164" s="11" t="str">
        <f>IF(ISNUMBER($A164),INDEX(Pinjam!L$5:L$12,$A164),"")</f>
        <v/>
      </c>
      <c r="G164" s="11" t="str">
        <f>IF(ISNUMBER($A164),INDEX(Pinjam!M$5:M$12,$A164),"")</f>
        <v/>
      </c>
      <c r="H164" s="9" t="str">
        <f>IF(ISNUMBER($A164),INDEX(Pinjam!N$5:N$12,$A164),"")</f>
        <v/>
      </c>
    </row>
    <row r="165" spans="1:8">
      <c r="A165" s="15" t="str">
        <f t="array" ref="A165">IFERROR(SMALL(IF(Pinjam!$D$5:$D$480=$B$4,ROW(Pinjam!$D$5:$D$480)-ROW(Pinjam!$D$4)),ROW(158:158)),"")</f>
        <v/>
      </c>
      <c r="B165" s="12" t="str">
        <f t="shared" si="2"/>
        <v/>
      </c>
      <c r="C165" s="12" t="str">
        <f>IF(ISNUMBER($A165),INDEX(Pinjam!F$5:F$12,$A165),"")</f>
        <v/>
      </c>
      <c r="D165" s="13" t="str">
        <f>IF(IF(ISNUMBER($A165),INDEX(Pinjam!H$5:H$12,$A165),"")=0,"",IF(ISNUMBER($A165),INDEX(Pinjam!H$5:H$12,$A165),""))</f>
        <v/>
      </c>
      <c r="E165" s="13" t="str">
        <f>IF(IF(ISNUMBER($A165),INDEX(Pinjam!J$5:J$12,$A165),"")=0,"",IF(ISNUMBER($A165),INDEX(Pinjam!J$5:J$12,$A165),""))</f>
        <v/>
      </c>
      <c r="F165" s="14" t="str">
        <f>IF(ISNUMBER($A165),INDEX(Pinjam!L$5:L$12,$A165),"")</f>
        <v/>
      </c>
      <c r="G165" s="14" t="str">
        <f>IF(ISNUMBER($A165),INDEX(Pinjam!M$5:M$12,$A165),"")</f>
        <v/>
      </c>
      <c r="H165" s="12" t="str">
        <f>IF(ISNUMBER($A165),INDEX(Pinjam!N$5:N$12,$A165),"")</f>
        <v/>
      </c>
    </row>
    <row r="166" spans="1:8">
      <c r="A166" s="15" t="str">
        <f t="array" ref="A166">IFERROR(SMALL(IF(Pinjam!$D$5:$D$480=$B$4,ROW(Pinjam!$D$5:$D$480)-ROW(Pinjam!$D$4)),ROW(159:159)),"")</f>
        <v/>
      </c>
      <c r="B166" s="9" t="str">
        <f t="shared" si="2"/>
        <v/>
      </c>
      <c r="C166" s="9" t="str">
        <f>IF(ISNUMBER($A166),INDEX(Pinjam!F$5:F$12,$A166),"")</f>
        <v/>
      </c>
      <c r="D166" s="10" t="str">
        <f>IF(IF(ISNUMBER($A166),INDEX(Pinjam!H$5:H$12,$A166),"")=0,"",IF(ISNUMBER($A166),INDEX(Pinjam!H$5:H$12,$A166),""))</f>
        <v/>
      </c>
      <c r="E166" s="10" t="str">
        <f>IF(IF(ISNUMBER($A166),INDEX(Pinjam!J$5:J$12,$A166),"")=0,"",IF(ISNUMBER($A166),INDEX(Pinjam!J$5:J$12,$A166),""))</f>
        <v/>
      </c>
      <c r="F166" s="11" t="str">
        <f>IF(ISNUMBER($A166),INDEX(Pinjam!L$5:L$12,$A166),"")</f>
        <v/>
      </c>
      <c r="G166" s="11" t="str">
        <f>IF(ISNUMBER($A166),INDEX(Pinjam!M$5:M$12,$A166),"")</f>
        <v/>
      </c>
      <c r="H166" s="9" t="str">
        <f>IF(ISNUMBER($A166),INDEX(Pinjam!N$5:N$12,$A166),"")</f>
        <v/>
      </c>
    </row>
    <row r="167" spans="1:8">
      <c r="A167" s="15" t="str">
        <f t="array" ref="A167">IFERROR(SMALL(IF(Pinjam!$D$5:$D$480=$B$4,ROW(Pinjam!$D$5:$D$480)-ROW(Pinjam!$D$4)),ROW(160:160)),"")</f>
        <v/>
      </c>
      <c r="B167" s="12" t="str">
        <f t="shared" si="2"/>
        <v/>
      </c>
      <c r="C167" s="12" t="str">
        <f>IF(ISNUMBER($A167),INDEX(Pinjam!F$5:F$12,$A167),"")</f>
        <v/>
      </c>
      <c r="D167" s="13" t="str">
        <f>IF(IF(ISNUMBER($A167),INDEX(Pinjam!H$5:H$12,$A167),"")=0,"",IF(ISNUMBER($A167),INDEX(Pinjam!H$5:H$12,$A167),""))</f>
        <v/>
      </c>
      <c r="E167" s="13" t="str">
        <f>IF(IF(ISNUMBER($A167),INDEX(Pinjam!J$5:J$12,$A167),"")=0,"",IF(ISNUMBER($A167),INDEX(Pinjam!J$5:J$12,$A167),""))</f>
        <v/>
      </c>
      <c r="F167" s="14" t="str">
        <f>IF(ISNUMBER($A167),INDEX(Pinjam!L$5:L$12,$A167),"")</f>
        <v/>
      </c>
      <c r="G167" s="14" t="str">
        <f>IF(ISNUMBER($A167),INDEX(Pinjam!M$5:M$12,$A167),"")</f>
        <v/>
      </c>
      <c r="H167" s="12" t="str">
        <f>IF(ISNUMBER($A167),INDEX(Pinjam!N$5:N$12,$A167),"")</f>
        <v/>
      </c>
    </row>
    <row r="168" spans="1:8">
      <c r="A168" s="15" t="str">
        <f t="array" ref="A168">IFERROR(SMALL(IF(Pinjam!$D$5:$D$480=$B$4,ROW(Pinjam!$D$5:$D$480)-ROW(Pinjam!$D$4)),ROW(161:161)),"")</f>
        <v/>
      </c>
      <c r="B168" s="9" t="str">
        <f t="shared" si="2"/>
        <v/>
      </c>
      <c r="C168" s="9" t="str">
        <f>IF(ISNUMBER($A168),INDEX(Pinjam!F$5:F$12,$A168),"")</f>
        <v/>
      </c>
      <c r="D168" s="10" t="str">
        <f>IF(IF(ISNUMBER($A168),INDEX(Pinjam!H$5:H$12,$A168),"")=0,"",IF(ISNUMBER($A168),INDEX(Pinjam!H$5:H$12,$A168),""))</f>
        <v/>
      </c>
      <c r="E168" s="10" t="str">
        <f>IF(IF(ISNUMBER($A168),INDEX(Pinjam!J$5:J$12,$A168),"")=0,"",IF(ISNUMBER($A168),INDEX(Pinjam!J$5:J$12,$A168),""))</f>
        <v/>
      </c>
      <c r="F168" s="11" t="str">
        <f>IF(ISNUMBER($A168),INDEX(Pinjam!L$5:L$12,$A168),"")</f>
        <v/>
      </c>
      <c r="G168" s="11" t="str">
        <f>IF(ISNUMBER($A168),INDEX(Pinjam!M$5:M$12,$A168),"")</f>
        <v/>
      </c>
      <c r="H168" s="9" t="str">
        <f>IF(ISNUMBER($A168),INDEX(Pinjam!N$5:N$12,$A168),"")</f>
        <v/>
      </c>
    </row>
    <row r="169" spans="1:8">
      <c r="A169" s="15" t="str">
        <f t="array" ref="A169">IFERROR(SMALL(IF(Pinjam!$D$5:$D$480=$B$4,ROW(Pinjam!$D$5:$D$480)-ROW(Pinjam!$D$4)),ROW(162:162)),"")</f>
        <v/>
      </c>
      <c r="B169" s="12" t="str">
        <f t="shared" si="2"/>
        <v/>
      </c>
      <c r="C169" s="12" t="str">
        <f>IF(ISNUMBER($A169),INDEX(Pinjam!F$5:F$12,$A169),"")</f>
        <v/>
      </c>
      <c r="D169" s="13" t="str">
        <f>IF(IF(ISNUMBER($A169),INDEX(Pinjam!H$5:H$12,$A169),"")=0,"",IF(ISNUMBER($A169),INDEX(Pinjam!H$5:H$12,$A169),""))</f>
        <v/>
      </c>
      <c r="E169" s="13" t="str">
        <f>IF(IF(ISNUMBER($A169),INDEX(Pinjam!J$5:J$12,$A169),"")=0,"",IF(ISNUMBER($A169),INDEX(Pinjam!J$5:J$12,$A169),""))</f>
        <v/>
      </c>
      <c r="F169" s="14" t="str">
        <f>IF(ISNUMBER($A169),INDEX(Pinjam!L$5:L$12,$A169),"")</f>
        <v/>
      </c>
      <c r="G169" s="14" t="str">
        <f>IF(ISNUMBER($A169),INDEX(Pinjam!M$5:M$12,$A169),"")</f>
        <v/>
      </c>
      <c r="H169" s="12" t="str">
        <f>IF(ISNUMBER($A169),INDEX(Pinjam!N$5:N$12,$A169),"")</f>
        <v/>
      </c>
    </row>
    <row r="170" spans="1:8">
      <c r="A170" s="15" t="str">
        <f t="array" ref="A170">IFERROR(SMALL(IF(Pinjam!$D$5:$D$480=$B$4,ROW(Pinjam!$D$5:$D$480)-ROW(Pinjam!$D$4)),ROW(163:163)),"")</f>
        <v/>
      </c>
      <c r="B170" s="9" t="str">
        <f t="shared" si="2"/>
        <v/>
      </c>
      <c r="C170" s="9" t="str">
        <f>IF(ISNUMBER($A170),INDEX(Pinjam!F$5:F$12,$A170),"")</f>
        <v/>
      </c>
      <c r="D170" s="10" t="str">
        <f>IF(IF(ISNUMBER($A170),INDEX(Pinjam!H$5:H$12,$A170),"")=0,"",IF(ISNUMBER($A170),INDEX(Pinjam!H$5:H$12,$A170),""))</f>
        <v/>
      </c>
      <c r="E170" s="10" t="str">
        <f>IF(IF(ISNUMBER($A170),INDEX(Pinjam!J$5:J$12,$A170),"")=0,"",IF(ISNUMBER($A170),INDEX(Pinjam!J$5:J$12,$A170),""))</f>
        <v/>
      </c>
      <c r="F170" s="11" t="str">
        <f>IF(ISNUMBER($A170),INDEX(Pinjam!L$5:L$12,$A170),"")</f>
        <v/>
      </c>
      <c r="G170" s="11" t="str">
        <f>IF(ISNUMBER($A170),INDEX(Pinjam!M$5:M$12,$A170),"")</f>
        <v/>
      </c>
      <c r="H170" s="9" t="str">
        <f>IF(ISNUMBER($A170),INDEX(Pinjam!N$5:N$12,$A170),"")</f>
        <v/>
      </c>
    </row>
    <row r="171" spans="1:8">
      <c r="A171" s="15" t="str">
        <f t="array" ref="A171">IFERROR(SMALL(IF(Pinjam!$D$5:$D$480=$B$4,ROW(Pinjam!$D$5:$D$480)-ROW(Pinjam!$D$4)),ROW(164:164)),"")</f>
        <v/>
      </c>
      <c r="B171" s="12" t="str">
        <f t="shared" si="2"/>
        <v/>
      </c>
      <c r="C171" s="12" t="str">
        <f>IF(ISNUMBER($A171),INDEX(Pinjam!F$5:F$12,$A171),"")</f>
        <v/>
      </c>
      <c r="D171" s="13" t="str">
        <f>IF(IF(ISNUMBER($A171),INDEX(Pinjam!H$5:H$12,$A171),"")=0,"",IF(ISNUMBER($A171),INDEX(Pinjam!H$5:H$12,$A171),""))</f>
        <v/>
      </c>
      <c r="E171" s="13" t="str">
        <f>IF(IF(ISNUMBER($A171),INDEX(Pinjam!J$5:J$12,$A171),"")=0,"",IF(ISNUMBER($A171),INDEX(Pinjam!J$5:J$12,$A171),""))</f>
        <v/>
      </c>
      <c r="F171" s="14" t="str">
        <f>IF(ISNUMBER($A171),INDEX(Pinjam!L$5:L$12,$A171),"")</f>
        <v/>
      </c>
      <c r="G171" s="14" t="str">
        <f>IF(ISNUMBER($A171),INDEX(Pinjam!M$5:M$12,$A171),"")</f>
        <v/>
      </c>
      <c r="H171" s="12" t="str">
        <f>IF(ISNUMBER($A171),INDEX(Pinjam!N$5:N$12,$A171),"")</f>
        <v/>
      </c>
    </row>
    <row r="172" spans="1:8">
      <c r="A172" s="15" t="str">
        <f t="array" ref="A172">IFERROR(SMALL(IF(Pinjam!$D$5:$D$480=$B$4,ROW(Pinjam!$D$5:$D$480)-ROW(Pinjam!$D$4)),ROW(165:165)),"")</f>
        <v/>
      </c>
      <c r="B172" s="9" t="str">
        <f t="shared" si="2"/>
        <v/>
      </c>
      <c r="C172" s="9" t="str">
        <f>IF(ISNUMBER($A172),INDEX(Pinjam!F$5:F$12,$A172),"")</f>
        <v/>
      </c>
      <c r="D172" s="10" t="str">
        <f>IF(IF(ISNUMBER($A172),INDEX(Pinjam!H$5:H$12,$A172),"")=0,"",IF(ISNUMBER($A172),INDEX(Pinjam!H$5:H$12,$A172),""))</f>
        <v/>
      </c>
      <c r="E172" s="10" t="str">
        <f>IF(IF(ISNUMBER($A172),INDEX(Pinjam!J$5:J$12,$A172),"")=0,"",IF(ISNUMBER($A172),INDEX(Pinjam!J$5:J$12,$A172),""))</f>
        <v/>
      </c>
      <c r="F172" s="11" t="str">
        <f>IF(ISNUMBER($A172),INDEX(Pinjam!L$5:L$12,$A172),"")</f>
        <v/>
      </c>
      <c r="G172" s="11" t="str">
        <f>IF(ISNUMBER($A172),INDEX(Pinjam!M$5:M$12,$A172),"")</f>
        <v/>
      </c>
      <c r="H172" s="9" t="str">
        <f>IF(ISNUMBER($A172),INDEX(Pinjam!N$5:N$12,$A172),"")</f>
        <v/>
      </c>
    </row>
    <row r="173" spans="1:8">
      <c r="A173" s="15" t="str">
        <f t="array" ref="A173">IFERROR(SMALL(IF(Pinjam!$D$5:$D$480=$B$4,ROW(Pinjam!$D$5:$D$480)-ROW(Pinjam!$D$4)),ROW(166:166)),"")</f>
        <v/>
      </c>
      <c r="B173" s="12" t="str">
        <f t="shared" si="2"/>
        <v/>
      </c>
      <c r="C173" s="12" t="str">
        <f>IF(ISNUMBER($A173),INDEX(Pinjam!F$5:F$12,$A173),"")</f>
        <v/>
      </c>
      <c r="D173" s="13" t="str">
        <f>IF(IF(ISNUMBER($A173),INDEX(Pinjam!H$5:H$12,$A173),"")=0,"",IF(ISNUMBER($A173),INDEX(Pinjam!H$5:H$12,$A173),""))</f>
        <v/>
      </c>
      <c r="E173" s="13" t="str">
        <f>IF(IF(ISNUMBER($A173),INDEX(Pinjam!J$5:J$12,$A173),"")=0,"",IF(ISNUMBER($A173),INDEX(Pinjam!J$5:J$12,$A173),""))</f>
        <v/>
      </c>
      <c r="F173" s="14" t="str">
        <f>IF(ISNUMBER($A173),INDEX(Pinjam!L$5:L$12,$A173),"")</f>
        <v/>
      </c>
      <c r="G173" s="14" t="str">
        <f>IF(ISNUMBER($A173),INDEX(Pinjam!M$5:M$12,$A173),"")</f>
        <v/>
      </c>
      <c r="H173" s="12" t="str">
        <f>IF(ISNUMBER($A173),INDEX(Pinjam!N$5:N$12,$A173),"")</f>
        <v/>
      </c>
    </row>
    <row r="174" spans="1:8">
      <c r="A174" s="15" t="str">
        <f t="array" ref="A174">IFERROR(SMALL(IF(Pinjam!$D$5:$D$480=$B$4,ROW(Pinjam!$D$5:$D$480)-ROW(Pinjam!$D$4)),ROW(167:167)),"")</f>
        <v/>
      </c>
      <c r="B174" s="9" t="str">
        <f t="shared" si="2"/>
        <v/>
      </c>
      <c r="C174" s="9" t="str">
        <f>IF(ISNUMBER($A174),INDEX(Pinjam!F$5:F$12,$A174),"")</f>
        <v/>
      </c>
      <c r="D174" s="10" t="str">
        <f>IF(IF(ISNUMBER($A174),INDEX(Pinjam!H$5:H$12,$A174),"")=0,"",IF(ISNUMBER($A174),INDEX(Pinjam!H$5:H$12,$A174),""))</f>
        <v/>
      </c>
      <c r="E174" s="10" t="str">
        <f>IF(IF(ISNUMBER($A174),INDEX(Pinjam!J$5:J$12,$A174),"")=0,"",IF(ISNUMBER($A174),INDEX(Pinjam!J$5:J$12,$A174),""))</f>
        <v/>
      </c>
      <c r="F174" s="11" t="str">
        <f>IF(ISNUMBER($A174),INDEX(Pinjam!L$5:L$12,$A174),"")</f>
        <v/>
      </c>
      <c r="G174" s="11" t="str">
        <f>IF(ISNUMBER($A174),INDEX(Pinjam!M$5:M$12,$A174),"")</f>
        <v/>
      </c>
      <c r="H174" s="9" t="str">
        <f>IF(ISNUMBER($A174),INDEX(Pinjam!N$5:N$12,$A174),"")</f>
        <v/>
      </c>
    </row>
    <row r="175" spans="1:8">
      <c r="A175" s="15" t="str">
        <f t="array" ref="A175">IFERROR(SMALL(IF(Pinjam!$D$5:$D$480=$B$4,ROW(Pinjam!$D$5:$D$480)-ROW(Pinjam!$D$4)),ROW(168:168)),"")</f>
        <v/>
      </c>
      <c r="B175" s="12" t="str">
        <f t="shared" si="2"/>
        <v/>
      </c>
      <c r="C175" s="12" t="str">
        <f>IF(ISNUMBER($A175),INDEX(Pinjam!F$5:F$12,$A175),"")</f>
        <v/>
      </c>
      <c r="D175" s="13" t="str">
        <f>IF(IF(ISNUMBER($A175),INDEX(Pinjam!H$5:H$12,$A175),"")=0,"",IF(ISNUMBER($A175),INDEX(Pinjam!H$5:H$12,$A175),""))</f>
        <v/>
      </c>
      <c r="E175" s="13" t="str">
        <f>IF(IF(ISNUMBER($A175),INDEX(Pinjam!J$5:J$12,$A175),"")=0,"",IF(ISNUMBER($A175),INDEX(Pinjam!J$5:J$12,$A175),""))</f>
        <v/>
      </c>
      <c r="F175" s="14" t="str">
        <f>IF(ISNUMBER($A175),INDEX(Pinjam!L$5:L$12,$A175),"")</f>
        <v/>
      </c>
      <c r="G175" s="14" t="str">
        <f>IF(ISNUMBER($A175),INDEX(Pinjam!M$5:M$12,$A175),"")</f>
        <v/>
      </c>
      <c r="H175" s="12" t="str">
        <f>IF(ISNUMBER($A175),INDEX(Pinjam!N$5:N$12,$A175),"")</f>
        <v/>
      </c>
    </row>
    <row r="176" spans="1:8">
      <c r="A176" s="15" t="str">
        <f t="array" ref="A176">IFERROR(SMALL(IF(Pinjam!$D$5:$D$480=$B$4,ROW(Pinjam!$D$5:$D$480)-ROW(Pinjam!$D$4)),ROW(169:169)),"")</f>
        <v/>
      </c>
      <c r="B176" s="9" t="str">
        <f t="shared" si="2"/>
        <v/>
      </c>
      <c r="C176" s="9" t="str">
        <f>IF(ISNUMBER($A176),INDEX(Pinjam!F$5:F$12,$A176),"")</f>
        <v/>
      </c>
      <c r="D176" s="10" t="str">
        <f>IF(IF(ISNUMBER($A176),INDEX(Pinjam!H$5:H$12,$A176),"")=0,"",IF(ISNUMBER($A176),INDEX(Pinjam!H$5:H$12,$A176),""))</f>
        <v/>
      </c>
      <c r="E176" s="10" t="str">
        <f>IF(IF(ISNUMBER($A176),INDEX(Pinjam!J$5:J$12,$A176),"")=0,"",IF(ISNUMBER($A176),INDEX(Pinjam!J$5:J$12,$A176),""))</f>
        <v/>
      </c>
      <c r="F176" s="11" t="str">
        <f>IF(ISNUMBER($A176),INDEX(Pinjam!L$5:L$12,$A176),"")</f>
        <v/>
      </c>
      <c r="G176" s="11" t="str">
        <f>IF(ISNUMBER($A176),INDEX(Pinjam!M$5:M$12,$A176),"")</f>
        <v/>
      </c>
      <c r="H176" s="9" t="str">
        <f>IF(ISNUMBER($A176),INDEX(Pinjam!N$5:N$12,$A176),"")</f>
        <v/>
      </c>
    </row>
    <row r="177" spans="1:8">
      <c r="A177" s="15" t="str">
        <f t="array" ref="A177">IFERROR(SMALL(IF(Pinjam!$D$5:$D$480=$B$4,ROW(Pinjam!$D$5:$D$480)-ROW(Pinjam!$D$4)),ROW(170:170)),"")</f>
        <v/>
      </c>
      <c r="B177" s="12" t="str">
        <f t="shared" si="2"/>
        <v/>
      </c>
      <c r="C177" s="12" t="str">
        <f>IF(ISNUMBER($A177),INDEX(Pinjam!F$5:F$12,$A177),"")</f>
        <v/>
      </c>
      <c r="D177" s="13" t="str">
        <f>IF(IF(ISNUMBER($A177),INDEX(Pinjam!H$5:H$12,$A177),"")=0,"",IF(ISNUMBER($A177),INDEX(Pinjam!H$5:H$12,$A177),""))</f>
        <v/>
      </c>
      <c r="E177" s="13" t="str">
        <f>IF(IF(ISNUMBER($A177),INDEX(Pinjam!J$5:J$12,$A177),"")=0,"",IF(ISNUMBER($A177),INDEX(Pinjam!J$5:J$12,$A177),""))</f>
        <v/>
      </c>
      <c r="F177" s="14" t="str">
        <f>IF(ISNUMBER($A177),INDEX(Pinjam!L$5:L$12,$A177),"")</f>
        <v/>
      </c>
      <c r="G177" s="14" t="str">
        <f>IF(ISNUMBER($A177),INDEX(Pinjam!M$5:M$12,$A177),"")</f>
        <v/>
      </c>
      <c r="H177" s="12" t="str">
        <f>IF(ISNUMBER($A177),INDEX(Pinjam!N$5:N$12,$A177),"")</f>
        <v/>
      </c>
    </row>
    <row r="178" spans="1:8">
      <c r="A178" s="15" t="str">
        <f t="array" ref="A178">IFERROR(SMALL(IF(Pinjam!$D$5:$D$480=$B$4,ROW(Pinjam!$D$5:$D$480)-ROW(Pinjam!$D$4)),ROW(171:171)),"")</f>
        <v/>
      </c>
      <c r="B178" s="9" t="str">
        <f t="shared" si="2"/>
        <v/>
      </c>
      <c r="C178" s="9" t="str">
        <f>IF(ISNUMBER($A178),INDEX(Pinjam!F$5:F$12,$A178),"")</f>
        <v/>
      </c>
      <c r="D178" s="10" t="str">
        <f>IF(IF(ISNUMBER($A178),INDEX(Pinjam!H$5:H$12,$A178),"")=0,"",IF(ISNUMBER($A178),INDEX(Pinjam!H$5:H$12,$A178),""))</f>
        <v/>
      </c>
      <c r="E178" s="10" t="str">
        <f>IF(IF(ISNUMBER($A178),INDEX(Pinjam!J$5:J$12,$A178),"")=0,"",IF(ISNUMBER($A178),INDEX(Pinjam!J$5:J$12,$A178),""))</f>
        <v/>
      </c>
      <c r="F178" s="11" t="str">
        <f>IF(ISNUMBER($A178),INDEX(Pinjam!L$5:L$12,$A178),"")</f>
        <v/>
      </c>
      <c r="G178" s="11" t="str">
        <f>IF(ISNUMBER($A178),INDEX(Pinjam!M$5:M$12,$A178),"")</f>
        <v/>
      </c>
      <c r="H178" s="9" t="str">
        <f>IF(ISNUMBER($A178),INDEX(Pinjam!N$5:N$12,$A178),"")</f>
        <v/>
      </c>
    </row>
    <row r="179" spans="1:8">
      <c r="A179" s="15" t="str">
        <f t="array" ref="A179">IFERROR(SMALL(IF(Pinjam!$D$5:$D$480=$B$4,ROW(Pinjam!$D$5:$D$480)-ROW(Pinjam!$D$4)),ROW(172:172)),"")</f>
        <v/>
      </c>
      <c r="B179" s="12" t="str">
        <f t="shared" si="2"/>
        <v/>
      </c>
      <c r="C179" s="12" t="str">
        <f>IF(ISNUMBER($A179),INDEX(Pinjam!F$5:F$12,$A179),"")</f>
        <v/>
      </c>
      <c r="D179" s="13" t="str">
        <f>IF(IF(ISNUMBER($A179),INDEX(Pinjam!H$5:H$12,$A179),"")=0,"",IF(ISNUMBER($A179),INDEX(Pinjam!H$5:H$12,$A179),""))</f>
        <v/>
      </c>
      <c r="E179" s="13" t="str">
        <f>IF(IF(ISNUMBER($A179),INDEX(Pinjam!J$5:J$12,$A179),"")=0,"",IF(ISNUMBER($A179),INDEX(Pinjam!J$5:J$12,$A179),""))</f>
        <v/>
      </c>
      <c r="F179" s="14" t="str">
        <f>IF(ISNUMBER($A179),INDEX(Pinjam!L$5:L$12,$A179),"")</f>
        <v/>
      </c>
      <c r="G179" s="14" t="str">
        <f>IF(ISNUMBER($A179),INDEX(Pinjam!M$5:M$12,$A179),"")</f>
        <v/>
      </c>
      <c r="H179" s="12" t="str">
        <f>IF(ISNUMBER($A179),INDEX(Pinjam!N$5:N$12,$A179),"")</f>
        <v/>
      </c>
    </row>
    <row r="180" spans="1:8">
      <c r="A180" s="15" t="str">
        <f t="array" ref="A180">IFERROR(SMALL(IF(Pinjam!$D$5:$D$480=$B$4,ROW(Pinjam!$D$5:$D$480)-ROW(Pinjam!$D$4)),ROW(173:173)),"")</f>
        <v/>
      </c>
      <c r="B180" s="9" t="str">
        <f t="shared" si="2"/>
        <v/>
      </c>
      <c r="C180" s="9" t="str">
        <f>IF(ISNUMBER($A180),INDEX(Pinjam!F$5:F$12,$A180),"")</f>
        <v/>
      </c>
      <c r="D180" s="10" t="str">
        <f>IF(IF(ISNUMBER($A180),INDEX(Pinjam!H$5:H$12,$A180),"")=0,"",IF(ISNUMBER($A180),INDEX(Pinjam!H$5:H$12,$A180),""))</f>
        <v/>
      </c>
      <c r="E180" s="10" t="str">
        <f>IF(IF(ISNUMBER($A180),INDEX(Pinjam!J$5:J$12,$A180),"")=0,"",IF(ISNUMBER($A180),INDEX(Pinjam!J$5:J$12,$A180),""))</f>
        <v/>
      </c>
      <c r="F180" s="11" t="str">
        <f>IF(ISNUMBER($A180),INDEX(Pinjam!L$5:L$12,$A180),"")</f>
        <v/>
      </c>
      <c r="G180" s="11" t="str">
        <f>IF(ISNUMBER($A180),INDEX(Pinjam!M$5:M$12,$A180),"")</f>
        <v/>
      </c>
      <c r="H180" s="9" t="str">
        <f>IF(ISNUMBER($A180),INDEX(Pinjam!N$5:N$12,$A180),"")</f>
        <v/>
      </c>
    </row>
    <row r="181" spans="1:8">
      <c r="A181" s="15" t="str">
        <f t="array" ref="A181">IFERROR(SMALL(IF(Pinjam!$D$5:$D$480=$B$4,ROW(Pinjam!$D$5:$D$480)-ROW(Pinjam!$D$4)),ROW(174:174)),"")</f>
        <v/>
      </c>
      <c r="B181" s="12" t="str">
        <f t="shared" si="2"/>
        <v/>
      </c>
      <c r="C181" s="12" t="str">
        <f>IF(ISNUMBER($A181),INDEX(Pinjam!F$5:F$12,$A181),"")</f>
        <v/>
      </c>
      <c r="D181" s="13" t="str">
        <f>IF(IF(ISNUMBER($A181),INDEX(Pinjam!H$5:H$12,$A181),"")=0,"",IF(ISNUMBER($A181),INDEX(Pinjam!H$5:H$12,$A181),""))</f>
        <v/>
      </c>
      <c r="E181" s="13" t="str">
        <f>IF(IF(ISNUMBER($A181),INDEX(Pinjam!J$5:J$12,$A181),"")=0,"",IF(ISNUMBER($A181),INDEX(Pinjam!J$5:J$12,$A181),""))</f>
        <v/>
      </c>
      <c r="F181" s="14" t="str">
        <f>IF(ISNUMBER($A181),INDEX(Pinjam!L$5:L$12,$A181),"")</f>
        <v/>
      </c>
      <c r="G181" s="14" t="str">
        <f>IF(ISNUMBER($A181),INDEX(Pinjam!M$5:M$12,$A181),"")</f>
        <v/>
      </c>
      <c r="H181" s="12" t="str">
        <f>IF(ISNUMBER($A181),INDEX(Pinjam!N$5:N$12,$A181),"")</f>
        <v/>
      </c>
    </row>
    <row r="182" spans="1:8">
      <c r="A182" s="15" t="str">
        <f t="array" ref="A182">IFERROR(SMALL(IF(Pinjam!$D$5:$D$480=$B$4,ROW(Pinjam!$D$5:$D$480)-ROW(Pinjam!$D$4)),ROW(175:175)),"")</f>
        <v/>
      </c>
      <c r="B182" s="9" t="str">
        <f t="shared" si="2"/>
        <v/>
      </c>
      <c r="C182" s="9" t="str">
        <f>IF(ISNUMBER($A182),INDEX(Pinjam!F$5:F$12,$A182),"")</f>
        <v/>
      </c>
      <c r="D182" s="10" t="str">
        <f>IF(IF(ISNUMBER($A182),INDEX(Pinjam!H$5:H$12,$A182),"")=0,"",IF(ISNUMBER($A182),INDEX(Pinjam!H$5:H$12,$A182),""))</f>
        <v/>
      </c>
      <c r="E182" s="10" t="str">
        <f>IF(IF(ISNUMBER($A182),INDEX(Pinjam!J$5:J$12,$A182),"")=0,"",IF(ISNUMBER($A182),INDEX(Pinjam!J$5:J$12,$A182),""))</f>
        <v/>
      </c>
      <c r="F182" s="11" t="str">
        <f>IF(ISNUMBER($A182),INDEX(Pinjam!L$5:L$12,$A182),"")</f>
        <v/>
      </c>
      <c r="G182" s="11" t="str">
        <f>IF(ISNUMBER($A182),INDEX(Pinjam!M$5:M$12,$A182),"")</f>
        <v/>
      </c>
      <c r="H182" s="9" t="str">
        <f>IF(ISNUMBER($A182),INDEX(Pinjam!N$5:N$12,$A182),"")</f>
        <v/>
      </c>
    </row>
    <row r="183" spans="1:8">
      <c r="A183" s="15" t="str">
        <f t="array" ref="A183">IFERROR(SMALL(IF(Pinjam!$D$5:$D$480=$B$4,ROW(Pinjam!$D$5:$D$480)-ROW(Pinjam!$D$4)),ROW(176:176)),"")</f>
        <v/>
      </c>
      <c r="B183" s="12" t="str">
        <f t="shared" si="2"/>
        <v/>
      </c>
      <c r="C183" s="12" t="str">
        <f>IF(ISNUMBER($A183),INDEX(Pinjam!F$5:F$12,$A183),"")</f>
        <v/>
      </c>
      <c r="D183" s="13" t="str">
        <f>IF(IF(ISNUMBER($A183),INDEX(Pinjam!H$5:H$12,$A183),"")=0,"",IF(ISNUMBER($A183),INDEX(Pinjam!H$5:H$12,$A183),""))</f>
        <v/>
      </c>
      <c r="E183" s="13" t="str">
        <f>IF(IF(ISNUMBER($A183),INDEX(Pinjam!J$5:J$12,$A183),"")=0,"",IF(ISNUMBER($A183),INDEX(Pinjam!J$5:J$12,$A183),""))</f>
        <v/>
      </c>
      <c r="F183" s="14" t="str">
        <f>IF(ISNUMBER($A183),INDEX(Pinjam!L$5:L$12,$A183),"")</f>
        <v/>
      </c>
      <c r="G183" s="14" t="str">
        <f>IF(ISNUMBER($A183),INDEX(Pinjam!M$5:M$12,$A183),"")</f>
        <v/>
      </c>
      <c r="H183" s="12" t="str">
        <f>IF(ISNUMBER($A183),INDEX(Pinjam!N$5:N$12,$A183),"")</f>
        <v/>
      </c>
    </row>
    <row r="184" spans="1:8">
      <c r="A184" s="15" t="str">
        <f t="array" ref="A184">IFERROR(SMALL(IF(Pinjam!$D$5:$D$480=$B$4,ROW(Pinjam!$D$5:$D$480)-ROW(Pinjam!$D$4)),ROW(177:177)),"")</f>
        <v/>
      </c>
      <c r="B184" s="9" t="str">
        <f t="shared" si="2"/>
        <v/>
      </c>
      <c r="C184" s="9" t="str">
        <f>IF(ISNUMBER($A184),INDEX(Pinjam!F$5:F$12,$A184),"")</f>
        <v/>
      </c>
      <c r="D184" s="10" t="str">
        <f>IF(IF(ISNUMBER($A184),INDEX(Pinjam!H$5:H$12,$A184),"")=0,"",IF(ISNUMBER($A184),INDEX(Pinjam!H$5:H$12,$A184),""))</f>
        <v/>
      </c>
      <c r="E184" s="10" t="str">
        <f>IF(IF(ISNUMBER($A184),INDEX(Pinjam!J$5:J$12,$A184),"")=0,"",IF(ISNUMBER($A184),INDEX(Pinjam!J$5:J$12,$A184),""))</f>
        <v/>
      </c>
      <c r="F184" s="11" t="str">
        <f>IF(ISNUMBER($A184),INDEX(Pinjam!L$5:L$12,$A184),"")</f>
        <v/>
      </c>
      <c r="G184" s="11" t="str">
        <f>IF(ISNUMBER($A184),INDEX(Pinjam!M$5:M$12,$A184),"")</f>
        <v/>
      </c>
      <c r="H184" s="9" t="str">
        <f>IF(ISNUMBER($A184),INDEX(Pinjam!N$5:N$12,$A184),"")</f>
        <v/>
      </c>
    </row>
    <row r="185" spans="1:8">
      <c r="A185" s="15" t="str">
        <f t="array" ref="A185">IFERROR(SMALL(IF(Pinjam!$D$5:$D$480=$B$4,ROW(Pinjam!$D$5:$D$480)-ROW(Pinjam!$D$4)),ROW(178:178)),"")</f>
        <v/>
      </c>
      <c r="B185" s="12" t="str">
        <f t="shared" si="2"/>
        <v/>
      </c>
      <c r="C185" s="12" t="str">
        <f>IF(ISNUMBER($A185),INDEX(Pinjam!F$5:F$12,$A185),"")</f>
        <v/>
      </c>
      <c r="D185" s="13" t="str">
        <f>IF(IF(ISNUMBER($A185),INDEX(Pinjam!H$5:H$12,$A185),"")=0,"",IF(ISNUMBER($A185),INDEX(Pinjam!H$5:H$12,$A185),""))</f>
        <v/>
      </c>
      <c r="E185" s="13" t="str">
        <f>IF(IF(ISNUMBER($A185),INDEX(Pinjam!J$5:J$12,$A185),"")=0,"",IF(ISNUMBER($A185),INDEX(Pinjam!J$5:J$12,$A185),""))</f>
        <v/>
      </c>
      <c r="F185" s="14" t="str">
        <f>IF(ISNUMBER($A185),INDEX(Pinjam!L$5:L$12,$A185),"")</f>
        <v/>
      </c>
      <c r="G185" s="14" t="str">
        <f>IF(ISNUMBER($A185),INDEX(Pinjam!M$5:M$12,$A185),"")</f>
        <v/>
      </c>
      <c r="H185" s="12" t="str">
        <f>IF(ISNUMBER($A185),INDEX(Pinjam!N$5:N$12,$A185),"")</f>
        <v/>
      </c>
    </row>
    <row r="186" spans="1:8">
      <c r="A186" s="15" t="str">
        <f t="array" ref="A186">IFERROR(SMALL(IF(Pinjam!$D$5:$D$480=$B$4,ROW(Pinjam!$D$5:$D$480)-ROW(Pinjam!$D$4)),ROW(179:179)),"")</f>
        <v/>
      </c>
      <c r="B186" s="9" t="str">
        <f t="shared" si="2"/>
        <v/>
      </c>
      <c r="C186" s="9" t="str">
        <f>IF(ISNUMBER($A186),INDEX(Pinjam!F$5:F$12,$A186),"")</f>
        <v/>
      </c>
      <c r="D186" s="10" t="str">
        <f>IF(IF(ISNUMBER($A186),INDEX(Pinjam!H$5:H$12,$A186),"")=0,"",IF(ISNUMBER($A186),INDEX(Pinjam!H$5:H$12,$A186),""))</f>
        <v/>
      </c>
      <c r="E186" s="10" t="str">
        <f>IF(IF(ISNUMBER($A186),INDEX(Pinjam!J$5:J$12,$A186),"")=0,"",IF(ISNUMBER($A186),INDEX(Pinjam!J$5:J$12,$A186),""))</f>
        <v/>
      </c>
      <c r="F186" s="11" t="str">
        <f>IF(ISNUMBER($A186),INDEX(Pinjam!L$5:L$12,$A186),"")</f>
        <v/>
      </c>
      <c r="G186" s="11" t="str">
        <f>IF(ISNUMBER($A186),INDEX(Pinjam!M$5:M$12,$A186),"")</f>
        <v/>
      </c>
      <c r="H186" s="9" t="str">
        <f>IF(ISNUMBER($A186),INDEX(Pinjam!N$5:N$12,$A186),"")</f>
        <v/>
      </c>
    </row>
    <row r="187" spans="1:8">
      <c r="A187" s="15" t="str">
        <f t="array" ref="A187">IFERROR(SMALL(IF(Pinjam!$D$5:$D$480=$B$4,ROW(Pinjam!$D$5:$D$480)-ROW(Pinjam!$D$4)),ROW(180:180)),"")</f>
        <v/>
      </c>
      <c r="B187" s="12" t="str">
        <f t="shared" si="2"/>
        <v/>
      </c>
      <c r="C187" s="12" t="str">
        <f>IF(ISNUMBER($A187),INDEX(Pinjam!F$5:F$12,$A187),"")</f>
        <v/>
      </c>
      <c r="D187" s="13" t="str">
        <f>IF(IF(ISNUMBER($A187),INDEX(Pinjam!H$5:H$12,$A187),"")=0,"",IF(ISNUMBER($A187),INDEX(Pinjam!H$5:H$12,$A187),""))</f>
        <v/>
      </c>
      <c r="E187" s="13" t="str">
        <f>IF(IF(ISNUMBER($A187),INDEX(Pinjam!J$5:J$12,$A187),"")=0,"",IF(ISNUMBER($A187),INDEX(Pinjam!J$5:J$12,$A187),""))</f>
        <v/>
      </c>
      <c r="F187" s="14" t="str">
        <f>IF(ISNUMBER($A187),INDEX(Pinjam!L$5:L$12,$A187),"")</f>
        <v/>
      </c>
      <c r="G187" s="14" t="str">
        <f>IF(ISNUMBER($A187),INDEX(Pinjam!M$5:M$12,$A187),"")</f>
        <v/>
      </c>
      <c r="H187" s="12" t="str">
        <f>IF(ISNUMBER($A187),INDEX(Pinjam!N$5:N$12,$A187),"")</f>
        <v/>
      </c>
    </row>
    <row r="188" spans="1:8">
      <c r="A188" s="15" t="str">
        <f t="array" ref="A188">IFERROR(SMALL(IF(Pinjam!$D$5:$D$480=$B$4,ROW(Pinjam!$D$5:$D$480)-ROW(Pinjam!$D$4)),ROW(181:181)),"")</f>
        <v/>
      </c>
      <c r="B188" s="9" t="str">
        <f t="shared" si="2"/>
        <v/>
      </c>
      <c r="C188" s="9" t="str">
        <f>IF(ISNUMBER($A188),INDEX(Pinjam!F$5:F$12,$A188),"")</f>
        <v/>
      </c>
      <c r="D188" s="10" t="str">
        <f>IF(IF(ISNUMBER($A188),INDEX(Pinjam!H$5:H$12,$A188),"")=0,"",IF(ISNUMBER($A188),INDEX(Pinjam!H$5:H$12,$A188),""))</f>
        <v/>
      </c>
      <c r="E188" s="10" t="str">
        <f>IF(IF(ISNUMBER($A188),INDEX(Pinjam!J$5:J$12,$A188),"")=0,"",IF(ISNUMBER($A188),INDEX(Pinjam!J$5:J$12,$A188),""))</f>
        <v/>
      </c>
      <c r="F188" s="11" t="str">
        <f>IF(ISNUMBER($A188),INDEX(Pinjam!L$5:L$12,$A188),"")</f>
        <v/>
      </c>
      <c r="G188" s="11" t="str">
        <f>IF(ISNUMBER($A188),INDEX(Pinjam!M$5:M$12,$A188),"")</f>
        <v/>
      </c>
      <c r="H188" s="9" t="str">
        <f>IF(ISNUMBER($A188),INDEX(Pinjam!N$5:N$12,$A188),"")</f>
        <v/>
      </c>
    </row>
    <row r="189" spans="1:8">
      <c r="A189" s="15" t="str">
        <f t="array" ref="A189">IFERROR(SMALL(IF(Pinjam!$D$5:$D$480=$B$4,ROW(Pinjam!$D$5:$D$480)-ROW(Pinjam!$D$4)),ROW(182:182)),"")</f>
        <v/>
      </c>
      <c r="B189" s="12" t="str">
        <f t="shared" si="2"/>
        <v/>
      </c>
      <c r="C189" s="12" t="str">
        <f>IF(ISNUMBER($A189),INDEX(Pinjam!F$5:F$12,$A189),"")</f>
        <v/>
      </c>
      <c r="D189" s="13" t="str">
        <f>IF(IF(ISNUMBER($A189),INDEX(Pinjam!H$5:H$12,$A189),"")=0,"",IF(ISNUMBER($A189),INDEX(Pinjam!H$5:H$12,$A189),""))</f>
        <v/>
      </c>
      <c r="E189" s="13" t="str">
        <f>IF(IF(ISNUMBER($A189),INDEX(Pinjam!J$5:J$12,$A189),"")=0,"",IF(ISNUMBER($A189),INDEX(Pinjam!J$5:J$12,$A189),""))</f>
        <v/>
      </c>
      <c r="F189" s="14" t="str">
        <f>IF(ISNUMBER($A189),INDEX(Pinjam!L$5:L$12,$A189),"")</f>
        <v/>
      </c>
      <c r="G189" s="14" t="str">
        <f>IF(ISNUMBER($A189),INDEX(Pinjam!M$5:M$12,$A189),"")</f>
        <v/>
      </c>
      <c r="H189" s="12" t="str">
        <f>IF(ISNUMBER($A189),INDEX(Pinjam!N$5:N$12,$A189),"")</f>
        <v/>
      </c>
    </row>
    <row r="190" spans="1:8">
      <c r="A190" s="15" t="str">
        <f t="array" ref="A190">IFERROR(SMALL(IF(Pinjam!$D$5:$D$480=$B$4,ROW(Pinjam!$D$5:$D$480)-ROW(Pinjam!$D$4)),ROW(183:183)),"")</f>
        <v/>
      </c>
      <c r="B190" s="9" t="str">
        <f t="shared" si="2"/>
        <v/>
      </c>
      <c r="C190" s="9" t="str">
        <f>IF(ISNUMBER($A190),INDEX(Pinjam!F$5:F$12,$A190),"")</f>
        <v/>
      </c>
      <c r="D190" s="10" t="str">
        <f>IF(IF(ISNUMBER($A190),INDEX(Pinjam!H$5:H$12,$A190),"")=0,"",IF(ISNUMBER($A190),INDEX(Pinjam!H$5:H$12,$A190),""))</f>
        <v/>
      </c>
      <c r="E190" s="10" t="str">
        <f>IF(IF(ISNUMBER($A190),INDEX(Pinjam!J$5:J$12,$A190),"")=0,"",IF(ISNUMBER($A190),INDEX(Pinjam!J$5:J$12,$A190),""))</f>
        <v/>
      </c>
      <c r="F190" s="11" t="str">
        <f>IF(ISNUMBER($A190),INDEX(Pinjam!L$5:L$12,$A190),"")</f>
        <v/>
      </c>
      <c r="G190" s="11" t="str">
        <f>IF(ISNUMBER($A190),INDEX(Pinjam!M$5:M$12,$A190),"")</f>
        <v/>
      </c>
      <c r="H190" s="9" t="str">
        <f>IF(ISNUMBER($A190),INDEX(Pinjam!N$5:N$12,$A190),"")</f>
        <v/>
      </c>
    </row>
    <row r="191" spans="1:8">
      <c r="A191" s="15" t="str">
        <f t="array" ref="A191">IFERROR(SMALL(IF(Pinjam!$D$5:$D$480=$B$4,ROW(Pinjam!$D$5:$D$480)-ROW(Pinjam!$D$4)),ROW(184:184)),"")</f>
        <v/>
      </c>
      <c r="B191" s="12" t="str">
        <f t="shared" si="2"/>
        <v/>
      </c>
      <c r="C191" s="12" t="str">
        <f>IF(ISNUMBER($A191),INDEX(Pinjam!F$5:F$12,$A191),"")</f>
        <v/>
      </c>
      <c r="D191" s="13" t="str">
        <f>IF(IF(ISNUMBER($A191),INDEX(Pinjam!H$5:H$12,$A191),"")=0,"",IF(ISNUMBER($A191),INDEX(Pinjam!H$5:H$12,$A191),""))</f>
        <v/>
      </c>
      <c r="E191" s="13" t="str">
        <f>IF(IF(ISNUMBER($A191),INDEX(Pinjam!J$5:J$12,$A191),"")=0,"",IF(ISNUMBER($A191),INDEX(Pinjam!J$5:J$12,$A191),""))</f>
        <v/>
      </c>
      <c r="F191" s="14" t="str">
        <f>IF(ISNUMBER($A191),INDEX(Pinjam!L$5:L$12,$A191),"")</f>
        <v/>
      </c>
      <c r="G191" s="14" t="str">
        <f>IF(ISNUMBER($A191),INDEX(Pinjam!M$5:M$12,$A191),"")</f>
        <v/>
      </c>
      <c r="H191" s="12" t="str">
        <f>IF(ISNUMBER($A191),INDEX(Pinjam!N$5:N$12,$A191),"")</f>
        <v/>
      </c>
    </row>
    <row r="192" spans="1:8">
      <c r="A192" s="15" t="str">
        <f t="array" ref="A192">IFERROR(SMALL(IF(Pinjam!$D$5:$D$480=$B$4,ROW(Pinjam!$D$5:$D$480)-ROW(Pinjam!$D$4)),ROW(185:185)),"")</f>
        <v/>
      </c>
      <c r="B192" s="9" t="str">
        <f t="shared" si="2"/>
        <v/>
      </c>
      <c r="C192" s="9" t="str">
        <f>IF(ISNUMBER($A192),INDEX(Pinjam!F$5:F$12,$A192),"")</f>
        <v/>
      </c>
      <c r="D192" s="10" t="str">
        <f>IF(IF(ISNUMBER($A192),INDEX(Pinjam!H$5:H$12,$A192),"")=0,"",IF(ISNUMBER($A192),INDEX(Pinjam!H$5:H$12,$A192),""))</f>
        <v/>
      </c>
      <c r="E192" s="10" t="str">
        <f>IF(IF(ISNUMBER($A192),INDEX(Pinjam!J$5:J$12,$A192),"")=0,"",IF(ISNUMBER($A192),INDEX(Pinjam!J$5:J$12,$A192),""))</f>
        <v/>
      </c>
      <c r="F192" s="11" t="str">
        <f>IF(ISNUMBER($A192),INDEX(Pinjam!L$5:L$12,$A192),"")</f>
        <v/>
      </c>
      <c r="G192" s="11" t="str">
        <f>IF(ISNUMBER($A192),INDEX(Pinjam!M$5:M$12,$A192),"")</f>
        <v/>
      </c>
      <c r="H192" s="9" t="str">
        <f>IF(ISNUMBER($A192),INDEX(Pinjam!N$5:N$12,$A192),"")</f>
        <v/>
      </c>
    </row>
    <row r="193" spans="1:8">
      <c r="A193" s="15" t="str">
        <f t="array" ref="A193">IFERROR(SMALL(IF(Pinjam!$D$5:$D$480=$B$4,ROW(Pinjam!$D$5:$D$480)-ROW(Pinjam!$D$4)),ROW(186:186)),"")</f>
        <v/>
      </c>
      <c r="B193" s="12" t="str">
        <f t="shared" si="2"/>
        <v/>
      </c>
      <c r="C193" s="12" t="str">
        <f>IF(ISNUMBER($A193),INDEX(Pinjam!F$5:F$12,$A193),"")</f>
        <v/>
      </c>
      <c r="D193" s="13" t="str">
        <f>IF(IF(ISNUMBER($A193),INDEX(Pinjam!H$5:H$12,$A193),"")=0,"",IF(ISNUMBER($A193),INDEX(Pinjam!H$5:H$12,$A193),""))</f>
        <v/>
      </c>
      <c r="E193" s="13" t="str">
        <f>IF(IF(ISNUMBER($A193),INDEX(Pinjam!J$5:J$12,$A193),"")=0,"",IF(ISNUMBER($A193),INDEX(Pinjam!J$5:J$12,$A193),""))</f>
        <v/>
      </c>
      <c r="F193" s="14" t="str">
        <f>IF(ISNUMBER($A193),INDEX(Pinjam!L$5:L$12,$A193),"")</f>
        <v/>
      </c>
      <c r="G193" s="14" t="str">
        <f>IF(ISNUMBER($A193),INDEX(Pinjam!M$5:M$12,$A193),"")</f>
        <v/>
      </c>
      <c r="H193" s="12" t="str">
        <f>IF(ISNUMBER($A193),INDEX(Pinjam!N$5:N$12,$A193),"")</f>
        <v/>
      </c>
    </row>
    <row r="194" spans="1:8">
      <c r="A194" s="15" t="str">
        <f t="array" ref="A194">IFERROR(SMALL(IF(Pinjam!$D$5:$D$480=$B$4,ROW(Pinjam!$D$5:$D$480)-ROW(Pinjam!$D$4)),ROW(187:187)),"")</f>
        <v/>
      </c>
      <c r="B194" s="9" t="str">
        <f t="shared" si="2"/>
        <v/>
      </c>
      <c r="C194" s="9" t="str">
        <f>IF(ISNUMBER($A194),INDEX(Pinjam!F$5:F$12,$A194),"")</f>
        <v/>
      </c>
      <c r="D194" s="10" t="str">
        <f>IF(IF(ISNUMBER($A194),INDEX(Pinjam!H$5:H$12,$A194),"")=0,"",IF(ISNUMBER($A194),INDEX(Pinjam!H$5:H$12,$A194),""))</f>
        <v/>
      </c>
      <c r="E194" s="10" t="str">
        <f>IF(IF(ISNUMBER($A194),INDEX(Pinjam!J$5:J$12,$A194),"")=0,"",IF(ISNUMBER($A194),INDEX(Pinjam!J$5:J$12,$A194),""))</f>
        <v/>
      </c>
      <c r="F194" s="11" t="str">
        <f>IF(ISNUMBER($A194),INDEX(Pinjam!L$5:L$12,$A194),"")</f>
        <v/>
      </c>
      <c r="G194" s="11" t="str">
        <f>IF(ISNUMBER($A194),INDEX(Pinjam!M$5:M$12,$A194),"")</f>
        <v/>
      </c>
      <c r="H194" s="9" t="str">
        <f>IF(ISNUMBER($A194),INDEX(Pinjam!N$5:N$12,$A194),"")</f>
        <v/>
      </c>
    </row>
    <row r="195" spans="1:8">
      <c r="A195" s="15" t="str">
        <f t="array" ref="A195">IFERROR(SMALL(IF(Pinjam!$D$5:$D$480=$B$4,ROW(Pinjam!$D$5:$D$480)-ROW(Pinjam!$D$4)),ROW(188:188)),"")</f>
        <v/>
      </c>
      <c r="B195" s="12" t="str">
        <f t="shared" si="2"/>
        <v/>
      </c>
      <c r="C195" s="12" t="str">
        <f>IF(ISNUMBER($A195),INDEX(Pinjam!F$5:F$12,$A195),"")</f>
        <v/>
      </c>
      <c r="D195" s="13" t="str">
        <f>IF(IF(ISNUMBER($A195),INDEX(Pinjam!H$5:H$12,$A195),"")=0,"",IF(ISNUMBER($A195),INDEX(Pinjam!H$5:H$12,$A195),""))</f>
        <v/>
      </c>
      <c r="E195" s="13" t="str">
        <f>IF(IF(ISNUMBER($A195),INDEX(Pinjam!J$5:J$12,$A195),"")=0,"",IF(ISNUMBER($A195),INDEX(Pinjam!J$5:J$12,$A195),""))</f>
        <v/>
      </c>
      <c r="F195" s="14" t="str">
        <f>IF(ISNUMBER($A195),INDEX(Pinjam!L$5:L$12,$A195),"")</f>
        <v/>
      </c>
      <c r="G195" s="14" t="str">
        <f>IF(ISNUMBER($A195),INDEX(Pinjam!M$5:M$12,$A195),"")</f>
        <v/>
      </c>
      <c r="H195" s="12" t="str">
        <f>IF(ISNUMBER($A195),INDEX(Pinjam!N$5:N$12,$A195),"")</f>
        <v/>
      </c>
    </row>
    <row r="196" spans="1:8">
      <c r="A196" s="15" t="str">
        <f t="array" ref="A196">IFERROR(SMALL(IF(Pinjam!$D$5:$D$480=$B$4,ROW(Pinjam!$D$5:$D$480)-ROW(Pinjam!$D$4)),ROW(189:189)),"")</f>
        <v/>
      </c>
      <c r="B196" s="9" t="str">
        <f t="shared" si="2"/>
        <v/>
      </c>
      <c r="C196" s="9" t="str">
        <f>IF(ISNUMBER($A196),INDEX(Pinjam!F$5:F$12,$A196),"")</f>
        <v/>
      </c>
      <c r="D196" s="10" t="str">
        <f>IF(IF(ISNUMBER($A196),INDEX(Pinjam!H$5:H$12,$A196),"")=0,"",IF(ISNUMBER($A196),INDEX(Pinjam!H$5:H$12,$A196),""))</f>
        <v/>
      </c>
      <c r="E196" s="10" t="str">
        <f>IF(IF(ISNUMBER($A196),INDEX(Pinjam!J$5:J$12,$A196),"")=0,"",IF(ISNUMBER($A196),INDEX(Pinjam!J$5:J$12,$A196),""))</f>
        <v/>
      </c>
      <c r="F196" s="11" t="str">
        <f>IF(ISNUMBER($A196),INDEX(Pinjam!L$5:L$12,$A196),"")</f>
        <v/>
      </c>
      <c r="G196" s="11" t="str">
        <f>IF(ISNUMBER($A196),INDEX(Pinjam!M$5:M$12,$A196),"")</f>
        <v/>
      </c>
      <c r="H196" s="9" t="str">
        <f>IF(ISNUMBER($A196),INDEX(Pinjam!N$5:N$12,$A196),"")</f>
        <v/>
      </c>
    </row>
    <row r="197" spans="1:8">
      <c r="A197" s="15" t="str">
        <f t="array" ref="A197">IFERROR(SMALL(IF(Pinjam!$D$5:$D$480=$B$4,ROW(Pinjam!$D$5:$D$480)-ROW(Pinjam!$D$4)),ROW(190:190)),"")</f>
        <v/>
      </c>
      <c r="B197" s="12" t="str">
        <f t="shared" si="2"/>
        <v/>
      </c>
      <c r="C197" s="12" t="str">
        <f>IF(ISNUMBER($A197),INDEX(Pinjam!F$5:F$12,$A197),"")</f>
        <v/>
      </c>
      <c r="D197" s="13" t="str">
        <f>IF(IF(ISNUMBER($A197),INDEX(Pinjam!H$5:H$12,$A197),"")=0,"",IF(ISNUMBER($A197),INDEX(Pinjam!H$5:H$12,$A197),""))</f>
        <v/>
      </c>
      <c r="E197" s="13" t="str">
        <f>IF(IF(ISNUMBER($A197),INDEX(Pinjam!J$5:J$12,$A197),"")=0,"",IF(ISNUMBER($A197),INDEX(Pinjam!J$5:J$12,$A197),""))</f>
        <v/>
      </c>
      <c r="F197" s="14" t="str">
        <f>IF(ISNUMBER($A197),INDEX(Pinjam!L$5:L$12,$A197),"")</f>
        <v/>
      </c>
      <c r="G197" s="14" t="str">
        <f>IF(ISNUMBER($A197),INDEX(Pinjam!M$5:M$12,$A197),"")</f>
        <v/>
      </c>
      <c r="H197" s="12" t="str">
        <f>IF(ISNUMBER($A197),INDEX(Pinjam!N$5:N$12,$A197),"")</f>
        <v/>
      </c>
    </row>
    <row r="198" spans="1:8">
      <c r="A198" s="15" t="str">
        <f t="array" ref="A198">IFERROR(SMALL(IF(Pinjam!$D$5:$D$480=$B$4,ROW(Pinjam!$D$5:$D$480)-ROW(Pinjam!$D$4)),ROW(191:191)),"")</f>
        <v/>
      </c>
      <c r="B198" s="9" t="str">
        <f t="shared" si="2"/>
        <v/>
      </c>
      <c r="C198" s="9" t="str">
        <f>IF(ISNUMBER($A198),INDEX(Pinjam!F$5:F$12,$A198),"")</f>
        <v/>
      </c>
      <c r="D198" s="10" t="str">
        <f>IF(IF(ISNUMBER($A198),INDEX(Pinjam!H$5:H$12,$A198),"")=0,"",IF(ISNUMBER($A198),INDEX(Pinjam!H$5:H$12,$A198),""))</f>
        <v/>
      </c>
      <c r="E198" s="10" t="str">
        <f>IF(IF(ISNUMBER($A198),INDEX(Pinjam!J$5:J$12,$A198),"")=0,"",IF(ISNUMBER($A198),INDEX(Pinjam!J$5:J$12,$A198),""))</f>
        <v/>
      </c>
      <c r="F198" s="11" t="str">
        <f>IF(ISNUMBER($A198),INDEX(Pinjam!L$5:L$12,$A198),"")</f>
        <v/>
      </c>
      <c r="G198" s="11" t="str">
        <f>IF(ISNUMBER($A198),INDEX(Pinjam!M$5:M$12,$A198),"")</f>
        <v/>
      </c>
      <c r="H198" s="9" t="str">
        <f>IF(ISNUMBER($A198),INDEX(Pinjam!N$5:N$12,$A198),"")</f>
        <v/>
      </c>
    </row>
    <row r="199" spans="1:8">
      <c r="A199" s="15" t="str">
        <f t="array" ref="A199">IFERROR(SMALL(IF(Pinjam!$D$5:$D$480=$B$4,ROW(Pinjam!$D$5:$D$480)-ROW(Pinjam!$D$4)),ROW(192:192)),"")</f>
        <v/>
      </c>
      <c r="B199" s="12" t="str">
        <f t="shared" si="2"/>
        <v/>
      </c>
      <c r="C199" s="12" t="str">
        <f>IF(ISNUMBER($A199),INDEX(Pinjam!F$5:F$12,$A199),"")</f>
        <v/>
      </c>
      <c r="D199" s="13" t="str">
        <f>IF(IF(ISNUMBER($A199),INDEX(Pinjam!H$5:H$12,$A199),"")=0,"",IF(ISNUMBER($A199),INDEX(Pinjam!H$5:H$12,$A199),""))</f>
        <v/>
      </c>
      <c r="E199" s="13" t="str">
        <f>IF(IF(ISNUMBER($A199),INDEX(Pinjam!J$5:J$12,$A199),"")=0,"",IF(ISNUMBER($A199),INDEX(Pinjam!J$5:J$12,$A199),""))</f>
        <v/>
      </c>
      <c r="F199" s="14" t="str">
        <f>IF(ISNUMBER($A199),INDEX(Pinjam!L$5:L$12,$A199),"")</f>
        <v/>
      </c>
      <c r="G199" s="14" t="str">
        <f>IF(ISNUMBER($A199),INDEX(Pinjam!M$5:M$12,$A199),"")</f>
        <v/>
      </c>
      <c r="H199" s="12" t="str">
        <f>IF(ISNUMBER($A199),INDEX(Pinjam!N$5:N$12,$A199),"")</f>
        <v/>
      </c>
    </row>
    <row r="200" spans="1:8">
      <c r="A200" s="15" t="str">
        <f t="array" ref="A200">IFERROR(SMALL(IF(Pinjam!$D$5:$D$480=$B$4,ROW(Pinjam!$D$5:$D$480)-ROW(Pinjam!$D$4)),ROW(193:193)),"")</f>
        <v/>
      </c>
      <c r="B200" s="9" t="str">
        <f t="shared" si="2"/>
        <v/>
      </c>
      <c r="C200" s="9" t="str">
        <f>IF(ISNUMBER($A200),INDEX(Pinjam!F$5:F$12,$A200),"")</f>
        <v/>
      </c>
      <c r="D200" s="10" t="str">
        <f>IF(IF(ISNUMBER($A200),INDEX(Pinjam!H$5:H$12,$A200),"")=0,"",IF(ISNUMBER($A200),INDEX(Pinjam!H$5:H$12,$A200),""))</f>
        <v/>
      </c>
      <c r="E200" s="10" t="str">
        <f>IF(IF(ISNUMBER($A200),INDEX(Pinjam!J$5:J$12,$A200),"")=0,"",IF(ISNUMBER($A200),INDEX(Pinjam!J$5:J$12,$A200),""))</f>
        <v/>
      </c>
      <c r="F200" s="11" t="str">
        <f>IF(ISNUMBER($A200),INDEX(Pinjam!L$5:L$12,$A200),"")</f>
        <v/>
      </c>
      <c r="G200" s="11" t="str">
        <f>IF(ISNUMBER($A200),INDEX(Pinjam!M$5:M$12,$A200),"")</f>
        <v/>
      </c>
      <c r="H200" s="9" t="str">
        <f>IF(ISNUMBER($A200),INDEX(Pinjam!N$5:N$12,$A200),"")</f>
        <v/>
      </c>
    </row>
    <row r="201" spans="1:8">
      <c r="A201" s="15" t="str">
        <f t="array" ref="A201">IFERROR(SMALL(IF(Pinjam!$D$5:$D$480=$B$4,ROW(Pinjam!$D$5:$D$480)-ROW(Pinjam!$D$4)),ROW(194:194)),"")</f>
        <v/>
      </c>
      <c r="B201" s="12" t="str">
        <f t="shared" ref="B201:B264" si="3">IF(A201&lt;&gt;"",B200+1,"")</f>
        <v/>
      </c>
      <c r="C201" s="12" t="str">
        <f>IF(ISNUMBER($A201),INDEX(Pinjam!F$5:F$12,$A201),"")</f>
        <v/>
      </c>
      <c r="D201" s="13" t="str">
        <f>IF(IF(ISNUMBER($A201),INDEX(Pinjam!H$5:H$12,$A201),"")=0,"",IF(ISNUMBER($A201),INDEX(Pinjam!H$5:H$12,$A201),""))</f>
        <v/>
      </c>
      <c r="E201" s="13" t="str">
        <f>IF(IF(ISNUMBER($A201),INDEX(Pinjam!J$5:J$12,$A201),"")=0,"",IF(ISNUMBER($A201),INDEX(Pinjam!J$5:J$12,$A201),""))</f>
        <v/>
      </c>
      <c r="F201" s="14" t="str">
        <f>IF(ISNUMBER($A201),INDEX(Pinjam!L$5:L$12,$A201),"")</f>
        <v/>
      </c>
      <c r="G201" s="14" t="str">
        <f>IF(ISNUMBER($A201),INDEX(Pinjam!M$5:M$12,$A201),"")</f>
        <v/>
      </c>
      <c r="H201" s="12" t="str">
        <f>IF(ISNUMBER($A201),INDEX(Pinjam!N$5:N$12,$A201),"")</f>
        <v/>
      </c>
    </row>
    <row r="202" spans="1:8">
      <c r="A202" s="15" t="str">
        <f t="array" ref="A202">IFERROR(SMALL(IF(Pinjam!$D$5:$D$480=$B$4,ROW(Pinjam!$D$5:$D$480)-ROW(Pinjam!$D$4)),ROW(195:195)),"")</f>
        <v/>
      </c>
      <c r="B202" s="9" t="str">
        <f t="shared" si="3"/>
        <v/>
      </c>
      <c r="C202" s="9" t="str">
        <f>IF(ISNUMBER($A202),INDEX(Pinjam!F$5:F$12,$A202),"")</f>
        <v/>
      </c>
      <c r="D202" s="10" t="str">
        <f>IF(IF(ISNUMBER($A202),INDEX(Pinjam!H$5:H$12,$A202),"")=0,"",IF(ISNUMBER($A202),INDEX(Pinjam!H$5:H$12,$A202),""))</f>
        <v/>
      </c>
      <c r="E202" s="10" t="str">
        <f>IF(IF(ISNUMBER($A202),INDEX(Pinjam!J$5:J$12,$A202),"")=0,"",IF(ISNUMBER($A202),INDEX(Pinjam!J$5:J$12,$A202),""))</f>
        <v/>
      </c>
      <c r="F202" s="11" t="str">
        <f>IF(ISNUMBER($A202),INDEX(Pinjam!L$5:L$12,$A202),"")</f>
        <v/>
      </c>
      <c r="G202" s="11" t="str">
        <f>IF(ISNUMBER($A202),INDEX(Pinjam!M$5:M$12,$A202),"")</f>
        <v/>
      </c>
      <c r="H202" s="9" t="str">
        <f>IF(ISNUMBER($A202),INDEX(Pinjam!N$5:N$12,$A202),"")</f>
        <v/>
      </c>
    </row>
    <row r="203" spans="1:8">
      <c r="A203" s="15" t="str">
        <f t="array" ref="A203">IFERROR(SMALL(IF(Pinjam!$D$5:$D$480=$B$4,ROW(Pinjam!$D$5:$D$480)-ROW(Pinjam!$D$4)),ROW(196:196)),"")</f>
        <v/>
      </c>
      <c r="B203" s="12" t="str">
        <f t="shared" si="3"/>
        <v/>
      </c>
      <c r="C203" s="12" t="str">
        <f>IF(ISNUMBER($A203),INDEX(Pinjam!F$5:F$12,$A203),"")</f>
        <v/>
      </c>
      <c r="D203" s="13" t="str">
        <f>IF(IF(ISNUMBER($A203),INDEX(Pinjam!H$5:H$12,$A203),"")=0,"",IF(ISNUMBER($A203),INDEX(Pinjam!H$5:H$12,$A203),""))</f>
        <v/>
      </c>
      <c r="E203" s="13" t="str">
        <f>IF(IF(ISNUMBER($A203),INDEX(Pinjam!J$5:J$12,$A203),"")=0,"",IF(ISNUMBER($A203),INDEX(Pinjam!J$5:J$12,$A203),""))</f>
        <v/>
      </c>
      <c r="F203" s="14" t="str">
        <f>IF(ISNUMBER($A203),INDEX(Pinjam!L$5:L$12,$A203),"")</f>
        <v/>
      </c>
      <c r="G203" s="14" t="str">
        <f>IF(ISNUMBER($A203),INDEX(Pinjam!M$5:M$12,$A203),"")</f>
        <v/>
      </c>
      <c r="H203" s="12" t="str">
        <f>IF(ISNUMBER($A203),INDEX(Pinjam!N$5:N$12,$A203),"")</f>
        <v/>
      </c>
    </row>
    <row r="204" spans="1:8">
      <c r="A204" s="15" t="str">
        <f t="array" ref="A204">IFERROR(SMALL(IF(Pinjam!$D$5:$D$480=$B$4,ROW(Pinjam!$D$5:$D$480)-ROW(Pinjam!$D$4)),ROW(197:197)),"")</f>
        <v/>
      </c>
      <c r="B204" s="9" t="str">
        <f t="shared" si="3"/>
        <v/>
      </c>
      <c r="C204" s="9" t="str">
        <f>IF(ISNUMBER($A204),INDEX(Pinjam!F$5:F$12,$A204),"")</f>
        <v/>
      </c>
      <c r="D204" s="10" t="str">
        <f>IF(IF(ISNUMBER($A204),INDEX(Pinjam!H$5:H$12,$A204),"")=0,"",IF(ISNUMBER($A204),INDEX(Pinjam!H$5:H$12,$A204),""))</f>
        <v/>
      </c>
      <c r="E204" s="10" t="str">
        <f>IF(IF(ISNUMBER($A204),INDEX(Pinjam!J$5:J$12,$A204),"")=0,"",IF(ISNUMBER($A204),INDEX(Pinjam!J$5:J$12,$A204),""))</f>
        <v/>
      </c>
      <c r="F204" s="11" t="str">
        <f>IF(ISNUMBER($A204),INDEX(Pinjam!L$5:L$12,$A204),"")</f>
        <v/>
      </c>
      <c r="G204" s="11" t="str">
        <f>IF(ISNUMBER($A204),INDEX(Pinjam!M$5:M$12,$A204),"")</f>
        <v/>
      </c>
      <c r="H204" s="9" t="str">
        <f>IF(ISNUMBER($A204),INDEX(Pinjam!N$5:N$12,$A204),"")</f>
        <v/>
      </c>
    </row>
    <row r="205" spans="1:8">
      <c r="A205" s="15" t="str">
        <f t="array" ref="A205">IFERROR(SMALL(IF(Pinjam!$D$5:$D$480=$B$4,ROW(Pinjam!$D$5:$D$480)-ROW(Pinjam!$D$4)),ROW(198:198)),"")</f>
        <v/>
      </c>
      <c r="B205" s="12" t="str">
        <f t="shared" si="3"/>
        <v/>
      </c>
      <c r="C205" s="12" t="str">
        <f>IF(ISNUMBER($A205),INDEX(Pinjam!F$5:F$12,$A205),"")</f>
        <v/>
      </c>
      <c r="D205" s="13" t="str">
        <f>IF(IF(ISNUMBER($A205),INDEX(Pinjam!H$5:H$12,$A205),"")=0,"",IF(ISNUMBER($A205),INDEX(Pinjam!H$5:H$12,$A205),""))</f>
        <v/>
      </c>
      <c r="E205" s="13" t="str">
        <f>IF(IF(ISNUMBER($A205),INDEX(Pinjam!J$5:J$12,$A205),"")=0,"",IF(ISNUMBER($A205),INDEX(Pinjam!J$5:J$12,$A205),""))</f>
        <v/>
      </c>
      <c r="F205" s="14" t="str">
        <f>IF(ISNUMBER($A205),INDEX(Pinjam!L$5:L$12,$A205),"")</f>
        <v/>
      </c>
      <c r="G205" s="14" t="str">
        <f>IF(ISNUMBER($A205),INDEX(Pinjam!M$5:M$12,$A205),"")</f>
        <v/>
      </c>
      <c r="H205" s="12" t="str">
        <f>IF(ISNUMBER($A205),INDEX(Pinjam!N$5:N$12,$A205),"")</f>
        <v/>
      </c>
    </row>
    <row r="206" spans="1:8">
      <c r="A206" s="15" t="str">
        <f t="array" ref="A206">IFERROR(SMALL(IF(Pinjam!$D$5:$D$480=$B$4,ROW(Pinjam!$D$5:$D$480)-ROW(Pinjam!$D$4)),ROW(199:199)),"")</f>
        <v/>
      </c>
      <c r="B206" s="9" t="str">
        <f t="shared" si="3"/>
        <v/>
      </c>
      <c r="C206" s="9" t="str">
        <f>IF(ISNUMBER($A206),INDEX(Pinjam!F$5:F$12,$A206),"")</f>
        <v/>
      </c>
      <c r="D206" s="10" t="str">
        <f>IF(IF(ISNUMBER($A206),INDEX(Pinjam!H$5:H$12,$A206),"")=0,"",IF(ISNUMBER($A206),INDEX(Pinjam!H$5:H$12,$A206),""))</f>
        <v/>
      </c>
      <c r="E206" s="10" t="str">
        <f>IF(IF(ISNUMBER($A206),INDEX(Pinjam!J$5:J$12,$A206),"")=0,"",IF(ISNUMBER($A206),INDEX(Pinjam!J$5:J$12,$A206),""))</f>
        <v/>
      </c>
      <c r="F206" s="11" t="str">
        <f>IF(ISNUMBER($A206),INDEX(Pinjam!L$5:L$12,$A206),"")</f>
        <v/>
      </c>
      <c r="G206" s="11" t="str">
        <f>IF(ISNUMBER($A206),INDEX(Pinjam!M$5:M$12,$A206),"")</f>
        <v/>
      </c>
      <c r="H206" s="9" t="str">
        <f>IF(ISNUMBER($A206),INDEX(Pinjam!N$5:N$12,$A206),"")</f>
        <v/>
      </c>
    </row>
    <row r="207" spans="1:8">
      <c r="A207" s="15" t="str">
        <f t="array" ref="A207">IFERROR(SMALL(IF(Pinjam!$D$5:$D$480=$B$4,ROW(Pinjam!$D$5:$D$480)-ROW(Pinjam!$D$4)),ROW(200:200)),"")</f>
        <v/>
      </c>
      <c r="B207" s="12" t="str">
        <f t="shared" si="3"/>
        <v/>
      </c>
      <c r="C207" s="12" t="str">
        <f>IF(ISNUMBER($A207),INDEX(Pinjam!F$5:F$12,$A207),"")</f>
        <v/>
      </c>
      <c r="D207" s="13" t="str">
        <f>IF(IF(ISNUMBER($A207),INDEX(Pinjam!H$5:H$12,$A207),"")=0,"",IF(ISNUMBER($A207),INDEX(Pinjam!H$5:H$12,$A207),""))</f>
        <v/>
      </c>
      <c r="E207" s="13" t="str">
        <f>IF(IF(ISNUMBER($A207),INDEX(Pinjam!J$5:J$12,$A207),"")=0,"",IF(ISNUMBER($A207),INDEX(Pinjam!J$5:J$12,$A207),""))</f>
        <v/>
      </c>
      <c r="F207" s="14" t="str">
        <f>IF(ISNUMBER($A207),INDEX(Pinjam!L$5:L$12,$A207),"")</f>
        <v/>
      </c>
      <c r="G207" s="14" t="str">
        <f>IF(ISNUMBER($A207),INDEX(Pinjam!M$5:M$12,$A207),"")</f>
        <v/>
      </c>
      <c r="H207" s="12" t="str">
        <f>IF(ISNUMBER($A207),INDEX(Pinjam!N$5:N$12,$A207),"")</f>
        <v/>
      </c>
    </row>
    <row r="208" spans="1:8">
      <c r="A208" s="15" t="str">
        <f t="array" ref="A208">IFERROR(SMALL(IF(Pinjam!$D$5:$D$480=$B$4,ROW(Pinjam!$D$5:$D$480)-ROW(Pinjam!$D$4)),ROW(201:201)),"")</f>
        <v/>
      </c>
      <c r="B208" s="9" t="str">
        <f t="shared" si="3"/>
        <v/>
      </c>
      <c r="C208" s="9" t="str">
        <f>IF(ISNUMBER($A208),INDEX(Pinjam!F$5:F$12,$A208),"")</f>
        <v/>
      </c>
      <c r="D208" s="10" t="str">
        <f>IF(IF(ISNUMBER($A208),INDEX(Pinjam!H$5:H$12,$A208),"")=0,"",IF(ISNUMBER($A208),INDEX(Pinjam!H$5:H$12,$A208),""))</f>
        <v/>
      </c>
      <c r="E208" s="10" t="str">
        <f>IF(IF(ISNUMBER($A208),INDEX(Pinjam!J$5:J$12,$A208),"")=0,"",IF(ISNUMBER($A208),INDEX(Pinjam!J$5:J$12,$A208),""))</f>
        <v/>
      </c>
      <c r="F208" s="11" t="str">
        <f>IF(ISNUMBER($A208),INDEX(Pinjam!L$5:L$12,$A208),"")</f>
        <v/>
      </c>
      <c r="G208" s="11" t="str">
        <f>IF(ISNUMBER($A208),INDEX(Pinjam!M$5:M$12,$A208),"")</f>
        <v/>
      </c>
      <c r="H208" s="9" t="str">
        <f>IF(ISNUMBER($A208),INDEX(Pinjam!N$5:N$12,$A208),"")</f>
        <v/>
      </c>
    </row>
    <row r="209" spans="1:8">
      <c r="A209" s="15" t="str">
        <f t="array" ref="A209">IFERROR(SMALL(IF(Pinjam!$D$5:$D$480=$B$4,ROW(Pinjam!$D$5:$D$480)-ROW(Pinjam!$D$4)),ROW(202:202)),"")</f>
        <v/>
      </c>
      <c r="B209" s="12" t="str">
        <f t="shared" si="3"/>
        <v/>
      </c>
      <c r="C209" s="12" t="str">
        <f>IF(ISNUMBER($A209),INDEX(Pinjam!F$5:F$12,$A209),"")</f>
        <v/>
      </c>
      <c r="D209" s="13" t="str">
        <f>IF(IF(ISNUMBER($A209),INDEX(Pinjam!H$5:H$12,$A209),"")=0,"",IF(ISNUMBER($A209),INDEX(Pinjam!H$5:H$12,$A209),""))</f>
        <v/>
      </c>
      <c r="E209" s="13" t="str">
        <f>IF(IF(ISNUMBER($A209),INDEX(Pinjam!J$5:J$12,$A209),"")=0,"",IF(ISNUMBER($A209),INDEX(Pinjam!J$5:J$12,$A209),""))</f>
        <v/>
      </c>
      <c r="F209" s="14" t="str">
        <f>IF(ISNUMBER($A209),INDEX(Pinjam!L$5:L$12,$A209),"")</f>
        <v/>
      </c>
      <c r="G209" s="14" t="str">
        <f>IF(ISNUMBER($A209),INDEX(Pinjam!M$5:M$12,$A209),"")</f>
        <v/>
      </c>
      <c r="H209" s="12" t="str">
        <f>IF(ISNUMBER($A209),INDEX(Pinjam!N$5:N$12,$A209),"")</f>
        <v/>
      </c>
    </row>
    <row r="210" spans="1:8">
      <c r="A210" s="15" t="str">
        <f t="array" ref="A210">IFERROR(SMALL(IF(Pinjam!$D$5:$D$480=$B$4,ROW(Pinjam!$D$5:$D$480)-ROW(Pinjam!$D$4)),ROW(203:203)),"")</f>
        <v/>
      </c>
      <c r="B210" s="9" t="str">
        <f t="shared" si="3"/>
        <v/>
      </c>
      <c r="C210" s="9" t="str">
        <f>IF(ISNUMBER($A210),INDEX(Pinjam!F$5:F$12,$A210),"")</f>
        <v/>
      </c>
      <c r="D210" s="10" t="str">
        <f>IF(IF(ISNUMBER($A210),INDEX(Pinjam!H$5:H$12,$A210),"")=0,"",IF(ISNUMBER($A210),INDEX(Pinjam!H$5:H$12,$A210),""))</f>
        <v/>
      </c>
      <c r="E210" s="10" t="str">
        <f>IF(IF(ISNUMBER($A210),INDEX(Pinjam!J$5:J$12,$A210),"")=0,"",IF(ISNUMBER($A210),INDEX(Pinjam!J$5:J$12,$A210),""))</f>
        <v/>
      </c>
      <c r="F210" s="11" t="str">
        <f>IF(ISNUMBER($A210),INDEX(Pinjam!L$5:L$12,$A210),"")</f>
        <v/>
      </c>
      <c r="G210" s="11" t="str">
        <f>IF(ISNUMBER($A210),INDEX(Pinjam!M$5:M$12,$A210),"")</f>
        <v/>
      </c>
      <c r="H210" s="9" t="str">
        <f>IF(ISNUMBER($A210),INDEX(Pinjam!N$5:N$12,$A210),"")</f>
        <v/>
      </c>
    </row>
    <row r="211" spans="1:8">
      <c r="A211" s="15" t="str">
        <f t="array" ref="A211">IFERROR(SMALL(IF(Pinjam!$D$5:$D$480=$B$4,ROW(Pinjam!$D$5:$D$480)-ROW(Pinjam!$D$4)),ROW(204:204)),"")</f>
        <v/>
      </c>
      <c r="B211" s="12" t="str">
        <f t="shared" si="3"/>
        <v/>
      </c>
      <c r="C211" s="12" t="str">
        <f>IF(ISNUMBER($A211),INDEX(Pinjam!F$5:F$12,$A211),"")</f>
        <v/>
      </c>
      <c r="D211" s="13" t="str">
        <f>IF(IF(ISNUMBER($A211),INDEX(Pinjam!H$5:H$12,$A211),"")=0,"",IF(ISNUMBER($A211),INDEX(Pinjam!H$5:H$12,$A211),""))</f>
        <v/>
      </c>
      <c r="E211" s="13" t="str">
        <f>IF(IF(ISNUMBER($A211),INDEX(Pinjam!J$5:J$12,$A211),"")=0,"",IF(ISNUMBER($A211),INDEX(Pinjam!J$5:J$12,$A211),""))</f>
        <v/>
      </c>
      <c r="F211" s="14" t="str">
        <f>IF(ISNUMBER($A211),INDEX(Pinjam!L$5:L$12,$A211),"")</f>
        <v/>
      </c>
      <c r="G211" s="14" t="str">
        <f>IF(ISNUMBER($A211),INDEX(Pinjam!M$5:M$12,$A211),"")</f>
        <v/>
      </c>
      <c r="H211" s="12" t="str">
        <f>IF(ISNUMBER($A211),INDEX(Pinjam!N$5:N$12,$A211),"")</f>
        <v/>
      </c>
    </row>
    <row r="212" spans="1:8">
      <c r="A212" s="15" t="str">
        <f t="array" ref="A212">IFERROR(SMALL(IF(Pinjam!$D$5:$D$480=$B$4,ROW(Pinjam!$D$5:$D$480)-ROW(Pinjam!$D$4)),ROW(205:205)),"")</f>
        <v/>
      </c>
      <c r="B212" s="9" t="str">
        <f t="shared" si="3"/>
        <v/>
      </c>
      <c r="C212" s="9" t="str">
        <f>IF(ISNUMBER($A212),INDEX(Pinjam!F$5:F$12,$A212),"")</f>
        <v/>
      </c>
      <c r="D212" s="10" t="str">
        <f>IF(IF(ISNUMBER($A212),INDEX(Pinjam!H$5:H$12,$A212),"")=0,"",IF(ISNUMBER($A212),INDEX(Pinjam!H$5:H$12,$A212),""))</f>
        <v/>
      </c>
      <c r="E212" s="10" t="str">
        <f>IF(IF(ISNUMBER($A212),INDEX(Pinjam!J$5:J$12,$A212),"")=0,"",IF(ISNUMBER($A212),INDEX(Pinjam!J$5:J$12,$A212),""))</f>
        <v/>
      </c>
      <c r="F212" s="11" t="str">
        <f>IF(ISNUMBER($A212),INDEX(Pinjam!L$5:L$12,$A212),"")</f>
        <v/>
      </c>
      <c r="G212" s="11" t="str">
        <f>IF(ISNUMBER($A212),INDEX(Pinjam!M$5:M$12,$A212),"")</f>
        <v/>
      </c>
      <c r="H212" s="9" t="str">
        <f>IF(ISNUMBER($A212),INDEX(Pinjam!N$5:N$12,$A212),"")</f>
        <v/>
      </c>
    </row>
    <row r="213" spans="1:8">
      <c r="A213" s="15" t="str">
        <f t="array" ref="A213">IFERROR(SMALL(IF(Pinjam!$D$5:$D$480=$B$4,ROW(Pinjam!$D$5:$D$480)-ROW(Pinjam!$D$4)),ROW(206:206)),"")</f>
        <v/>
      </c>
      <c r="B213" s="12" t="str">
        <f t="shared" si="3"/>
        <v/>
      </c>
      <c r="C213" s="12" t="str">
        <f>IF(ISNUMBER($A213),INDEX(Pinjam!F$5:F$12,$A213),"")</f>
        <v/>
      </c>
      <c r="D213" s="13" t="str">
        <f>IF(IF(ISNUMBER($A213),INDEX(Pinjam!H$5:H$12,$A213),"")=0,"",IF(ISNUMBER($A213),INDEX(Pinjam!H$5:H$12,$A213),""))</f>
        <v/>
      </c>
      <c r="E213" s="13" t="str">
        <f>IF(IF(ISNUMBER($A213),INDEX(Pinjam!J$5:J$12,$A213),"")=0,"",IF(ISNUMBER($A213),INDEX(Pinjam!J$5:J$12,$A213),""))</f>
        <v/>
      </c>
      <c r="F213" s="14" t="str">
        <f>IF(ISNUMBER($A213),INDEX(Pinjam!L$5:L$12,$A213),"")</f>
        <v/>
      </c>
      <c r="G213" s="14" t="str">
        <f>IF(ISNUMBER($A213),INDEX(Pinjam!M$5:M$12,$A213),"")</f>
        <v/>
      </c>
      <c r="H213" s="12" t="str">
        <f>IF(ISNUMBER($A213),INDEX(Pinjam!N$5:N$12,$A213),"")</f>
        <v/>
      </c>
    </row>
    <row r="214" spans="1:8">
      <c r="A214" s="15" t="str">
        <f t="array" ref="A214">IFERROR(SMALL(IF(Pinjam!$D$5:$D$480=$B$4,ROW(Pinjam!$D$5:$D$480)-ROW(Pinjam!$D$4)),ROW(207:207)),"")</f>
        <v/>
      </c>
      <c r="B214" s="9" t="str">
        <f t="shared" si="3"/>
        <v/>
      </c>
      <c r="C214" s="9" t="str">
        <f>IF(ISNUMBER($A214),INDEX(Pinjam!F$5:F$12,$A214),"")</f>
        <v/>
      </c>
      <c r="D214" s="10" t="str">
        <f>IF(IF(ISNUMBER($A214),INDEX(Pinjam!H$5:H$12,$A214),"")=0,"",IF(ISNUMBER($A214),INDEX(Pinjam!H$5:H$12,$A214),""))</f>
        <v/>
      </c>
      <c r="E214" s="10" t="str">
        <f>IF(IF(ISNUMBER($A214),INDEX(Pinjam!J$5:J$12,$A214),"")=0,"",IF(ISNUMBER($A214),INDEX(Pinjam!J$5:J$12,$A214),""))</f>
        <v/>
      </c>
      <c r="F214" s="11" t="str">
        <f>IF(ISNUMBER($A214),INDEX(Pinjam!L$5:L$12,$A214),"")</f>
        <v/>
      </c>
      <c r="G214" s="11" t="str">
        <f>IF(ISNUMBER($A214),INDEX(Pinjam!M$5:M$12,$A214),"")</f>
        <v/>
      </c>
      <c r="H214" s="9" t="str">
        <f>IF(ISNUMBER($A214),INDEX(Pinjam!N$5:N$12,$A214),"")</f>
        <v/>
      </c>
    </row>
    <row r="215" spans="1:8">
      <c r="A215" s="15" t="str">
        <f t="array" ref="A215">IFERROR(SMALL(IF(Pinjam!$D$5:$D$480=$B$4,ROW(Pinjam!$D$5:$D$480)-ROW(Pinjam!$D$4)),ROW(208:208)),"")</f>
        <v/>
      </c>
      <c r="B215" s="12" t="str">
        <f t="shared" si="3"/>
        <v/>
      </c>
      <c r="C215" s="12" t="str">
        <f>IF(ISNUMBER($A215),INDEX(Pinjam!F$5:F$12,$A215),"")</f>
        <v/>
      </c>
      <c r="D215" s="13" t="str">
        <f>IF(IF(ISNUMBER($A215),INDEX(Pinjam!H$5:H$12,$A215),"")=0,"",IF(ISNUMBER($A215),INDEX(Pinjam!H$5:H$12,$A215),""))</f>
        <v/>
      </c>
      <c r="E215" s="13" t="str">
        <f>IF(IF(ISNUMBER($A215),INDEX(Pinjam!J$5:J$12,$A215),"")=0,"",IF(ISNUMBER($A215),INDEX(Pinjam!J$5:J$12,$A215),""))</f>
        <v/>
      </c>
      <c r="F215" s="14" t="str">
        <f>IF(ISNUMBER($A215),INDEX(Pinjam!L$5:L$12,$A215),"")</f>
        <v/>
      </c>
      <c r="G215" s="14" t="str">
        <f>IF(ISNUMBER($A215),INDEX(Pinjam!M$5:M$12,$A215),"")</f>
        <v/>
      </c>
      <c r="H215" s="12" t="str">
        <f>IF(ISNUMBER($A215),INDEX(Pinjam!N$5:N$12,$A215),"")</f>
        <v/>
      </c>
    </row>
    <row r="216" spans="1:8">
      <c r="A216" s="15" t="str">
        <f t="array" ref="A216">IFERROR(SMALL(IF(Pinjam!$D$5:$D$480=$B$4,ROW(Pinjam!$D$5:$D$480)-ROW(Pinjam!$D$4)),ROW(209:209)),"")</f>
        <v/>
      </c>
      <c r="B216" s="9" t="str">
        <f t="shared" si="3"/>
        <v/>
      </c>
      <c r="C216" s="9" t="str">
        <f>IF(ISNUMBER($A216),INDEX(Pinjam!F$5:F$12,$A216),"")</f>
        <v/>
      </c>
      <c r="D216" s="10" t="str">
        <f>IF(IF(ISNUMBER($A216),INDEX(Pinjam!H$5:H$12,$A216),"")=0,"",IF(ISNUMBER($A216),INDEX(Pinjam!H$5:H$12,$A216),""))</f>
        <v/>
      </c>
      <c r="E216" s="10" t="str">
        <f>IF(IF(ISNUMBER($A216),INDEX(Pinjam!J$5:J$12,$A216),"")=0,"",IF(ISNUMBER($A216),INDEX(Pinjam!J$5:J$12,$A216),""))</f>
        <v/>
      </c>
      <c r="F216" s="11" t="str">
        <f>IF(ISNUMBER($A216),INDEX(Pinjam!L$5:L$12,$A216),"")</f>
        <v/>
      </c>
      <c r="G216" s="11" t="str">
        <f>IF(ISNUMBER($A216),INDEX(Pinjam!M$5:M$12,$A216),"")</f>
        <v/>
      </c>
      <c r="H216" s="9" t="str">
        <f>IF(ISNUMBER($A216),INDEX(Pinjam!N$5:N$12,$A216),"")</f>
        <v/>
      </c>
    </row>
    <row r="217" spans="1:8">
      <c r="A217" s="15" t="str">
        <f t="array" ref="A217">IFERROR(SMALL(IF(Pinjam!$D$5:$D$480=$B$4,ROW(Pinjam!$D$5:$D$480)-ROW(Pinjam!$D$4)),ROW(210:210)),"")</f>
        <v/>
      </c>
      <c r="B217" s="12" t="str">
        <f t="shared" si="3"/>
        <v/>
      </c>
      <c r="C217" s="12" t="str">
        <f>IF(ISNUMBER($A217),INDEX(Pinjam!F$5:F$12,$A217),"")</f>
        <v/>
      </c>
      <c r="D217" s="13" t="str">
        <f>IF(IF(ISNUMBER($A217),INDEX(Pinjam!H$5:H$12,$A217),"")=0,"",IF(ISNUMBER($A217),INDEX(Pinjam!H$5:H$12,$A217),""))</f>
        <v/>
      </c>
      <c r="E217" s="13" t="str">
        <f>IF(IF(ISNUMBER($A217),INDEX(Pinjam!J$5:J$12,$A217),"")=0,"",IF(ISNUMBER($A217),INDEX(Pinjam!J$5:J$12,$A217),""))</f>
        <v/>
      </c>
      <c r="F217" s="14" t="str">
        <f>IF(ISNUMBER($A217),INDEX(Pinjam!L$5:L$12,$A217),"")</f>
        <v/>
      </c>
      <c r="G217" s="14" t="str">
        <f>IF(ISNUMBER($A217),INDEX(Pinjam!M$5:M$12,$A217),"")</f>
        <v/>
      </c>
      <c r="H217" s="12" t="str">
        <f>IF(ISNUMBER($A217),INDEX(Pinjam!N$5:N$12,$A217),"")</f>
        <v/>
      </c>
    </row>
    <row r="218" spans="1:8">
      <c r="A218" s="15" t="str">
        <f t="array" ref="A218">IFERROR(SMALL(IF(Pinjam!$D$5:$D$480=$B$4,ROW(Pinjam!$D$5:$D$480)-ROW(Pinjam!$D$4)),ROW(211:211)),"")</f>
        <v/>
      </c>
      <c r="B218" s="9" t="str">
        <f t="shared" si="3"/>
        <v/>
      </c>
      <c r="C218" s="9" t="str">
        <f>IF(ISNUMBER($A218),INDEX(Pinjam!F$5:F$12,$A218),"")</f>
        <v/>
      </c>
      <c r="D218" s="10" t="str">
        <f>IF(IF(ISNUMBER($A218),INDEX(Pinjam!H$5:H$12,$A218),"")=0,"",IF(ISNUMBER($A218),INDEX(Pinjam!H$5:H$12,$A218),""))</f>
        <v/>
      </c>
      <c r="E218" s="10" t="str">
        <f>IF(IF(ISNUMBER($A218),INDEX(Pinjam!J$5:J$12,$A218),"")=0,"",IF(ISNUMBER($A218),INDEX(Pinjam!J$5:J$12,$A218),""))</f>
        <v/>
      </c>
      <c r="F218" s="11" t="str">
        <f>IF(ISNUMBER($A218),INDEX(Pinjam!L$5:L$12,$A218),"")</f>
        <v/>
      </c>
      <c r="G218" s="11" t="str">
        <f>IF(ISNUMBER($A218),INDEX(Pinjam!M$5:M$12,$A218),"")</f>
        <v/>
      </c>
      <c r="H218" s="9" t="str">
        <f>IF(ISNUMBER($A218),INDEX(Pinjam!N$5:N$12,$A218),"")</f>
        <v/>
      </c>
    </row>
    <row r="219" spans="1:8">
      <c r="A219" s="15" t="str">
        <f t="array" ref="A219">IFERROR(SMALL(IF(Pinjam!$D$5:$D$480=$B$4,ROW(Pinjam!$D$5:$D$480)-ROW(Pinjam!$D$4)),ROW(212:212)),"")</f>
        <v/>
      </c>
      <c r="B219" s="12" t="str">
        <f t="shared" si="3"/>
        <v/>
      </c>
      <c r="C219" s="12" t="str">
        <f>IF(ISNUMBER($A219),INDEX(Pinjam!F$5:F$12,$A219),"")</f>
        <v/>
      </c>
      <c r="D219" s="13" t="str">
        <f>IF(IF(ISNUMBER($A219),INDEX(Pinjam!H$5:H$12,$A219),"")=0,"",IF(ISNUMBER($A219),INDEX(Pinjam!H$5:H$12,$A219),""))</f>
        <v/>
      </c>
      <c r="E219" s="13" t="str">
        <f>IF(IF(ISNUMBER($A219),INDEX(Pinjam!J$5:J$12,$A219),"")=0,"",IF(ISNUMBER($A219),INDEX(Pinjam!J$5:J$12,$A219),""))</f>
        <v/>
      </c>
      <c r="F219" s="14" t="str">
        <f>IF(ISNUMBER($A219),INDEX(Pinjam!L$5:L$12,$A219),"")</f>
        <v/>
      </c>
      <c r="G219" s="14" t="str">
        <f>IF(ISNUMBER($A219),INDEX(Pinjam!M$5:M$12,$A219),"")</f>
        <v/>
      </c>
      <c r="H219" s="12" t="str">
        <f>IF(ISNUMBER($A219),INDEX(Pinjam!N$5:N$12,$A219),"")</f>
        <v/>
      </c>
    </row>
    <row r="220" spans="1:8">
      <c r="A220" s="15" t="str">
        <f t="array" ref="A220">IFERROR(SMALL(IF(Pinjam!$D$5:$D$480=$B$4,ROW(Pinjam!$D$5:$D$480)-ROW(Pinjam!$D$4)),ROW(213:213)),"")</f>
        <v/>
      </c>
      <c r="B220" s="9" t="str">
        <f t="shared" si="3"/>
        <v/>
      </c>
      <c r="C220" s="9" t="str">
        <f>IF(ISNUMBER($A220),INDEX(Pinjam!F$5:F$12,$A220),"")</f>
        <v/>
      </c>
      <c r="D220" s="10" t="str">
        <f>IF(IF(ISNUMBER($A220),INDEX(Pinjam!H$5:H$12,$A220),"")=0,"",IF(ISNUMBER($A220),INDEX(Pinjam!H$5:H$12,$A220),""))</f>
        <v/>
      </c>
      <c r="E220" s="10" t="str">
        <f>IF(IF(ISNUMBER($A220),INDEX(Pinjam!J$5:J$12,$A220),"")=0,"",IF(ISNUMBER($A220),INDEX(Pinjam!J$5:J$12,$A220),""))</f>
        <v/>
      </c>
      <c r="F220" s="11" t="str">
        <f>IF(ISNUMBER($A220),INDEX(Pinjam!L$5:L$12,$A220),"")</f>
        <v/>
      </c>
      <c r="G220" s="11" t="str">
        <f>IF(ISNUMBER($A220),INDEX(Pinjam!M$5:M$12,$A220),"")</f>
        <v/>
      </c>
      <c r="H220" s="9" t="str">
        <f>IF(ISNUMBER($A220),INDEX(Pinjam!N$5:N$12,$A220),"")</f>
        <v/>
      </c>
    </row>
    <row r="221" spans="1:8">
      <c r="A221" s="15" t="str">
        <f t="array" ref="A221">IFERROR(SMALL(IF(Pinjam!$D$5:$D$480=$B$4,ROW(Pinjam!$D$5:$D$480)-ROW(Pinjam!$D$4)),ROW(214:214)),"")</f>
        <v/>
      </c>
      <c r="B221" s="12" t="str">
        <f t="shared" si="3"/>
        <v/>
      </c>
      <c r="C221" s="12" t="str">
        <f>IF(ISNUMBER($A221),INDEX(Pinjam!F$5:F$12,$A221),"")</f>
        <v/>
      </c>
      <c r="D221" s="13" t="str">
        <f>IF(IF(ISNUMBER($A221),INDEX(Pinjam!H$5:H$12,$A221),"")=0,"",IF(ISNUMBER($A221),INDEX(Pinjam!H$5:H$12,$A221),""))</f>
        <v/>
      </c>
      <c r="E221" s="13" t="str">
        <f>IF(IF(ISNUMBER($A221),INDEX(Pinjam!J$5:J$12,$A221),"")=0,"",IF(ISNUMBER($A221),INDEX(Pinjam!J$5:J$12,$A221),""))</f>
        <v/>
      </c>
      <c r="F221" s="14" t="str">
        <f>IF(ISNUMBER($A221),INDEX(Pinjam!L$5:L$12,$A221),"")</f>
        <v/>
      </c>
      <c r="G221" s="14" t="str">
        <f>IF(ISNUMBER($A221),INDEX(Pinjam!M$5:M$12,$A221),"")</f>
        <v/>
      </c>
      <c r="H221" s="12" t="str">
        <f>IF(ISNUMBER($A221),INDEX(Pinjam!N$5:N$12,$A221),"")</f>
        <v/>
      </c>
    </row>
    <row r="222" spans="1:8">
      <c r="A222" s="15" t="str">
        <f t="array" ref="A222">IFERROR(SMALL(IF(Pinjam!$D$5:$D$480=$B$4,ROW(Pinjam!$D$5:$D$480)-ROW(Pinjam!$D$4)),ROW(215:215)),"")</f>
        <v/>
      </c>
      <c r="B222" s="9" t="str">
        <f t="shared" si="3"/>
        <v/>
      </c>
      <c r="C222" s="9" t="str">
        <f>IF(ISNUMBER($A222),INDEX(Pinjam!F$5:F$12,$A222),"")</f>
        <v/>
      </c>
      <c r="D222" s="10" t="str">
        <f>IF(IF(ISNUMBER($A222),INDEX(Pinjam!H$5:H$12,$A222),"")=0,"",IF(ISNUMBER($A222),INDEX(Pinjam!H$5:H$12,$A222),""))</f>
        <v/>
      </c>
      <c r="E222" s="10" t="str">
        <f>IF(IF(ISNUMBER($A222),INDEX(Pinjam!J$5:J$12,$A222),"")=0,"",IF(ISNUMBER($A222),INDEX(Pinjam!J$5:J$12,$A222),""))</f>
        <v/>
      </c>
      <c r="F222" s="11" t="str">
        <f>IF(ISNUMBER($A222),INDEX(Pinjam!L$5:L$12,$A222),"")</f>
        <v/>
      </c>
      <c r="G222" s="11" t="str">
        <f>IF(ISNUMBER($A222),INDEX(Pinjam!M$5:M$12,$A222),"")</f>
        <v/>
      </c>
      <c r="H222" s="9" t="str">
        <f>IF(ISNUMBER($A222),INDEX(Pinjam!N$5:N$12,$A222),"")</f>
        <v/>
      </c>
    </row>
    <row r="223" spans="1:8">
      <c r="A223" s="15" t="str">
        <f t="array" ref="A223">IFERROR(SMALL(IF(Pinjam!$D$5:$D$480=$B$4,ROW(Pinjam!$D$5:$D$480)-ROW(Pinjam!$D$4)),ROW(216:216)),"")</f>
        <v/>
      </c>
      <c r="B223" s="12" t="str">
        <f t="shared" si="3"/>
        <v/>
      </c>
      <c r="C223" s="12" t="str">
        <f>IF(ISNUMBER($A223),INDEX(Pinjam!F$5:F$12,$A223),"")</f>
        <v/>
      </c>
      <c r="D223" s="13" t="str">
        <f>IF(IF(ISNUMBER($A223),INDEX(Pinjam!H$5:H$12,$A223),"")=0,"",IF(ISNUMBER($A223),INDEX(Pinjam!H$5:H$12,$A223),""))</f>
        <v/>
      </c>
      <c r="E223" s="13" t="str">
        <f>IF(IF(ISNUMBER($A223),INDEX(Pinjam!J$5:J$12,$A223),"")=0,"",IF(ISNUMBER($A223),INDEX(Pinjam!J$5:J$12,$A223),""))</f>
        <v/>
      </c>
      <c r="F223" s="14" t="str">
        <f>IF(ISNUMBER($A223),INDEX(Pinjam!L$5:L$12,$A223),"")</f>
        <v/>
      </c>
      <c r="G223" s="14" t="str">
        <f>IF(ISNUMBER($A223),INDEX(Pinjam!M$5:M$12,$A223),"")</f>
        <v/>
      </c>
      <c r="H223" s="12" t="str">
        <f>IF(ISNUMBER($A223),INDEX(Pinjam!N$5:N$12,$A223),"")</f>
        <v/>
      </c>
    </row>
    <row r="224" spans="1:8">
      <c r="A224" s="15" t="str">
        <f t="array" ref="A224">IFERROR(SMALL(IF(Pinjam!$D$5:$D$480=$B$4,ROW(Pinjam!$D$5:$D$480)-ROW(Pinjam!$D$4)),ROW(217:217)),"")</f>
        <v/>
      </c>
      <c r="B224" s="9" t="str">
        <f t="shared" si="3"/>
        <v/>
      </c>
      <c r="C224" s="9" t="str">
        <f>IF(ISNUMBER($A224),INDEX(Pinjam!F$5:F$12,$A224),"")</f>
        <v/>
      </c>
      <c r="D224" s="10" t="str">
        <f>IF(IF(ISNUMBER($A224),INDEX(Pinjam!H$5:H$12,$A224),"")=0,"",IF(ISNUMBER($A224),INDEX(Pinjam!H$5:H$12,$A224),""))</f>
        <v/>
      </c>
      <c r="E224" s="10" t="str">
        <f>IF(IF(ISNUMBER($A224),INDEX(Pinjam!J$5:J$12,$A224),"")=0,"",IF(ISNUMBER($A224),INDEX(Pinjam!J$5:J$12,$A224),""))</f>
        <v/>
      </c>
      <c r="F224" s="11" t="str">
        <f>IF(ISNUMBER($A224),INDEX(Pinjam!L$5:L$12,$A224),"")</f>
        <v/>
      </c>
      <c r="G224" s="11" t="str">
        <f>IF(ISNUMBER($A224),INDEX(Pinjam!M$5:M$12,$A224),"")</f>
        <v/>
      </c>
      <c r="H224" s="9" t="str">
        <f>IF(ISNUMBER($A224),INDEX(Pinjam!N$5:N$12,$A224),"")</f>
        <v/>
      </c>
    </row>
    <row r="225" spans="1:8">
      <c r="A225" s="15" t="str">
        <f t="array" ref="A225">IFERROR(SMALL(IF(Pinjam!$D$5:$D$480=$B$4,ROW(Pinjam!$D$5:$D$480)-ROW(Pinjam!$D$4)),ROW(218:218)),"")</f>
        <v/>
      </c>
      <c r="B225" s="12" t="str">
        <f t="shared" si="3"/>
        <v/>
      </c>
      <c r="C225" s="12" t="str">
        <f>IF(ISNUMBER($A225),INDEX(Pinjam!F$5:F$12,$A225),"")</f>
        <v/>
      </c>
      <c r="D225" s="13" t="str">
        <f>IF(IF(ISNUMBER($A225),INDEX(Pinjam!H$5:H$12,$A225),"")=0,"",IF(ISNUMBER($A225),INDEX(Pinjam!H$5:H$12,$A225),""))</f>
        <v/>
      </c>
      <c r="E225" s="13" t="str">
        <f>IF(IF(ISNUMBER($A225),INDEX(Pinjam!J$5:J$12,$A225),"")=0,"",IF(ISNUMBER($A225),INDEX(Pinjam!J$5:J$12,$A225),""))</f>
        <v/>
      </c>
      <c r="F225" s="14" t="str">
        <f>IF(ISNUMBER($A225),INDEX(Pinjam!L$5:L$12,$A225),"")</f>
        <v/>
      </c>
      <c r="G225" s="14" t="str">
        <f>IF(ISNUMBER($A225),INDEX(Pinjam!M$5:M$12,$A225),"")</f>
        <v/>
      </c>
      <c r="H225" s="12" t="str">
        <f>IF(ISNUMBER($A225),INDEX(Pinjam!N$5:N$12,$A225),"")</f>
        <v/>
      </c>
    </row>
    <row r="226" spans="1:8">
      <c r="A226" s="15" t="str">
        <f t="array" ref="A226">IFERROR(SMALL(IF(Pinjam!$D$5:$D$480=$B$4,ROW(Pinjam!$D$5:$D$480)-ROW(Pinjam!$D$4)),ROW(219:219)),"")</f>
        <v/>
      </c>
      <c r="B226" s="9" t="str">
        <f t="shared" si="3"/>
        <v/>
      </c>
      <c r="C226" s="9" t="str">
        <f>IF(ISNUMBER($A226),INDEX(Pinjam!F$5:F$12,$A226),"")</f>
        <v/>
      </c>
      <c r="D226" s="10" t="str">
        <f>IF(IF(ISNUMBER($A226),INDEX(Pinjam!H$5:H$12,$A226),"")=0,"",IF(ISNUMBER($A226),INDEX(Pinjam!H$5:H$12,$A226),""))</f>
        <v/>
      </c>
      <c r="E226" s="10" t="str">
        <f>IF(IF(ISNUMBER($A226),INDEX(Pinjam!J$5:J$12,$A226),"")=0,"",IF(ISNUMBER($A226),INDEX(Pinjam!J$5:J$12,$A226),""))</f>
        <v/>
      </c>
      <c r="F226" s="11" t="str">
        <f>IF(ISNUMBER($A226),INDEX(Pinjam!L$5:L$12,$A226),"")</f>
        <v/>
      </c>
      <c r="G226" s="11" t="str">
        <f>IF(ISNUMBER($A226),INDEX(Pinjam!M$5:M$12,$A226),"")</f>
        <v/>
      </c>
      <c r="H226" s="9" t="str">
        <f>IF(ISNUMBER($A226),INDEX(Pinjam!N$5:N$12,$A226),"")</f>
        <v/>
      </c>
    </row>
    <row r="227" spans="1:8">
      <c r="A227" s="15" t="str">
        <f t="array" ref="A227">IFERROR(SMALL(IF(Pinjam!$D$5:$D$480=$B$4,ROW(Pinjam!$D$5:$D$480)-ROW(Pinjam!$D$4)),ROW(220:220)),"")</f>
        <v/>
      </c>
      <c r="B227" s="12" t="str">
        <f t="shared" si="3"/>
        <v/>
      </c>
      <c r="C227" s="12" t="str">
        <f>IF(ISNUMBER($A227),INDEX(Pinjam!F$5:F$12,$A227),"")</f>
        <v/>
      </c>
      <c r="D227" s="13" t="str">
        <f>IF(IF(ISNUMBER($A227),INDEX(Pinjam!H$5:H$12,$A227),"")=0,"",IF(ISNUMBER($A227),INDEX(Pinjam!H$5:H$12,$A227),""))</f>
        <v/>
      </c>
      <c r="E227" s="13" t="str">
        <f>IF(IF(ISNUMBER($A227),INDEX(Pinjam!J$5:J$12,$A227),"")=0,"",IF(ISNUMBER($A227),INDEX(Pinjam!J$5:J$12,$A227),""))</f>
        <v/>
      </c>
      <c r="F227" s="14" t="str">
        <f>IF(ISNUMBER($A227),INDEX(Pinjam!L$5:L$12,$A227),"")</f>
        <v/>
      </c>
      <c r="G227" s="14" t="str">
        <f>IF(ISNUMBER($A227),INDEX(Pinjam!M$5:M$12,$A227),"")</f>
        <v/>
      </c>
      <c r="H227" s="12" t="str">
        <f>IF(ISNUMBER($A227),INDEX(Pinjam!N$5:N$12,$A227),"")</f>
        <v/>
      </c>
    </row>
    <row r="228" spans="1:8">
      <c r="A228" s="15" t="str">
        <f t="array" ref="A228">IFERROR(SMALL(IF(Pinjam!$D$5:$D$480=$B$4,ROW(Pinjam!$D$5:$D$480)-ROW(Pinjam!$D$4)),ROW(221:221)),"")</f>
        <v/>
      </c>
      <c r="B228" s="9" t="str">
        <f t="shared" si="3"/>
        <v/>
      </c>
      <c r="C228" s="9" t="str">
        <f>IF(ISNUMBER($A228),INDEX(Pinjam!F$5:F$12,$A228),"")</f>
        <v/>
      </c>
      <c r="D228" s="10" t="str">
        <f>IF(IF(ISNUMBER($A228),INDEX(Pinjam!H$5:H$12,$A228),"")=0,"",IF(ISNUMBER($A228),INDEX(Pinjam!H$5:H$12,$A228),""))</f>
        <v/>
      </c>
      <c r="E228" s="10" t="str">
        <f>IF(IF(ISNUMBER($A228),INDEX(Pinjam!J$5:J$12,$A228),"")=0,"",IF(ISNUMBER($A228),INDEX(Pinjam!J$5:J$12,$A228),""))</f>
        <v/>
      </c>
      <c r="F228" s="11" t="str">
        <f>IF(ISNUMBER($A228),INDEX(Pinjam!L$5:L$12,$A228),"")</f>
        <v/>
      </c>
      <c r="G228" s="11" t="str">
        <f>IF(ISNUMBER($A228),INDEX(Pinjam!M$5:M$12,$A228),"")</f>
        <v/>
      </c>
      <c r="H228" s="9" t="str">
        <f>IF(ISNUMBER($A228),INDEX(Pinjam!N$5:N$12,$A228),"")</f>
        <v/>
      </c>
    </row>
    <row r="229" spans="1:8">
      <c r="A229" s="15" t="str">
        <f t="array" ref="A229">IFERROR(SMALL(IF(Pinjam!$D$5:$D$480=$B$4,ROW(Pinjam!$D$5:$D$480)-ROW(Pinjam!$D$4)),ROW(222:222)),"")</f>
        <v/>
      </c>
      <c r="B229" s="12" t="str">
        <f t="shared" si="3"/>
        <v/>
      </c>
      <c r="C229" s="12" t="str">
        <f>IF(ISNUMBER($A229),INDEX(Pinjam!F$5:F$12,$A229),"")</f>
        <v/>
      </c>
      <c r="D229" s="13" t="str">
        <f>IF(IF(ISNUMBER($A229),INDEX(Pinjam!H$5:H$12,$A229),"")=0,"",IF(ISNUMBER($A229),INDEX(Pinjam!H$5:H$12,$A229),""))</f>
        <v/>
      </c>
      <c r="E229" s="13" t="str">
        <f>IF(IF(ISNUMBER($A229),INDEX(Pinjam!J$5:J$12,$A229),"")=0,"",IF(ISNUMBER($A229),INDEX(Pinjam!J$5:J$12,$A229),""))</f>
        <v/>
      </c>
      <c r="F229" s="14" t="str">
        <f>IF(ISNUMBER($A229),INDEX(Pinjam!L$5:L$12,$A229),"")</f>
        <v/>
      </c>
      <c r="G229" s="14" t="str">
        <f>IF(ISNUMBER($A229),INDEX(Pinjam!M$5:M$12,$A229),"")</f>
        <v/>
      </c>
      <c r="H229" s="12" t="str">
        <f>IF(ISNUMBER($A229),INDEX(Pinjam!N$5:N$12,$A229),"")</f>
        <v/>
      </c>
    </row>
    <row r="230" spans="1:8">
      <c r="A230" s="15" t="str">
        <f t="array" ref="A230">IFERROR(SMALL(IF(Pinjam!$D$5:$D$480=$B$4,ROW(Pinjam!$D$5:$D$480)-ROW(Pinjam!$D$4)),ROW(223:223)),"")</f>
        <v/>
      </c>
      <c r="B230" s="9" t="str">
        <f t="shared" si="3"/>
        <v/>
      </c>
      <c r="C230" s="9" t="str">
        <f>IF(ISNUMBER($A230),INDEX(Pinjam!F$5:F$12,$A230),"")</f>
        <v/>
      </c>
      <c r="D230" s="10" t="str">
        <f>IF(IF(ISNUMBER($A230),INDEX(Pinjam!H$5:H$12,$A230),"")=0,"",IF(ISNUMBER($A230),INDEX(Pinjam!H$5:H$12,$A230),""))</f>
        <v/>
      </c>
      <c r="E230" s="10" t="str">
        <f>IF(IF(ISNUMBER($A230),INDEX(Pinjam!J$5:J$12,$A230),"")=0,"",IF(ISNUMBER($A230),INDEX(Pinjam!J$5:J$12,$A230),""))</f>
        <v/>
      </c>
      <c r="F230" s="11" t="str">
        <f>IF(ISNUMBER($A230),INDEX(Pinjam!L$5:L$12,$A230),"")</f>
        <v/>
      </c>
      <c r="G230" s="11" t="str">
        <f>IF(ISNUMBER($A230),INDEX(Pinjam!M$5:M$12,$A230),"")</f>
        <v/>
      </c>
      <c r="H230" s="9" t="str">
        <f>IF(ISNUMBER($A230),INDEX(Pinjam!N$5:N$12,$A230),"")</f>
        <v/>
      </c>
    </row>
    <row r="231" spans="1:8">
      <c r="A231" s="15" t="str">
        <f t="array" ref="A231">IFERROR(SMALL(IF(Pinjam!$D$5:$D$480=$B$4,ROW(Pinjam!$D$5:$D$480)-ROW(Pinjam!$D$4)),ROW(224:224)),"")</f>
        <v/>
      </c>
      <c r="B231" s="12" t="str">
        <f t="shared" si="3"/>
        <v/>
      </c>
      <c r="C231" s="12" t="str">
        <f>IF(ISNUMBER($A231),INDEX(Pinjam!F$5:F$12,$A231),"")</f>
        <v/>
      </c>
      <c r="D231" s="13" t="str">
        <f>IF(IF(ISNUMBER($A231),INDEX(Pinjam!H$5:H$12,$A231),"")=0,"",IF(ISNUMBER($A231),INDEX(Pinjam!H$5:H$12,$A231),""))</f>
        <v/>
      </c>
      <c r="E231" s="13" t="str">
        <f>IF(IF(ISNUMBER($A231),INDEX(Pinjam!J$5:J$12,$A231),"")=0,"",IF(ISNUMBER($A231),INDEX(Pinjam!J$5:J$12,$A231),""))</f>
        <v/>
      </c>
      <c r="F231" s="14" t="str">
        <f>IF(ISNUMBER($A231),INDEX(Pinjam!L$5:L$12,$A231),"")</f>
        <v/>
      </c>
      <c r="G231" s="14" t="str">
        <f>IF(ISNUMBER($A231),INDEX(Pinjam!M$5:M$12,$A231),"")</f>
        <v/>
      </c>
      <c r="H231" s="12" t="str">
        <f>IF(ISNUMBER($A231),INDEX(Pinjam!N$5:N$12,$A231),"")</f>
        <v/>
      </c>
    </row>
    <row r="232" spans="1:8">
      <c r="A232" s="15" t="str">
        <f t="array" ref="A232">IFERROR(SMALL(IF(Pinjam!$D$5:$D$480=$B$4,ROW(Pinjam!$D$5:$D$480)-ROW(Pinjam!$D$4)),ROW(225:225)),"")</f>
        <v/>
      </c>
      <c r="B232" s="9" t="str">
        <f t="shared" si="3"/>
        <v/>
      </c>
      <c r="C232" s="9" t="str">
        <f>IF(ISNUMBER($A232),INDEX(Pinjam!F$5:F$12,$A232),"")</f>
        <v/>
      </c>
      <c r="D232" s="10" t="str">
        <f>IF(IF(ISNUMBER($A232),INDEX(Pinjam!H$5:H$12,$A232),"")=0,"",IF(ISNUMBER($A232),INDEX(Pinjam!H$5:H$12,$A232),""))</f>
        <v/>
      </c>
      <c r="E232" s="10" t="str">
        <f>IF(IF(ISNUMBER($A232),INDEX(Pinjam!J$5:J$12,$A232),"")=0,"",IF(ISNUMBER($A232),INDEX(Pinjam!J$5:J$12,$A232),""))</f>
        <v/>
      </c>
      <c r="F232" s="11" t="str">
        <f>IF(ISNUMBER($A232),INDEX(Pinjam!L$5:L$12,$A232),"")</f>
        <v/>
      </c>
      <c r="G232" s="11" t="str">
        <f>IF(ISNUMBER($A232),INDEX(Pinjam!M$5:M$12,$A232),"")</f>
        <v/>
      </c>
      <c r="H232" s="9" t="str">
        <f>IF(ISNUMBER($A232),INDEX(Pinjam!N$5:N$12,$A232),"")</f>
        <v/>
      </c>
    </row>
    <row r="233" spans="1:8">
      <c r="A233" s="15" t="str">
        <f t="array" ref="A233">IFERROR(SMALL(IF(Pinjam!$D$5:$D$480=$B$4,ROW(Pinjam!$D$5:$D$480)-ROW(Pinjam!$D$4)),ROW(226:226)),"")</f>
        <v/>
      </c>
      <c r="B233" s="12" t="str">
        <f t="shared" si="3"/>
        <v/>
      </c>
      <c r="C233" s="12" t="str">
        <f>IF(ISNUMBER($A233),INDEX(Pinjam!F$5:F$12,$A233),"")</f>
        <v/>
      </c>
      <c r="D233" s="13" t="str">
        <f>IF(IF(ISNUMBER($A233),INDEX(Pinjam!H$5:H$12,$A233),"")=0,"",IF(ISNUMBER($A233),INDEX(Pinjam!H$5:H$12,$A233),""))</f>
        <v/>
      </c>
      <c r="E233" s="13" t="str">
        <f>IF(IF(ISNUMBER($A233),INDEX(Pinjam!J$5:J$12,$A233),"")=0,"",IF(ISNUMBER($A233),INDEX(Pinjam!J$5:J$12,$A233),""))</f>
        <v/>
      </c>
      <c r="F233" s="14" t="str">
        <f>IF(ISNUMBER($A233),INDEX(Pinjam!L$5:L$12,$A233),"")</f>
        <v/>
      </c>
      <c r="G233" s="14" t="str">
        <f>IF(ISNUMBER($A233),INDEX(Pinjam!M$5:M$12,$A233),"")</f>
        <v/>
      </c>
      <c r="H233" s="12" t="str">
        <f>IF(ISNUMBER($A233),INDEX(Pinjam!N$5:N$12,$A233),"")</f>
        <v/>
      </c>
    </row>
    <row r="234" spans="1:8">
      <c r="A234" s="15" t="str">
        <f t="array" ref="A234">IFERROR(SMALL(IF(Pinjam!$D$5:$D$480=$B$4,ROW(Pinjam!$D$5:$D$480)-ROW(Pinjam!$D$4)),ROW(227:227)),"")</f>
        <v/>
      </c>
      <c r="B234" s="9" t="str">
        <f t="shared" si="3"/>
        <v/>
      </c>
      <c r="C234" s="9" t="str">
        <f>IF(ISNUMBER($A234),INDEX(Pinjam!F$5:F$12,$A234),"")</f>
        <v/>
      </c>
      <c r="D234" s="10" t="str">
        <f>IF(IF(ISNUMBER($A234),INDEX(Pinjam!H$5:H$12,$A234),"")=0,"",IF(ISNUMBER($A234),INDEX(Pinjam!H$5:H$12,$A234),""))</f>
        <v/>
      </c>
      <c r="E234" s="10" t="str">
        <f>IF(IF(ISNUMBER($A234),INDEX(Pinjam!J$5:J$12,$A234),"")=0,"",IF(ISNUMBER($A234),INDEX(Pinjam!J$5:J$12,$A234),""))</f>
        <v/>
      </c>
      <c r="F234" s="11" t="str">
        <f>IF(ISNUMBER($A234),INDEX(Pinjam!L$5:L$12,$A234),"")</f>
        <v/>
      </c>
      <c r="G234" s="11" t="str">
        <f>IF(ISNUMBER($A234),INDEX(Pinjam!M$5:M$12,$A234),"")</f>
        <v/>
      </c>
      <c r="H234" s="9" t="str">
        <f>IF(ISNUMBER($A234),INDEX(Pinjam!N$5:N$12,$A234),"")</f>
        <v/>
      </c>
    </row>
    <row r="235" spans="1:8">
      <c r="A235" s="15" t="str">
        <f t="array" ref="A235">IFERROR(SMALL(IF(Pinjam!$D$5:$D$480=$B$4,ROW(Pinjam!$D$5:$D$480)-ROW(Pinjam!$D$4)),ROW(228:228)),"")</f>
        <v/>
      </c>
      <c r="B235" s="12" t="str">
        <f t="shared" si="3"/>
        <v/>
      </c>
      <c r="C235" s="12" t="str">
        <f>IF(ISNUMBER($A235),INDEX(Pinjam!F$5:F$12,$A235),"")</f>
        <v/>
      </c>
      <c r="D235" s="13" t="str">
        <f>IF(IF(ISNUMBER($A235),INDEX(Pinjam!H$5:H$12,$A235),"")=0,"",IF(ISNUMBER($A235),INDEX(Pinjam!H$5:H$12,$A235),""))</f>
        <v/>
      </c>
      <c r="E235" s="13" t="str">
        <f>IF(IF(ISNUMBER($A235),INDEX(Pinjam!J$5:J$12,$A235),"")=0,"",IF(ISNUMBER($A235),INDEX(Pinjam!J$5:J$12,$A235),""))</f>
        <v/>
      </c>
      <c r="F235" s="14" t="str">
        <f>IF(ISNUMBER($A235),INDEX(Pinjam!L$5:L$12,$A235),"")</f>
        <v/>
      </c>
      <c r="G235" s="14" t="str">
        <f>IF(ISNUMBER($A235),INDEX(Pinjam!M$5:M$12,$A235),"")</f>
        <v/>
      </c>
      <c r="H235" s="12" t="str">
        <f>IF(ISNUMBER($A235),INDEX(Pinjam!N$5:N$12,$A235),"")</f>
        <v/>
      </c>
    </row>
    <row r="236" spans="1:8">
      <c r="A236" s="15" t="str">
        <f t="array" ref="A236">IFERROR(SMALL(IF(Pinjam!$D$5:$D$480=$B$4,ROW(Pinjam!$D$5:$D$480)-ROW(Pinjam!$D$4)),ROW(229:229)),"")</f>
        <v/>
      </c>
      <c r="B236" s="9" t="str">
        <f t="shared" si="3"/>
        <v/>
      </c>
      <c r="C236" s="9" t="str">
        <f>IF(ISNUMBER($A236),INDEX(Pinjam!F$5:F$12,$A236),"")</f>
        <v/>
      </c>
      <c r="D236" s="10" t="str">
        <f>IF(IF(ISNUMBER($A236),INDEX(Pinjam!H$5:H$12,$A236),"")=0,"",IF(ISNUMBER($A236),INDEX(Pinjam!H$5:H$12,$A236),""))</f>
        <v/>
      </c>
      <c r="E236" s="10" t="str">
        <f>IF(IF(ISNUMBER($A236),INDEX(Pinjam!J$5:J$12,$A236),"")=0,"",IF(ISNUMBER($A236),INDEX(Pinjam!J$5:J$12,$A236),""))</f>
        <v/>
      </c>
      <c r="F236" s="11" t="str">
        <f>IF(ISNUMBER($A236),INDEX(Pinjam!L$5:L$12,$A236),"")</f>
        <v/>
      </c>
      <c r="G236" s="11" t="str">
        <f>IF(ISNUMBER($A236),INDEX(Pinjam!M$5:M$12,$A236),"")</f>
        <v/>
      </c>
      <c r="H236" s="9" t="str">
        <f>IF(ISNUMBER($A236),INDEX(Pinjam!N$5:N$12,$A236),"")</f>
        <v/>
      </c>
    </row>
    <row r="237" spans="1:8">
      <c r="A237" s="15" t="str">
        <f t="array" ref="A237">IFERROR(SMALL(IF(Pinjam!$D$5:$D$480=$B$4,ROW(Pinjam!$D$5:$D$480)-ROW(Pinjam!$D$4)),ROW(230:230)),"")</f>
        <v/>
      </c>
      <c r="B237" s="12" t="str">
        <f t="shared" si="3"/>
        <v/>
      </c>
      <c r="C237" s="12" t="str">
        <f>IF(ISNUMBER($A237),INDEX(Pinjam!F$5:F$12,$A237),"")</f>
        <v/>
      </c>
      <c r="D237" s="13" t="str">
        <f>IF(IF(ISNUMBER($A237),INDEX(Pinjam!H$5:H$12,$A237),"")=0,"",IF(ISNUMBER($A237),INDEX(Pinjam!H$5:H$12,$A237),""))</f>
        <v/>
      </c>
      <c r="E237" s="13" t="str">
        <f>IF(IF(ISNUMBER($A237),INDEX(Pinjam!J$5:J$12,$A237),"")=0,"",IF(ISNUMBER($A237),INDEX(Pinjam!J$5:J$12,$A237),""))</f>
        <v/>
      </c>
      <c r="F237" s="14" t="str">
        <f>IF(ISNUMBER($A237),INDEX(Pinjam!L$5:L$12,$A237),"")</f>
        <v/>
      </c>
      <c r="G237" s="14" t="str">
        <f>IF(ISNUMBER($A237),INDEX(Pinjam!M$5:M$12,$A237),"")</f>
        <v/>
      </c>
      <c r="H237" s="12" t="str">
        <f>IF(ISNUMBER($A237),INDEX(Pinjam!N$5:N$12,$A237),"")</f>
        <v/>
      </c>
    </row>
    <row r="238" spans="1:8">
      <c r="A238" s="15" t="str">
        <f t="array" ref="A238">IFERROR(SMALL(IF(Pinjam!$D$5:$D$480=$B$4,ROW(Pinjam!$D$5:$D$480)-ROW(Pinjam!$D$4)),ROW(231:231)),"")</f>
        <v/>
      </c>
      <c r="B238" s="9" t="str">
        <f t="shared" si="3"/>
        <v/>
      </c>
      <c r="C238" s="9" t="str">
        <f>IF(ISNUMBER($A238),INDEX(Pinjam!F$5:F$12,$A238),"")</f>
        <v/>
      </c>
      <c r="D238" s="10" t="str">
        <f>IF(IF(ISNUMBER($A238),INDEX(Pinjam!H$5:H$12,$A238),"")=0,"",IF(ISNUMBER($A238),INDEX(Pinjam!H$5:H$12,$A238),""))</f>
        <v/>
      </c>
      <c r="E238" s="10" t="str">
        <f>IF(IF(ISNUMBER($A238),INDEX(Pinjam!J$5:J$12,$A238),"")=0,"",IF(ISNUMBER($A238),INDEX(Pinjam!J$5:J$12,$A238),""))</f>
        <v/>
      </c>
      <c r="F238" s="11" t="str">
        <f>IF(ISNUMBER($A238),INDEX(Pinjam!L$5:L$12,$A238),"")</f>
        <v/>
      </c>
      <c r="G238" s="11" t="str">
        <f>IF(ISNUMBER($A238),INDEX(Pinjam!M$5:M$12,$A238),"")</f>
        <v/>
      </c>
      <c r="H238" s="9" t="str">
        <f>IF(ISNUMBER($A238),INDEX(Pinjam!N$5:N$12,$A238),"")</f>
        <v/>
      </c>
    </row>
    <row r="239" spans="1:8">
      <c r="A239" s="15" t="str">
        <f t="array" ref="A239">IFERROR(SMALL(IF(Pinjam!$D$5:$D$480=$B$4,ROW(Pinjam!$D$5:$D$480)-ROW(Pinjam!$D$4)),ROW(232:232)),"")</f>
        <v/>
      </c>
      <c r="B239" s="12" t="str">
        <f t="shared" si="3"/>
        <v/>
      </c>
      <c r="C239" s="12" t="str">
        <f>IF(ISNUMBER($A239),INDEX(Pinjam!F$5:F$12,$A239),"")</f>
        <v/>
      </c>
      <c r="D239" s="13" t="str">
        <f>IF(IF(ISNUMBER($A239),INDEX(Pinjam!H$5:H$12,$A239),"")=0,"",IF(ISNUMBER($A239),INDEX(Pinjam!H$5:H$12,$A239),""))</f>
        <v/>
      </c>
      <c r="E239" s="13" t="str">
        <f>IF(IF(ISNUMBER($A239),INDEX(Pinjam!J$5:J$12,$A239),"")=0,"",IF(ISNUMBER($A239),INDEX(Pinjam!J$5:J$12,$A239),""))</f>
        <v/>
      </c>
      <c r="F239" s="14" t="str">
        <f>IF(ISNUMBER($A239),INDEX(Pinjam!L$5:L$12,$A239),"")</f>
        <v/>
      </c>
      <c r="G239" s="14" t="str">
        <f>IF(ISNUMBER($A239),INDEX(Pinjam!M$5:M$12,$A239),"")</f>
        <v/>
      </c>
      <c r="H239" s="12" t="str">
        <f>IF(ISNUMBER($A239),INDEX(Pinjam!N$5:N$12,$A239),"")</f>
        <v/>
      </c>
    </row>
    <row r="240" spans="1:8">
      <c r="A240" s="15" t="str">
        <f t="array" ref="A240">IFERROR(SMALL(IF(Pinjam!$D$5:$D$480=$B$4,ROW(Pinjam!$D$5:$D$480)-ROW(Pinjam!$D$4)),ROW(233:233)),"")</f>
        <v/>
      </c>
      <c r="B240" s="9" t="str">
        <f t="shared" si="3"/>
        <v/>
      </c>
      <c r="C240" s="9" t="str">
        <f>IF(ISNUMBER($A240),INDEX(Pinjam!F$5:F$12,$A240),"")</f>
        <v/>
      </c>
      <c r="D240" s="10" t="str">
        <f>IF(IF(ISNUMBER($A240),INDEX(Pinjam!H$5:H$12,$A240),"")=0,"",IF(ISNUMBER($A240),INDEX(Pinjam!H$5:H$12,$A240),""))</f>
        <v/>
      </c>
      <c r="E240" s="10" t="str">
        <f>IF(IF(ISNUMBER($A240),INDEX(Pinjam!J$5:J$12,$A240),"")=0,"",IF(ISNUMBER($A240),INDEX(Pinjam!J$5:J$12,$A240),""))</f>
        <v/>
      </c>
      <c r="F240" s="11" t="str">
        <f>IF(ISNUMBER($A240),INDEX(Pinjam!L$5:L$12,$A240),"")</f>
        <v/>
      </c>
      <c r="G240" s="11" t="str">
        <f>IF(ISNUMBER($A240),INDEX(Pinjam!M$5:M$12,$A240),"")</f>
        <v/>
      </c>
      <c r="H240" s="9" t="str">
        <f>IF(ISNUMBER($A240),INDEX(Pinjam!N$5:N$12,$A240),"")</f>
        <v/>
      </c>
    </row>
    <row r="241" spans="1:8">
      <c r="A241" s="15" t="str">
        <f t="array" ref="A241">IFERROR(SMALL(IF(Pinjam!$D$5:$D$480=$B$4,ROW(Pinjam!$D$5:$D$480)-ROW(Pinjam!$D$4)),ROW(234:234)),"")</f>
        <v/>
      </c>
      <c r="B241" s="12" t="str">
        <f t="shared" si="3"/>
        <v/>
      </c>
      <c r="C241" s="12" t="str">
        <f>IF(ISNUMBER($A241),INDEX(Pinjam!F$5:F$12,$A241),"")</f>
        <v/>
      </c>
      <c r="D241" s="13" t="str">
        <f>IF(IF(ISNUMBER($A241),INDEX(Pinjam!H$5:H$12,$A241),"")=0,"",IF(ISNUMBER($A241),INDEX(Pinjam!H$5:H$12,$A241),""))</f>
        <v/>
      </c>
      <c r="E241" s="13" t="str">
        <f>IF(IF(ISNUMBER($A241),INDEX(Pinjam!J$5:J$12,$A241),"")=0,"",IF(ISNUMBER($A241),INDEX(Pinjam!J$5:J$12,$A241),""))</f>
        <v/>
      </c>
      <c r="F241" s="14" t="str">
        <f>IF(ISNUMBER($A241),INDEX(Pinjam!L$5:L$12,$A241),"")</f>
        <v/>
      </c>
      <c r="G241" s="14" t="str">
        <f>IF(ISNUMBER($A241),INDEX(Pinjam!M$5:M$12,$A241),"")</f>
        <v/>
      </c>
      <c r="H241" s="12" t="str">
        <f>IF(ISNUMBER($A241),INDEX(Pinjam!N$5:N$12,$A241),"")</f>
        <v/>
      </c>
    </row>
    <row r="242" spans="1:8">
      <c r="A242" s="15" t="str">
        <f t="array" ref="A242">IFERROR(SMALL(IF(Pinjam!$D$5:$D$480=$B$4,ROW(Pinjam!$D$5:$D$480)-ROW(Pinjam!$D$4)),ROW(235:235)),"")</f>
        <v/>
      </c>
      <c r="B242" s="9" t="str">
        <f t="shared" si="3"/>
        <v/>
      </c>
      <c r="C242" s="9" t="str">
        <f>IF(ISNUMBER($A242),INDEX(Pinjam!F$5:F$12,$A242),"")</f>
        <v/>
      </c>
      <c r="D242" s="10" t="str">
        <f>IF(IF(ISNUMBER($A242),INDEX(Pinjam!H$5:H$12,$A242),"")=0,"",IF(ISNUMBER($A242),INDEX(Pinjam!H$5:H$12,$A242),""))</f>
        <v/>
      </c>
      <c r="E242" s="10" t="str">
        <f>IF(IF(ISNUMBER($A242),INDEX(Pinjam!J$5:J$12,$A242),"")=0,"",IF(ISNUMBER($A242),INDEX(Pinjam!J$5:J$12,$A242),""))</f>
        <v/>
      </c>
      <c r="F242" s="11" t="str">
        <f>IF(ISNUMBER($A242),INDEX(Pinjam!L$5:L$12,$A242),"")</f>
        <v/>
      </c>
      <c r="G242" s="11" t="str">
        <f>IF(ISNUMBER($A242),INDEX(Pinjam!M$5:M$12,$A242),"")</f>
        <v/>
      </c>
      <c r="H242" s="9" t="str">
        <f>IF(ISNUMBER($A242),INDEX(Pinjam!N$5:N$12,$A242),"")</f>
        <v/>
      </c>
    </row>
    <row r="243" spans="1:8">
      <c r="A243" s="15" t="str">
        <f t="array" ref="A243">IFERROR(SMALL(IF(Pinjam!$D$5:$D$480=$B$4,ROW(Pinjam!$D$5:$D$480)-ROW(Pinjam!$D$4)),ROW(236:236)),"")</f>
        <v/>
      </c>
      <c r="B243" s="12" t="str">
        <f t="shared" si="3"/>
        <v/>
      </c>
      <c r="C243" s="12" t="str">
        <f>IF(ISNUMBER($A243),INDEX(Pinjam!F$5:F$12,$A243),"")</f>
        <v/>
      </c>
      <c r="D243" s="13" t="str">
        <f>IF(IF(ISNUMBER($A243),INDEX(Pinjam!H$5:H$12,$A243),"")=0,"",IF(ISNUMBER($A243),INDEX(Pinjam!H$5:H$12,$A243),""))</f>
        <v/>
      </c>
      <c r="E243" s="13" t="str">
        <f>IF(IF(ISNUMBER($A243),INDEX(Pinjam!J$5:J$12,$A243),"")=0,"",IF(ISNUMBER($A243),INDEX(Pinjam!J$5:J$12,$A243),""))</f>
        <v/>
      </c>
      <c r="F243" s="14" t="str">
        <f>IF(ISNUMBER($A243),INDEX(Pinjam!L$5:L$12,$A243),"")</f>
        <v/>
      </c>
      <c r="G243" s="14" t="str">
        <f>IF(ISNUMBER($A243),INDEX(Pinjam!M$5:M$12,$A243),"")</f>
        <v/>
      </c>
      <c r="H243" s="12" t="str">
        <f>IF(ISNUMBER($A243),INDEX(Pinjam!N$5:N$12,$A243),"")</f>
        <v/>
      </c>
    </row>
    <row r="244" spans="1:8">
      <c r="A244" s="15" t="str">
        <f t="array" ref="A244">IFERROR(SMALL(IF(Pinjam!$D$5:$D$480=$B$4,ROW(Pinjam!$D$5:$D$480)-ROW(Pinjam!$D$4)),ROW(237:237)),"")</f>
        <v/>
      </c>
      <c r="B244" s="9" t="str">
        <f t="shared" si="3"/>
        <v/>
      </c>
      <c r="C244" s="9" t="str">
        <f>IF(ISNUMBER($A244),INDEX(Pinjam!F$5:F$12,$A244),"")</f>
        <v/>
      </c>
      <c r="D244" s="10" t="str">
        <f>IF(IF(ISNUMBER($A244),INDEX(Pinjam!H$5:H$12,$A244),"")=0,"",IF(ISNUMBER($A244),INDEX(Pinjam!H$5:H$12,$A244),""))</f>
        <v/>
      </c>
      <c r="E244" s="10" t="str">
        <f>IF(IF(ISNUMBER($A244),INDEX(Pinjam!J$5:J$12,$A244),"")=0,"",IF(ISNUMBER($A244),INDEX(Pinjam!J$5:J$12,$A244),""))</f>
        <v/>
      </c>
      <c r="F244" s="11" t="str">
        <f>IF(ISNUMBER($A244),INDEX(Pinjam!L$5:L$12,$A244),"")</f>
        <v/>
      </c>
      <c r="G244" s="11" t="str">
        <f>IF(ISNUMBER($A244),INDEX(Pinjam!M$5:M$12,$A244),"")</f>
        <v/>
      </c>
      <c r="H244" s="9" t="str">
        <f>IF(ISNUMBER($A244),INDEX(Pinjam!N$5:N$12,$A244),"")</f>
        <v/>
      </c>
    </row>
    <row r="245" spans="1:8">
      <c r="A245" s="15" t="str">
        <f t="array" ref="A245">IFERROR(SMALL(IF(Pinjam!$D$5:$D$480=$B$4,ROW(Pinjam!$D$5:$D$480)-ROW(Pinjam!$D$4)),ROW(238:238)),"")</f>
        <v/>
      </c>
      <c r="B245" s="12" t="str">
        <f t="shared" si="3"/>
        <v/>
      </c>
      <c r="C245" s="12" t="str">
        <f>IF(ISNUMBER($A245),INDEX(Pinjam!F$5:F$12,$A245),"")</f>
        <v/>
      </c>
      <c r="D245" s="13" t="str">
        <f>IF(IF(ISNUMBER($A245),INDEX(Pinjam!H$5:H$12,$A245),"")=0,"",IF(ISNUMBER($A245),INDEX(Pinjam!H$5:H$12,$A245),""))</f>
        <v/>
      </c>
      <c r="E245" s="13" t="str">
        <f>IF(IF(ISNUMBER($A245),INDEX(Pinjam!J$5:J$12,$A245),"")=0,"",IF(ISNUMBER($A245),INDEX(Pinjam!J$5:J$12,$A245),""))</f>
        <v/>
      </c>
      <c r="F245" s="14" t="str">
        <f>IF(ISNUMBER($A245),INDEX(Pinjam!L$5:L$12,$A245),"")</f>
        <v/>
      </c>
      <c r="G245" s="14" t="str">
        <f>IF(ISNUMBER($A245),INDEX(Pinjam!M$5:M$12,$A245),"")</f>
        <v/>
      </c>
      <c r="H245" s="12" t="str">
        <f>IF(ISNUMBER($A245),INDEX(Pinjam!N$5:N$12,$A245),"")</f>
        <v/>
      </c>
    </row>
    <row r="246" spans="1:8">
      <c r="A246" s="15" t="str">
        <f t="array" ref="A246">IFERROR(SMALL(IF(Pinjam!$D$5:$D$480=$B$4,ROW(Pinjam!$D$5:$D$480)-ROW(Pinjam!$D$4)),ROW(239:239)),"")</f>
        <v/>
      </c>
      <c r="B246" s="9" t="str">
        <f t="shared" si="3"/>
        <v/>
      </c>
      <c r="C246" s="9" t="str">
        <f>IF(ISNUMBER($A246),INDEX(Pinjam!F$5:F$12,$A246),"")</f>
        <v/>
      </c>
      <c r="D246" s="10" t="str">
        <f>IF(IF(ISNUMBER($A246),INDEX(Pinjam!H$5:H$12,$A246),"")=0,"",IF(ISNUMBER($A246),INDEX(Pinjam!H$5:H$12,$A246),""))</f>
        <v/>
      </c>
      <c r="E246" s="10" t="str">
        <f>IF(IF(ISNUMBER($A246),INDEX(Pinjam!J$5:J$12,$A246),"")=0,"",IF(ISNUMBER($A246),INDEX(Pinjam!J$5:J$12,$A246),""))</f>
        <v/>
      </c>
      <c r="F246" s="11" t="str">
        <f>IF(ISNUMBER($A246),INDEX(Pinjam!L$5:L$12,$A246),"")</f>
        <v/>
      </c>
      <c r="G246" s="11" t="str">
        <f>IF(ISNUMBER($A246),INDEX(Pinjam!M$5:M$12,$A246),"")</f>
        <v/>
      </c>
      <c r="H246" s="9" t="str">
        <f>IF(ISNUMBER($A246),INDEX(Pinjam!N$5:N$12,$A246),"")</f>
        <v/>
      </c>
    </row>
    <row r="247" spans="1:8">
      <c r="A247" s="15" t="str">
        <f t="array" ref="A247">IFERROR(SMALL(IF(Pinjam!$D$5:$D$480=$B$4,ROW(Pinjam!$D$5:$D$480)-ROW(Pinjam!$D$4)),ROW(240:240)),"")</f>
        <v/>
      </c>
      <c r="B247" s="12" t="str">
        <f t="shared" si="3"/>
        <v/>
      </c>
      <c r="C247" s="12" t="str">
        <f>IF(ISNUMBER($A247),INDEX(Pinjam!F$5:F$12,$A247),"")</f>
        <v/>
      </c>
      <c r="D247" s="13" t="str">
        <f>IF(IF(ISNUMBER($A247),INDEX(Pinjam!H$5:H$12,$A247),"")=0,"",IF(ISNUMBER($A247),INDEX(Pinjam!H$5:H$12,$A247),""))</f>
        <v/>
      </c>
      <c r="E247" s="13" t="str">
        <f>IF(IF(ISNUMBER($A247),INDEX(Pinjam!J$5:J$12,$A247),"")=0,"",IF(ISNUMBER($A247),INDEX(Pinjam!J$5:J$12,$A247),""))</f>
        <v/>
      </c>
      <c r="F247" s="14" t="str">
        <f>IF(ISNUMBER($A247),INDEX(Pinjam!L$5:L$12,$A247),"")</f>
        <v/>
      </c>
      <c r="G247" s="14" t="str">
        <f>IF(ISNUMBER($A247),INDEX(Pinjam!M$5:M$12,$A247),"")</f>
        <v/>
      </c>
      <c r="H247" s="12" t="str">
        <f>IF(ISNUMBER($A247),INDEX(Pinjam!N$5:N$12,$A247),"")</f>
        <v/>
      </c>
    </row>
    <row r="248" spans="1:8">
      <c r="A248" s="15" t="str">
        <f t="array" ref="A248">IFERROR(SMALL(IF(Pinjam!$D$5:$D$480=$B$4,ROW(Pinjam!$D$5:$D$480)-ROW(Pinjam!$D$4)),ROW(241:241)),"")</f>
        <v/>
      </c>
      <c r="B248" s="9" t="str">
        <f t="shared" si="3"/>
        <v/>
      </c>
      <c r="C248" s="9" t="str">
        <f>IF(ISNUMBER($A248),INDEX(Pinjam!F$5:F$12,$A248),"")</f>
        <v/>
      </c>
      <c r="D248" s="10" t="str">
        <f>IF(IF(ISNUMBER($A248),INDEX(Pinjam!H$5:H$12,$A248),"")=0,"",IF(ISNUMBER($A248),INDEX(Pinjam!H$5:H$12,$A248),""))</f>
        <v/>
      </c>
      <c r="E248" s="10" t="str">
        <f>IF(IF(ISNUMBER($A248),INDEX(Pinjam!J$5:J$12,$A248),"")=0,"",IF(ISNUMBER($A248),INDEX(Pinjam!J$5:J$12,$A248),""))</f>
        <v/>
      </c>
      <c r="F248" s="11" t="str">
        <f>IF(ISNUMBER($A248),INDEX(Pinjam!L$5:L$12,$A248),"")</f>
        <v/>
      </c>
      <c r="G248" s="11" t="str">
        <f>IF(ISNUMBER($A248),INDEX(Pinjam!M$5:M$12,$A248),"")</f>
        <v/>
      </c>
      <c r="H248" s="9" t="str">
        <f>IF(ISNUMBER($A248),INDEX(Pinjam!N$5:N$12,$A248),"")</f>
        <v/>
      </c>
    </row>
    <row r="249" spans="1:8">
      <c r="A249" s="15" t="str">
        <f t="array" ref="A249">IFERROR(SMALL(IF(Pinjam!$D$5:$D$480=$B$4,ROW(Pinjam!$D$5:$D$480)-ROW(Pinjam!$D$4)),ROW(242:242)),"")</f>
        <v/>
      </c>
      <c r="B249" s="12" t="str">
        <f t="shared" si="3"/>
        <v/>
      </c>
      <c r="C249" s="12" t="str">
        <f>IF(ISNUMBER($A249),INDEX(Pinjam!F$5:F$12,$A249),"")</f>
        <v/>
      </c>
      <c r="D249" s="13" t="str">
        <f>IF(IF(ISNUMBER($A249),INDEX(Pinjam!H$5:H$12,$A249),"")=0,"",IF(ISNUMBER($A249),INDEX(Pinjam!H$5:H$12,$A249),""))</f>
        <v/>
      </c>
      <c r="E249" s="13" t="str">
        <f>IF(IF(ISNUMBER($A249),INDEX(Pinjam!J$5:J$12,$A249),"")=0,"",IF(ISNUMBER($A249),INDEX(Pinjam!J$5:J$12,$A249),""))</f>
        <v/>
      </c>
      <c r="F249" s="14" t="str">
        <f>IF(ISNUMBER($A249),INDEX(Pinjam!L$5:L$12,$A249),"")</f>
        <v/>
      </c>
      <c r="G249" s="14" t="str">
        <f>IF(ISNUMBER($A249),INDEX(Pinjam!M$5:M$12,$A249),"")</f>
        <v/>
      </c>
      <c r="H249" s="12" t="str">
        <f>IF(ISNUMBER($A249),INDEX(Pinjam!N$5:N$12,$A249),"")</f>
        <v/>
      </c>
    </row>
    <row r="250" spans="1:8">
      <c r="A250" s="15" t="str">
        <f t="array" ref="A250">IFERROR(SMALL(IF(Pinjam!$D$5:$D$480=$B$4,ROW(Pinjam!$D$5:$D$480)-ROW(Pinjam!$D$4)),ROW(243:243)),"")</f>
        <v/>
      </c>
      <c r="B250" s="9" t="str">
        <f t="shared" si="3"/>
        <v/>
      </c>
      <c r="C250" s="9" t="str">
        <f>IF(ISNUMBER($A250),INDEX(Pinjam!F$5:F$12,$A250),"")</f>
        <v/>
      </c>
      <c r="D250" s="10" t="str">
        <f>IF(IF(ISNUMBER($A250),INDEX(Pinjam!H$5:H$12,$A250),"")=0,"",IF(ISNUMBER($A250),INDEX(Pinjam!H$5:H$12,$A250),""))</f>
        <v/>
      </c>
      <c r="E250" s="10" t="str">
        <f>IF(IF(ISNUMBER($A250),INDEX(Pinjam!J$5:J$12,$A250),"")=0,"",IF(ISNUMBER($A250),INDEX(Pinjam!J$5:J$12,$A250),""))</f>
        <v/>
      </c>
      <c r="F250" s="11" t="str">
        <f>IF(ISNUMBER($A250),INDEX(Pinjam!L$5:L$12,$A250),"")</f>
        <v/>
      </c>
      <c r="G250" s="11" t="str">
        <f>IF(ISNUMBER($A250),INDEX(Pinjam!M$5:M$12,$A250),"")</f>
        <v/>
      </c>
      <c r="H250" s="9" t="str">
        <f>IF(ISNUMBER($A250),INDEX(Pinjam!N$5:N$12,$A250),"")</f>
        <v/>
      </c>
    </row>
    <row r="251" spans="1:8">
      <c r="A251" s="15" t="str">
        <f t="array" ref="A251">IFERROR(SMALL(IF(Pinjam!$D$5:$D$480=$B$4,ROW(Pinjam!$D$5:$D$480)-ROW(Pinjam!$D$4)),ROW(244:244)),"")</f>
        <v/>
      </c>
      <c r="B251" s="12" t="str">
        <f t="shared" si="3"/>
        <v/>
      </c>
      <c r="C251" s="12" t="str">
        <f>IF(ISNUMBER($A251),INDEX(Pinjam!F$5:F$12,$A251),"")</f>
        <v/>
      </c>
      <c r="D251" s="13" t="str">
        <f>IF(IF(ISNUMBER($A251),INDEX(Pinjam!H$5:H$12,$A251),"")=0,"",IF(ISNUMBER($A251),INDEX(Pinjam!H$5:H$12,$A251),""))</f>
        <v/>
      </c>
      <c r="E251" s="13" t="str">
        <f>IF(IF(ISNUMBER($A251),INDEX(Pinjam!J$5:J$12,$A251),"")=0,"",IF(ISNUMBER($A251),INDEX(Pinjam!J$5:J$12,$A251),""))</f>
        <v/>
      </c>
      <c r="F251" s="14" t="str">
        <f>IF(ISNUMBER($A251),INDEX(Pinjam!L$5:L$12,$A251),"")</f>
        <v/>
      </c>
      <c r="G251" s="14" t="str">
        <f>IF(ISNUMBER($A251),INDEX(Pinjam!M$5:M$12,$A251),"")</f>
        <v/>
      </c>
      <c r="H251" s="12" t="str">
        <f>IF(ISNUMBER($A251),INDEX(Pinjam!N$5:N$12,$A251),"")</f>
        <v/>
      </c>
    </row>
    <row r="252" spans="1:8">
      <c r="A252" s="15" t="str">
        <f t="array" ref="A252">IFERROR(SMALL(IF(Pinjam!$D$5:$D$480=$B$4,ROW(Pinjam!$D$5:$D$480)-ROW(Pinjam!$D$4)),ROW(245:245)),"")</f>
        <v/>
      </c>
      <c r="B252" s="9" t="str">
        <f t="shared" si="3"/>
        <v/>
      </c>
      <c r="C252" s="9" t="str">
        <f>IF(ISNUMBER($A252),INDEX(Pinjam!F$5:F$12,$A252),"")</f>
        <v/>
      </c>
      <c r="D252" s="10" t="str">
        <f>IF(IF(ISNUMBER($A252),INDEX(Pinjam!H$5:H$12,$A252),"")=0,"",IF(ISNUMBER($A252),INDEX(Pinjam!H$5:H$12,$A252),""))</f>
        <v/>
      </c>
      <c r="E252" s="10" t="str">
        <f>IF(IF(ISNUMBER($A252),INDEX(Pinjam!J$5:J$12,$A252),"")=0,"",IF(ISNUMBER($A252),INDEX(Pinjam!J$5:J$12,$A252),""))</f>
        <v/>
      </c>
      <c r="F252" s="11" t="str">
        <f>IF(ISNUMBER($A252),INDEX(Pinjam!L$5:L$12,$A252),"")</f>
        <v/>
      </c>
      <c r="G252" s="11" t="str">
        <f>IF(ISNUMBER($A252),INDEX(Pinjam!M$5:M$12,$A252),"")</f>
        <v/>
      </c>
      <c r="H252" s="9" t="str">
        <f>IF(ISNUMBER($A252),INDEX(Pinjam!N$5:N$12,$A252),"")</f>
        <v/>
      </c>
    </row>
    <row r="253" spans="1:8">
      <c r="A253" s="15" t="str">
        <f t="array" ref="A253">IFERROR(SMALL(IF(Pinjam!$D$5:$D$480=$B$4,ROW(Pinjam!$D$5:$D$480)-ROW(Pinjam!$D$4)),ROW(246:246)),"")</f>
        <v/>
      </c>
      <c r="B253" s="12" t="str">
        <f t="shared" si="3"/>
        <v/>
      </c>
      <c r="C253" s="12" t="str">
        <f>IF(ISNUMBER($A253),INDEX(Pinjam!F$5:F$12,$A253),"")</f>
        <v/>
      </c>
      <c r="D253" s="13" t="str">
        <f>IF(IF(ISNUMBER($A253),INDEX(Pinjam!H$5:H$12,$A253),"")=0,"",IF(ISNUMBER($A253),INDEX(Pinjam!H$5:H$12,$A253),""))</f>
        <v/>
      </c>
      <c r="E253" s="13" t="str">
        <f>IF(IF(ISNUMBER($A253),INDEX(Pinjam!J$5:J$12,$A253),"")=0,"",IF(ISNUMBER($A253),INDEX(Pinjam!J$5:J$12,$A253),""))</f>
        <v/>
      </c>
      <c r="F253" s="14" t="str">
        <f>IF(ISNUMBER($A253),INDEX(Pinjam!L$5:L$12,$A253),"")</f>
        <v/>
      </c>
      <c r="G253" s="14" t="str">
        <f>IF(ISNUMBER($A253),INDEX(Pinjam!M$5:M$12,$A253),"")</f>
        <v/>
      </c>
      <c r="H253" s="12" t="str">
        <f>IF(ISNUMBER($A253),INDEX(Pinjam!N$5:N$12,$A253),"")</f>
        <v/>
      </c>
    </row>
    <row r="254" spans="1:8">
      <c r="A254" s="15" t="str">
        <f t="array" ref="A254">IFERROR(SMALL(IF(Pinjam!$D$5:$D$480=$B$4,ROW(Pinjam!$D$5:$D$480)-ROW(Pinjam!$D$4)),ROW(247:247)),"")</f>
        <v/>
      </c>
      <c r="B254" s="9" t="str">
        <f t="shared" si="3"/>
        <v/>
      </c>
      <c r="C254" s="9" t="str">
        <f>IF(ISNUMBER($A254),INDEX(Pinjam!F$5:F$12,$A254),"")</f>
        <v/>
      </c>
      <c r="D254" s="10" t="str">
        <f>IF(IF(ISNUMBER($A254),INDEX(Pinjam!H$5:H$12,$A254),"")=0,"",IF(ISNUMBER($A254),INDEX(Pinjam!H$5:H$12,$A254),""))</f>
        <v/>
      </c>
      <c r="E254" s="10" t="str">
        <f>IF(IF(ISNUMBER($A254),INDEX(Pinjam!J$5:J$12,$A254),"")=0,"",IF(ISNUMBER($A254),INDEX(Pinjam!J$5:J$12,$A254),""))</f>
        <v/>
      </c>
      <c r="F254" s="11" t="str">
        <f>IF(ISNUMBER($A254),INDEX(Pinjam!L$5:L$12,$A254),"")</f>
        <v/>
      </c>
      <c r="G254" s="11" t="str">
        <f>IF(ISNUMBER($A254),INDEX(Pinjam!M$5:M$12,$A254),"")</f>
        <v/>
      </c>
      <c r="H254" s="9" t="str">
        <f>IF(ISNUMBER($A254),INDEX(Pinjam!N$5:N$12,$A254),"")</f>
        <v/>
      </c>
    </row>
    <row r="255" spans="1:8">
      <c r="A255" s="15" t="str">
        <f t="array" ref="A255">IFERROR(SMALL(IF(Pinjam!$D$5:$D$480=$B$4,ROW(Pinjam!$D$5:$D$480)-ROW(Pinjam!$D$4)),ROW(248:248)),"")</f>
        <v/>
      </c>
      <c r="B255" s="12" t="str">
        <f t="shared" si="3"/>
        <v/>
      </c>
      <c r="C255" s="12" t="str">
        <f>IF(ISNUMBER($A255),INDEX(Pinjam!F$5:F$12,$A255),"")</f>
        <v/>
      </c>
      <c r="D255" s="13" t="str">
        <f>IF(IF(ISNUMBER($A255),INDEX(Pinjam!H$5:H$12,$A255),"")=0,"",IF(ISNUMBER($A255),INDEX(Pinjam!H$5:H$12,$A255),""))</f>
        <v/>
      </c>
      <c r="E255" s="13" t="str">
        <f>IF(IF(ISNUMBER($A255),INDEX(Pinjam!J$5:J$12,$A255),"")=0,"",IF(ISNUMBER($A255),INDEX(Pinjam!J$5:J$12,$A255),""))</f>
        <v/>
      </c>
      <c r="F255" s="14" t="str">
        <f>IF(ISNUMBER($A255),INDEX(Pinjam!L$5:L$12,$A255),"")</f>
        <v/>
      </c>
      <c r="G255" s="14" t="str">
        <f>IF(ISNUMBER($A255),INDEX(Pinjam!M$5:M$12,$A255),"")</f>
        <v/>
      </c>
      <c r="H255" s="12" t="str">
        <f>IF(ISNUMBER($A255),INDEX(Pinjam!N$5:N$12,$A255),"")</f>
        <v/>
      </c>
    </row>
    <row r="256" spans="1:8">
      <c r="A256" s="15" t="str">
        <f t="array" ref="A256">IFERROR(SMALL(IF(Pinjam!$D$5:$D$480=$B$4,ROW(Pinjam!$D$5:$D$480)-ROW(Pinjam!$D$4)),ROW(249:249)),"")</f>
        <v/>
      </c>
      <c r="B256" s="9" t="str">
        <f t="shared" si="3"/>
        <v/>
      </c>
      <c r="C256" s="9" t="str">
        <f>IF(ISNUMBER($A256),INDEX(Pinjam!F$5:F$12,$A256),"")</f>
        <v/>
      </c>
      <c r="D256" s="10" t="str">
        <f>IF(IF(ISNUMBER($A256),INDEX(Pinjam!H$5:H$12,$A256),"")=0,"",IF(ISNUMBER($A256),INDEX(Pinjam!H$5:H$12,$A256),""))</f>
        <v/>
      </c>
      <c r="E256" s="10" t="str">
        <f>IF(IF(ISNUMBER($A256),INDEX(Pinjam!J$5:J$12,$A256),"")=0,"",IF(ISNUMBER($A256),INDEX(Pinjam!J$5:J$12,$A256),""))</f>
        <v/>
      </c>
      <c r="F256" s="11" t="str">
        <f>IF(ISNUMBER($A256),INDEX(Pinjam!L$5:L$12,$A256),"")</f>
        <v/>
      </c>
      <c r="G256" s="11" t="str">
        <f>IF(ISNUMBER($A256),INDEX(Pinjam!M$5:M$12,$A256),"")</f>
        <v/>
      </c>
      <c r="H256" s="9" t="str">
        <f>IF(ISNUMBER($A256),INDEX(Pinjam!N$5:N$12,$A256),"")</f>
        <v/>
      </c>
    </row>
    <row r="257" spans="1:8">
      <c r="A257" s="15" t="str">
        <f t="array" ref="A257">IFERROR(SMALL(IF(Pinjam!$D$5:$D$480=$B$4,ROW(Pinjam!$D$5:$D$480)-ROW(Pinjam!$D$4)),ROW(250:250)),"")</f>
        <v/>
      </c>
      <c r="B257" s="12" t="str">
        <f t="shared" si="3"/>
        <v/>
      </c>
      <c r="C257" s="12" t="str">
        <f>IF(ISNUMBER($A257),INDEX(Pinjam!F$5:F$12,$A257),"")</f>
        <v/>
      </c>
      <c r="D257" s="13" t="str">
        <f>IF(IF(ISNUMBER($A257),INDEX(Pinjam!H$5:H$12,$A257),"")=0,"",IF(ISNUMBER($A257),INDEX(Pinjam!H$5:H$12,$A257),""))</f>
        <v/>
      </c>
      <c r="E257" s="13" t="str">
        <f>IF(IF(ISNUMBER($A257),INDEX(Pinjam!J$5:J$12,$A257),"")=0,"",IF(ISNUMBER($A257),INDEX(Pinjam!J$5:J$12,$A257),""))</f>
        <v/>
      </c>
      <c r="F257" s="14" t="str">
        <f>IF(ISNUMBER($A257),INDEX(Pinjam!L$5:L$12,$A257),"")</f>
        <v/>
      </c>
      <c r="G257" s="14" t="str">
        <f>IF(ISNUMBER($A257),INDEX(Pinjam!M$5:M$12,$A257),"")</f>
        <v/>
      </c>
      <c r="H257" s="12" t="str">
        <f>IF(ISNUMBER($A257),INDEX(Pinjam!N$5:N$12,$A257),"")</f>
        <v/>
      </c>
    </row>
    <row r="258" spans="1:8">
      <c r="A258" s="15" t="str">
        <f t="array" ref="A258">IFERROR(SMALL(IF(Pinjam!$D$5:$D$480=$B$4,ROW(Pinjam!$D$5:$D$480)-ROW(Pinjam!$D$4)),ROW(251:251)),"")</f>
        <v/>
      </c>
      <c r="B258" s="9" t="str">
        <f t="shared" si="3"/>
        <v/>
      </c>
      <c r="C258" s="9" t="str">
        <f>IF(ISNUMBER($A258),INDEX(Pinjam!F$5:F$12,$A258),"")</f>
        <v/>
      </c>
      <c r="D258" s="10" t="str">
        <f>IF(IF(ISNUMBER($A258),INDEX(Pinjam!H$5:H$12,$A258),"")=0,"",IF(ISNUMBER($A258),INDEX(Pinjam!H$5:H$12,$A258),""))</f>
        <v/>
      </c>
      <c r="E258" s="10" t="str">
        <f>IF(IF(ISNUMBER($A258),INDEX(Pinjam!J$5:J$12,$A258),"")=0,"",IF(ISNUMBER($A258),INDEX(Pinjam!J$5:J$12,$A258),""))</f>
        <v/>
      </c>
      <c r="F258" s="11" t="str">
        <f>IF(ISNUMBER($A258),INDEX(Pinjam!L$5:L$12,$A258),"")</f>
        <v/>
      </c>
      <c r="G258" s="11" t="str">
        <f>IF(ISNUMBER($A258),INDEX(Pinjam!M$5:M$12,$A258),"")</f>
        <v/>
      </c>
      <c r="H258" s="9" t="str">
        <f>IF(ISNUMBER($A258),INDEX(Pinjam!N$5:N$12,$A258),"")</f>
        <v/>
      </c>
    </row>
    <row r="259" spans="1:8">
      <c r="A259" s="15" t="str">
        <f t="array" ref="A259">IFERROR(SMALL(IF(Pinjam!$D$5:$D$480=$B$4,ROW(Pinjam!$D$5:$D$480)-ROW(Pinjam!$D$4)),ROW(252:252)),"")</f>
        <v/>
      </c>
      <c r="B259" s="12" t="str">
        <f t="shared" si="3"/>
        <v/>
      </c>
      <c r="C259" s="12" t="str">
        <f>IF(ISNUMBER($A259),INDEX(Pinjam!F$5:F$12,$A259),"")</f>
        <v/>
      </c>
      <c r="D259" s="13" t="str">
        <f>IF(IF(ISNUMBER($A259),INDEX(Pinjam!H$5:H$12,$A259),"")=0,"",IF(ISNUMBER($A259),INDEX(Pinjam!H$5:H$12,$A259),""))</f>
        <v/>
      </c>
      <c r="E259" s="13" t="str">
        <f>IF(IF(ISNUMBER($A259),INDEX(Pinjam!J$5:J$12,$A259),"")=0,"",IF(ISNUMBER($A259),INDEX(Pinjam!J$5:J$12,$A259),""))</f>
        <v/>
      </c>
      <c r="F259" s="14" t="str">
        <f>IF(ISNUMBER($A259),INDEX(Pinjam!L$5:L$12,$A259),"")</f>
        <v/>
      </c>
      <c r="G259" s="14" t="str">
        <f>IF(ISNUMBER($A259),INDEX(Pinjam!M$5:M$12,$A259),"")</f>
        <v/>
      </c>
      <c r="H259" s="12" t="str">
        <f>IF(ISNUMBER($A259),INDEX(Pinjam!N$5:N$12,$A259),"")</f>
        <v/>
      </c>
    </row>
    <row r="260" spans="1:8">
      <c r="A260" s="15" t="str">
        <f t="array" ref="A260">IFERROR(SMALL(IF(Pinjam!$D$5:$D$480=$B$4,ROW(Pinjam!$D$5:$D$480)-ROW(Pinjam!$D$4)),ROW(253:253)),"")</f>
        <v/>
      </c>
      <c r="B260" s="9" t="str">
        <f t="shared" si="3"/>
        <v/>
      </c>
      <c r="C260" s="9" t="str">
        <f>IF(ISNUMBER($A260),INDEX(Pinjam!F$5:F$12,$A260),"")</f>
        <v/>
      </c>
      <c r="D260" s="10" t="str">
        <f>IF(IF(ISNUMBER($A260),INDEX(Pinjam!H$5:H$12,$A260),"")=0,"",IF(ISNUMBER($A260),INDEX(Pinjam!H$5:H$12,$A260),""))</f>
        <v/>
      </c>
      <c r="E260" s="10" t="str">
        <f>IF(IF(ISNUMBER($A260),INDEX(Pinjam!J$5:J$12,$A260),"")=0,"",IF(ISNUMBER($A260),INDEX(Pinjam!J$5:J$12,$A260),""))</f>
        <v/>
      </c>
      <c r="F260" s="11" t="str">
        <f>IF(ISNUMBER($A260),INDEX(Pinjam!L$5:L$12,$A260),"")</f>
        <v/>
      </c>
      <c r="G260" s="11" t="str">
        <f>IF(ISNUMBER($A260),INDEX(Pinjam!M$5:M$12,$A260),"")</f>
        <v/>
      </c>
      <c r="H260" s="9" t="str">
        <f>IF(ISNUMBER($A260),INDEX(Pinjam!N$5:N$12,$A260),"")</f>
        <v/>
      </c>
    </row>
    <row r="261" spans="1:8">
      <c r="A261" s="15" t="str">
        <f t="array" ref="A261">IFERROR(SMALL(IF(Pinjam!$D$5:$D$480=$B$4,ROW(Pinjam!$D$5:$D$480)-ROW(Pinjam!$D$4)),ROW(254:254)),"")</f>
        <v/>
      </c>
      <c r="B261" s="12" t="str">
        <f t="shared" si="3"/>
        <v/>
      </c>
      <c r="C261" s="12" t="str">
        <f>IF(ISNUMBER($A261),INDEX(Pinjam!F$5:F$12,$A261),"")</f>
        <v/>
      </c>
      <c r="D261" s="13" t="str">
        <f>IF(IF(ISNUMBER($A261),INDEX(Pinjam!H$5:H$12,$A261),"")=0,"",IF(ISNUMBER($A261),INDEX(Pinjam!H$5:H$12,$A261),""))</f>
        <v/>
      </c>
      <c r="E261" s="13" t="str">
        <f>IF(IF(ISNUMBER($A261),INDEX(Pinjam!J$5:J$12,$A261),"")=0,"",IF(ISNUMBER($A261),INDEX(Pinjam!J$5:J$12,$A261),""))</f>
        <v/>
      </c>
      <c r="F261" s="14" t="str">
        <f>IF(ISNUMBER($A261),INDEX(Pinjam!L$5:L$12,$A261),"")</f>
        <v/>
      </c>
      <c r="G261" s="14" t="str">
        <f>IF(ISNUMBER($A261),INDEX(Pinjam!M$5:M$12,$A261),"")</f>
        <v/>
      </c>
      <c r="H261" s="12" t="str">
        <f>IF(ISNUMBER($A261),INDEX(Pinjam!N$5:N$12,$A261),"")</f>
        <v/>
      </c>
    </row>
    <row r="262" spans="1:8">
      <c r="A262" s="15" t="str">
        <f t="array" ref="A262">IFERROR(SMALL(IF(Pinjam!$D$5:$D$480=$B$4,ROW(Pinjam!$D$5:$D$480)-ROW(Pinjam!$D$4)),ROW(255:255)),"")</f>
        <v/>
      </c>
      <c r="B262" s="9" t="str">
        <f t="shared" si="3"/>
        <v/>
      </c>
      <c r="C262" s="9" t="str">
        <f>IF(ISNUMBER($A262),INDEX(Pinjam!F$5:F$12,$A262),"")</f>
        <v/>
      </c>
      <c r="D262" s="10" t="str">
        <f>IF(IF(ISNUMBER($A262),INDEX(Pinjam!H$5:H$12,$A262),"")=0,"",IF(ISNUMBER($A262),INDEX(Pinjam!H$5:H$12,$A262),""))</f>
        <v/>
      </c>
      <c r="E262" s="10" t="str">
        <f>IF(IF(ISNUMBER($A262),INDEX(Pinjam!J$5:J$12,$A262),"")=0,"",IF(ISNUMBER($A262),INDEX(Pinjam!J$5:J$12,$A262),""))</f>
        <v/>
      </c>
      <c r="F262" s="11" t="str">
        <f>IF(ISNUMBER($A262),INDEX(Pinjam!L$5:L$12,$A262),"")</f>
        <v/>
      </c>
      <c r="G262" s="11" t="str">
        <f>IF(ISNUMBER($A262),INDEX(Pinjam!M$5:M$12,$A262),"")</f>
        <v/>
      </c>
      <c r="H262" s="9" t="str">
        <f>IF(ISNUMBER($A262),INDEX(Pinjam!N$5:N$12,$A262),"")</f>
        <v/>
      </c>
    </row>
    <row r="263" spans="1:8">
      <c r="A263" s="15" t="str">
        <f t="array" ref="A263">IFERROR(SMALL(IF(Pinjam!$D$5:$D$480=$B$4,ROW(Pinjam!$D$5:$D$480)-ROW(Pinjam!$D$4)),ROW(256:256)),"")</f>
        <v/>
      </c>
      <c r="B263" s="12" t="str">
        <f t="shared" si="3"/>
        <v/>
      </c>
      <c r="C263" s="12" t="str">
        <f>IF(ISNUMBER($A263),INDEX(Pinjam!F$5:F$12,$A263),"")</f>
        <v/>
      </c>
      <c r="D263" s="13" t="str">
        <f>IF(IF(ISNUMBER($A263),INDEX(Pinjam!H$5:H$12,$A263),"")=0,"",IF(ISNUMBER($A263),INDEX(Pinjam!H$5:H$12,$A263),""))</f>
        <v/>
      </c>
      <c r="E263" s="13" t="str">
        <f>IF(IF(ISNUMBER($A263),INDEX(Pinjam!J$5:J$12,$A263),"")=0,"",IF(ISNUMBER($A263),INDEX(Pinjam!J$5:J$12,$A263),""))</f>
        <v/>
      </c>
      <c r="F263" s="14" t="str">
        <f>IF(ISNUMBER($A263),INDEX(Pinjam!L$5:L$12,$A263),"")</f>
        <v/>
      </c>
      <c r="G263" s="14" t="str">
        <f>IF(ISNUMBER($A263),INDEX(Pinjam!M$5:M$12,$A263),"")</f>
        <v/>
      </c>
      <c r="H263" s="12" t="str">
        <f>IF(ISNUMBER($A263),INDEX(Pinjam!N$5:N$12,$A263),"")</f>
        <v/>
      </c>
    </row>
    <row r="264" spans="1:8">
      <c r="A264" s="15" t="str">
        <f t="array" ref="A264">IFERROR(SMALL(IF(Pinjam!$D$5:$D$480=$B$4,ROW(Pinjam!$D$5:$D$480)-ROW(Pinjam!$D$4)),ROW(257:257)),"")</f>
        <v/>
      </c>
      <c r="B264" s="9" t="str">
        <f t="shared" si="3"/>
        <v/>
      </c>
      <c r="C264" s="9" t="str">
        <f>IF(ISNUMBER($A264),INDEX(Pinjam!F$5:F$12,$A264),"")</f>
        <v/>
      </c>
      <c r="D264" s="10" t="str">
        <f>IF(IF(ISNUMBER($A264),INDEX(Pinjam!H$5:H$12,$A264),"")=0,"",IF(ISNUMBER($A264),INDEX(Pinjam!H$5:H$12,$A264),""))</f>
        <v/>
      </c>
      <c r="E264" s="10" t="str">
        <f>IF(IF(ISNUMBER($A264),INDEX(Pinjam!J$5:J$12,$A264),"")=0,"",IF(ISNUMBER($A264),INDEX(Pinjam!J$5:J$12,$A264),""))</f>
        <v/>
      </c>
      <c r="F264" s="11" t="str">
        <f>IF(ISNUMBER($A264),INDEX(Pinjam!L$5:L$12,$A264),"")</f>
        <v/>
      </c>
      <c r="G264" s="11" t="str">
        <f>IF(ISNUMBER($A264),INDEX(Pinjam!M$5:M$12,$A264),"")</f>
        <v/>
      </c>
      <c r="H264" s="9" t="str">
        <f>IF(ISNUMBER($A264),INDEX(Pinjam!N$5:N$12,$A264),"")</f>
        <v/>
      </c>
    </row>
    <row r="265" spans="1:8">
      <c r="A265" s="15" t="str">
        <f t="array" ref="A265">IFERROR(SMALL(IF(Pinjam!$D$5:$D$480=$B$4,ROW(Pinjam!$D$5:$D$480)-ROW(Pinjam!$D$4)),ROW(258:258)),"")</f>
        <v/>
      </c>
      <c r="B265" s="12" t="str">
        <f t="shared" ref="B265:B267" si="4">IF(A265&lt;&gt;"",B264+1,"")</f>
        <v/>
      </c>
      <c r="C265" s="12" t="str">
        <f>IF(ISNUMBER($A265),INDEX(Pinjam!F$5:F$12,$A265),"")</f>
        <v/>
      </c>
      <c r="D265" s="13" t="str">
        <f>IF(IF(ISNUMBER($A265),INDEX(Pinjam!H$5:H$12,$A265),"")=0,"",IF(ISNUMBER($A265),INDEX(Pinjam!H$5:H$12,$A265),""))</f>
        <v/>
      </c>
      <c r="E265" s="13" t="str">
        <f>IF(IF(ISNUMBER($A265),INDEX(Pinjam!J$5:J$12,$A265),"")=0,"",IF(ISNUMBER($A265),INDEX(Pinjam!J$5:J$12,$A265),""))</f>
        <v/>
      </c>
      <c r="F265" s="14" t="str">
        <f>IF(ISNUMBER($A265),INDEX(Pinjam!L$5:L$12,$A265),"")</f>
        <v/>
      </c>
      <c r="G265" s="14" t="str">
        <f>IF(ISNUMBER($A265),INDEX(Pinjam!M$5:M$12,$A265),"")</f>
        <v/>
      </c>
      <c r="H265" s="12" t="str">
        <f>IF(ISNUMBER($A265),INDEX(Pinjam!N$5:N$12,$A265),"")</f>
        <v/>
      </c>
    </row>
    <row r="266" spans="1:8">
      <c r="A266" s="15" t="str">
        <f t="array" ref="A266">IFERROR(SMALL(IF(Pinjam!$D$5:$D$480=$B$4,ROW(Pinjam!$D$5:$D$480)-ROW(Pinjam!$D$4)),ROW(259:259)),"")</f>
        <v/>
      </c>
      <c r="B266" s="9" t="str">
        <f t="shared" si="4"/>
        <v/>
      </c>
      <c r="C266" s="9" t="str">
        <f>IF(ISNUMBER($A266),INDEX(Pinjam!F$5:F$12,$A266),"")</f>
        <v/>
      </c>
      <c r="D266" s="10" t="str">
        <f>IF(IF(ISNUMBER($A266),INDEX(Pinjam!H$5:H$12,$A266),"")=0,"",IF(ISNUMBER($A266),INDEX(Pinjam!H$5:H$12,$A266),""))</f>
        <v/>
      </c>
      <c r="E266" s="10" t="str">
        <f>IF(IF(ISNUMBER($A266),INDEX(Pinjam!J$5:J$12,$A266),"")=0,"",IF(ISNUMBER($A266),INDEX(Pinjam!J$5:J$12,$A266),""))</f>
        <v/>
      </c>
      <c r="F266" s="11" t="str">
        <f>IF(ISNUMBER($A266),INDEX(Pinjam!L$5:L$12,$A266),"")</f>
        <v/>
      </c>
      <c r="G266" s="11" t="str">
        <f>IF(ISNUMBER($A266),INDEX(Pinjam!M$5:M$12,$A266),"")</f>
        <v/>
      </c>
      <c r="H266" s="9" t="str">
        <f>IF(ISNUMBER($A266),INDEX(Pinjam!N$5:N$12,$A266),"")</f>
        <v/>
      </c>
    </row>
    <row r="267" spans="1:8">
      <c r="A267" s="15" t="str">
        <f t="array" ref="A267">IFERROR(SMALL(IF(Pinjam!$D$5:$D$480=$B$4,ROW(Pinjam!$D$5:$D$480)-ROW(Pinjam!$D$4)),ROW(260:260)),"")</f>
        <v/>
      </c>
      <c r="B267" s="12" t="str">
        <f t="shared" si="4"/>
        <v/>
      </c>
      <c r="C267" s="12" t="str">
        <f>IF(ISNUMBER($A267),INDEX(Pinjam!F$5:F$12,$A267),"")</f>
        <v/>
      </c>
      <c r="D267" s="13" t="str">
        <f>IF(IF(ISNUMBER($A267),INDEX(Pinjam!H$5:H$12,$A267),"")=0,"",IF(ISNUMBER($A267),INDEX(Pinjam!H$5:H$12,$A267),""))</f>
        <v/>
      </c>
      <c r="E267" s="13" t="str">
        <f>IF(IF(ISNUMBER($A267),INDEX(Pinjam!J$5:J$12,$A267),"")=0,"",IF(ISNUMBER($A267),INDEX(Pinjam!J$5:J$12,$A267),""))</f>
        <v/>
      </c>
      <c r="F267" s="14" t="str">
        <f>IF(ISNUMBER($A267),INDEX(Pinjam!L$5:L$12,$A267),"")</f>
        <v/>
      </c>
      <c r="G267" s="14" t="str">
        <f>IF(ISNUMBER($A267),INDEX(Pinjam!M$5:M$12,$A267),"")</f>
        <v/>
      </c>
      <c r="H267" s="12" t="str">
        <f>IF(ISNUMBER($A267),INDEX(Pinjam!N$5:N$12,$A267),"")</f>
        <v/>
      </c>
    </row>
  </sheetData>
  <pageMargins left="0.75" right="0.75" top="1" bottom="1" header="0.51180555555555596" footer="0.51180555555555596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'Database Anggota'!$C$5:$C$18</xm:f>
          </x14:formula1>
          <xm:sqref>B4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 Buku</vt:lpstr>
      <vt:lpstr>Pinjam</vt:lpstr>
      <vt:lpstr>Database Anggota</vt:lpstr>
      <vt:lpstr>History Perorang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2019-08-15T03:28:41Z</dcterms:created>
  <dcterms:modified xsi:type="dcterms:W3CDTF">2021-12-27T06:24:11Z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2057-10.2.0.7635</vt:lpwstr>
  </property>
</Properties>
</file>