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Excel Projects\"/>
    </mc:Choice>
  </mc:AlternateContent>
  <xr:revisionPtr revIDLastSave="0" documentId="13_ncr:1_{090FB19A-63C0-4E56-9BDD-A16176F420D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Yearly Overview" sheetId="3" r:id="rId1"/>
    <sheet name="September" sheetId="7" r:id="rId2"/>
    <sheet name="October" sheetId="5" r:id="rId3"/>
    <sheet name="November" sheetId="13" r:id="rId4"/>
    <sheet name="December" sheetId="14" r:id="rId5"/>
    <sheet name="January" sheetId="10" r:id="rId6"/>
    <sheet name="February" sheetId="6" r:id="rId7"/>
    <sheet name="March" sheetId="12" r:id="rId8"/>
    <sheet name="April" sheetId="11" r:id="rId9"/>
    <sheet name="May" sheetId="15" r:id="rId10"/>
    <sheet name="June" sheetId="8" r:id="rId11"/>
    <sheet name="July" sheetId="9" r:id="rId12"/>
    <sheet name="August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7" l="1"/>
  <c r="J7" i="7"/>
  <c r="L7" i="3" l="1"/>
  <c r="G7" i="3"/>
  <c r="G15" i="15"/>
  <c r="M12" i="15"/>
  <c r="M13" i="15" s="1"/>
  <c r="P11" i="15"/>
  <c r="D11" i="15"/>
  <c r="P10" i="15"/>
  <c r="P9" i="15"/>
  <c r="P8" i="15"/>
  <c r="P7" i="15"/>
  <c r="G15" i="14"/>
  <c r="M12" i="14"/>
  <c r="P11" i="14"/>
  <c r="D11" i="14"/>
  <c r="P10" i="14"/>
  <c r="P9" i="14"/>
  <c r="P8" i="14"/>
  <c r="P7" i="14"/>
  <c r="G15" i="13"/>
  <c r="M12" i="13"/>
  <c r="P11" i="13"/>
  <c r="D11" i="13"/>
  <c r="P10" i="13"/>
  <c r="P9" i="13"/>
  <c r="P8" i="13"/>
  <c r="P7" i="13"/>
  <c r="G15" i="12"/>
  <c r="M12" i="12"/>
  <c r="M13" i="12" s="1"/>
  <c r="P11" i="12"/>
  <c r="D11" i="12"/>
  <c r="P10" i="12"/>
  <c r="P9" i="12"/>
  <c r="P8" i="12"/>
  <c r="P7" i="12"/>
  <c r="G15" i="11"/>
  <c r="M12" i="11"/>
  <c r="P11" i="11"/>
  <c r="D11" i="11"/>
  <c r="P10" i="11"/>
  <c r="P9" i="11"/>
  <c r="P8" i="11"/>
  <c r="P7" i="11"/>
  <c r="G15" i="10"/>
  <c r="M12" i="10"/>
  <c r="P11" i="10"/>
  <c r="D11" i="10"/>
  <c r="P10" i="10"/>
  <c r="P9" i="10"/>
  <c r="P8" i="10"/>
  <c r="P7" i="10"/>
  <c r="G15" i="9"/>
  <c r="M12" i="9"/>
  <c r="M13" i="9" s="1"/>
  <c r="P11" i="9"/>
  <c r="D11" i="9"/>
  <c r="P10" i="9"/>
  <c r="P9" i="9"/>
  <c r="P8" i="9"/>
  <c r="P7" i="9"/>
  <c r="G15" i="8"/>
  <c r="M12" i="8"/>
  <c r="M13" i="8" s="1"/>
  <c r="P11" i="8"/>
  <c r="D11" i="8"/>
  <c r="P10" i="8"/>
  <c r="P9" i="8"/>
  <c r="P8" i="8"/>
  <c r="P7" i="8"/>
  <c r="G15" i="7"/>
  <c r="M12" i="7"/>
  <c r="P11" i="7"/>
  <c r="D11" i="7"/>
  <c r="P10" i="7"/>
  <c r="P9" i="7"/>
  <c r="P8" i="7"/>
  <c r="P7" i="7"/>
  <c r="G15" i="6"/>
  <c r="M13" i="6"/>
  <c r="M12" i="6"/>
  <c r="P11" i="6"/>
  <c r="D11" i="6"/>
  <c r="P10" i="6"/>
  <c r="P9" i="6"/>
  <c r="P8" i="6"/>
  <c r="P7" i="6"/>
  <c r="G15" i="5"/>
  <c r="M12" i="5"/>
  <c r="M13" i="5" s="1"/>
  <c r="P11" i="5"/>
  <c r="D11" i="5"/>
  <c r="P10" i="5"/>
  <c r="P9" i="5"/>
  <c r="P8" i="5"/>
  <c r="P7" i="5"/>
  <c r="G15" i="4"/>
  <c r="M12" i="4"/>
  <c r="M13" i="4" s="1"/>
  <c r="P11" i="4"/>
  <c r="D11" i="4"/>
  <c r="P10" i="4"/>
  <c r="P9" i="4"/>
  <c r="P8" i="4"/>
  <c r="P7" i="4"/>
  <c r="J8" i="6" l="1"/>
  <c r="I12" i="3" s="1"/>
  <c r="P13" i="6"/>
  <c r="P13" i="14"/>
  <c r="J8" i="4"/>
  <c r="I18" i="3" s="1"/>
  <c r="J8" i="9"/>
  <c r="I17" i="3" s="1"/>
  <c r="J8" i="8"/>
  <c r="I16" i="3" s="1"/>
  <c r="J8" i="15"/>
  <c r="I15" i="3" s="1"/>
  <c r="J8" i="11"/>
  <c r="I14" i="3" s="1"/>
  <c r="J8" i="12"/>
  <c r="I13" i="3" s="1"/>
  <c r="J8" i="10"/>
  <c r="I11" i="3" s="1"/>
  <c r="J8" i="14"/>
  <c r="I10" i="3" s="1"/>
  <c r="M13" i="14"/>
  <c r="J8" i="13"/>
  <c r="I9" i="3" s="1"/>
  <c r="M13" i="13"/>
  <c r="J8" i="5"/>
  <c r="I8" i="3" s="1"/>
  <c r="M13" i="7"/>
  <c r="M13" i="11"/>
  <c r="M13" i="10"/>
  <c r="J8" i="7"/>
  <c r="J9" i="7" s="1"/>
  <c r="J7" i="5" s="1"/>
  <c r="P13" i="4"/>
  <c r="D19" i="4" s="1"/>
  <c r="L33" i="3" s="1"/>
  <c r="P13" i="11"/>
  <c r="D19" i="11" s="1"/>
  <c r="L29" i="3" s="1"/>
  <c r="P13" i="9"/>
  <c r="D19" i="9" s="1"/>
  <c r="L32" i="3" s="1"/>
  <c r="P13" i="8"/>
  <c r="D19" i="8" s="1"/>
  <c r="L31" i="3" s="1"/>
  <c r="P13" i="13"/>
  <c r="P13" i="12"/>
  <c r="D19" i="12" s="1"/>
  <c r="L28" i="3" s="1"/>
  <c r="P13" i="10"/>
  <c r="P13" i="5"/>
  <c r="P13" i="15"/>
  <c r="D19" i="15" s="1"/>
  <c r="L30" i="3" s="1"/>
  <c r="P13" i="7"/>
  <c r="J9" i="5" l="1"/>
  <c r="J7" i="13" s="1"/>
  <c r="J9" i="13" s="1"/>
  <c r="J7" i="14" s="1"/>
  <c r="J9" i="14" s="1"/>
  <c r="J7" i="10" s="1"/>
  <c r="J9" i="10" s="1"/>
  <c r="J7" i="6" s="1"/>
  <c r="J9" i="6" s="1"/>
  <c r="J7" i="12" s="1"/>
  <c r="J9" i="12" s="1"/>
  <c r="J7" i="11" s="1"/>
  <c r="J9" i="11" s="1"/>
  <c r="J7" i="15" s="1"/>
  <c r="J9" i="15" s="1"/>
  <c r="J7" i="8" s="1"/>
  <c r="J9" i="8" s="1"/>
  <c r="J7" i="9" s="1"/>
  <c r="J9" i="9" s="1"/>
  <c r="J7" i="4" s="1"/>
  <c r="J9" i="4" s="1"/>
  <c r="S8" i="15"/>
  <c r="D19" i="10"/>
  <c r="L26" i="3" s="1"/>
  <c r="S8" i="10"/>
  <c r="D19" i="13"/>
  <c r="L24" i="3" s="1"/>
  <c r="S8" i="13"/>
  <c r="N9" i="3" s="1"/>
  <c r="S8" i="14"/>
  <c r="N10" i="3" s="1"/>
  <c r="D19" i="14"/>
  <c r="L25" i="3" s="1"/>
  <c r="S8" i="12"/>
  <c r="N13" i="3" s="1"/>
  <c r="S8" i="11"/>
  <c r="N14" i="3" s="1"/>
  <c r="S8" i="9"/>
  <c r="N17" i="3" s="1"/>
  <c r="S8" i="7"/>
  <c r="S9" i="7" s="1"/>
  <c r="S7" i="5" s="1"/>
  <c r="D19" i="7"/>
  <c r="L22" i="3" s="1"/>
  <c r="S8" i="8"/>
  <c r="N16" i="3" s="1"/>
  <c r="D19" i="6"/>
  <c r="L27" i="3" s="1"/>
  <c r="S8" i="6"/>
  <c r="N12" i="3" s="1"/>
  <c r="S8" i="5"/>
  <c r="N8" i="3" s="1"/>
  <c r="D19" i="5"/>
  <c r="L23" i="3" s="1"/>
  <c r="S8" i="4"/>
  <c r="I7" i="3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  <c r="G14" i="3" s="1"/>
  <c r="H14" i="3" s="1"/>
  <c r="G15" i="3" s="1"/>
  <c r="H15" i="3" s="1"/>
  <c r="G16" i="3" s="1"/>
  <c r="H16" i="3" s="1"/>
  <c r="G17" i="3" s="1"/>
  <c r="H17" i="3" s="1"/>
  <c r="G18" i="3" s="1"/>
  <c r="H18" i="3" s="1"/>
  <c r="N15" i="3"/>
  <c r="N18" i="3"/>
  <c r="N11" i="3"/>
  <c r="H23" i="3" l="1"/>
  <c r="G23" i="3" s="1"/>
  <c r="N7" i="3"/>
  <c r="M7" i="3" s="1"/>
  <c r="L8" i="3" s="1"/>
  <c r="M8" i="3" s="1"/>
  <c r="L9" i="3" s="1"/>
  <c r="M9" i="3" s="1"/>
  <c r="L10" i="3" s="1"/>
  <c r="M10" i="3" s="1"/>
  <c r="L11" i="3" s="1"/>
  <c r="M11" i="3" s="1"/>
  <c r="L12" i="3" s="1"/>
  <c r="M12" i="3" s="1"/>
  <c r="L13" i="3" s="1"/>
  <c r="M13" i="3" s="1"/>
  <c r="L14" i="3" s="1"/>
  <c r="M14" i="3" s="1"/>
  <c r="L15" i="3" s="1"/>
  <c r="M15" i="3" s="1"/>
  <c r="L16" i="3" s="1"/>
  <c r="M16" i="3" s="1"/>
  <c r="L17" i="3" s="1"/>
  <c r="M17" i="3" s="1"/>
  <c r="L18" i="3" s="1"/>
  <c r="M18" i="3" s="1"/>
  <c r="S9" i="5"/>
  <c r="S7" i="13" s="1"/>
  <c r="S9" i="13" s="1"/>
  <c r="S7" i="14" s="1"/>
  <c r="S9" i="14" s="1"/>
  <c r="S7" i="10" s="1"/>
  <c r="S9" i="10" s="1"/>
  <c r="S7" i="6" s="1"/>
  <c r="G26" i="3"/>
  <c r="H26" i="3"/>
  <c r="G25" i="3"/>
  <c r="H25" i="3"/>
  <c r="H27" i="3" l="1"/>
  <c r="G27" i="3" s="1"/>
  <c r="S9" i="6"/>
  <c r="S7" i="12" s="1"/>
  <c r="S9" i="12" s="1"/>
  <c r="S7" i="11" s="1"/>
  <c r="S9" i="11" s="1"/>
  <c r="S7" i="15" s="1"/>
  <c r="S9" i="15" s="1"/>
  <c r="S7" i="8" s="1"/>
  <c r="S9" i="8" s="1"/>
  <c r="S7" i="9" s="1"/>
  <c r="S9" i="9" s="1"/>
  <c r="S7" i="4" s="1"/>
  <c r="S9" i="4" s="1"/>
</calcChain>
</file>

<file path=xl/sharedStrings.xml><?xml version="1.0" encoding="utf-8"?>
<sst xmlns="http://schemas.openxmlformats.org/spreadsheetml/2006/main" count="532" uniqueCount="61">
  <si>
    <t>Starting Balance</t>
  </si>
  <si>
    <t>Interest</t>
  </si>
  <si>
    <t>Wages</t>
  </si>
  <si>
    <t>Other</t>
  </si>
  <si>
    <t>Student Loan</t>
  </si>
  <si>
    <t>Total In</t>
  </si>
  <si>
    <t>Food</t>
  </si>
  <si>
    <t>Fixed Costs</t>
  </si>
  <si>
    <t>Balance Remaining</t>
  </si>
  <si>
    <t>Clothes</t>
  </si>
  <si>
    <t>Transport (Car)</t>
  </si>
  <si>
    <t>Transport (Other)</t>
  </si>
  <si>
    <t>Rent</t>
  </si>
  <si>
    <t>Going Out</t>
  </si>
  <si>
    <t>Bills</t>
  </si>
  <si>
    <t>Investing</t>
  </si>
  <si>
    <t>Inflows</t>
  </si>
  <si>
    <t>Total out</t>
  </si>
  <si>
    <t>Outflows (Variable)</t>
  </si>
  <si>
    <t>Totals</t>
  </si>
  <si>
    <t>Monthly Change</t>
  </si>
  <si>
    <t>Chase (Day to Day Card)</t>
  </si>
  <si>
    <t>Transfer from Natwest</t>
  </si>
  <si>
    <t>Outflows (Fixed)</t>
  </si>
  <si>
    <t>Total In (Except Chase Transfer)</t>
  </si>
  <si>
    <t>Total In (Including Chase Transfer)</t>
  </si>
  <si>
    <t>Car insurance</t>
  </si>
  <si>
    <t>Internet</t>
  </si>
  <si>
    <t>Phone Bill</t>
  </si>
  <si>
    <t>Natwest (Long Term Card)</t>
  </si>
  <si>
    <t>May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</si>
  <si>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</si>
  <si>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</si>
  <si>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</si>
  <si>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</si>
  <si>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</si>
  <si>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</si>
  <si>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</si>
  <si>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</si>
  <si>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</si>
  <si>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</si>
  <si>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</si>
  <si>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Month</t>
  </si>
  <si>
    <t>Start</t>
  </si>
  <si>
    <t>End</t>
  </si>
  <si>
    <t>Change</t>
  </si>
  <si>
    <t>Money at the start of the Academic Year (Chase)</t>
  </si>
  <si>
    <t>Money at the start of the Academic Year (Natwest)</t>
  </si>
  <si>
    <t>Monthly Finances (Chase)</t>
  </si>
  <si>
    <t>Monthly Finances (Natwest)</t>
  </si>
  <si>
    <t>Money from Parents</t>
  </si>
  <si>
    <t>Interesting Facts</t>
  </si>
  <si>
    <t>Biggest Increase Month</t>
  </si>
  <si>
    <t>Biggest Decrease Month</t>
  </si>
  <si>
    <t>Month with most money (Start of Month)</t>
  </si>
  <si>
    <t>Amount</t>
  </si>
  <si>
    <t>Total In (Except Chase Transfers)</t>
  </si>
  <si>
    <t>Total In (Including Chase Transfers)</t>
  </si>
  <si>
    <t>Total Expenses (Both Cards)</t>
  </si>
  <si>
    <t>Expenses</t>
  </si>
  <si>
    <t>Most Expenditures in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</si>
</sst>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7" xfId="0" applyFont="1" applyFill="1" applyBorder="1" applyAlignment="1">
      <alignment horizontal="center"/>
    </xf>
    <xf numFmtId="44" fontId="3" fillId="2" borderId="8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center"/>
    </xf>
    <xf numFmtId="44" fontId="3" fillId="5" borderId="8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44" fontId="3" fillId="5" borderId="3" xfId="0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44" fontId="3" fillId="5" borderId="6" xfId="0" applyNumberFormat="1" applyFont="1" applyFill="1" applyBorder="1" applyAlignment="1">
      <alignment horizontal="right" vertical="center"/>
    </xf>
    <xf numFmtId="44" fontId="3" fillId="2" borderId="6" xfId="0" applyNumberFormat="1" applyFont="1" applyFill="1" applyBorder="1" applyAlignment="1">
      <alignment horizontal="right" vertical="center"/>
    </xf>
    <xf numFmtId="0" fontId="0" fillId="7" borderId="7" xfId="0" applyFill="1" applyBorder="1" applyAlignment="1">
      <alignment horizontal="center"/>
    </xf>
    <xf numFmtId="164" fontId="0" fillId="7" borderId="8" xfId="1" applyNumberFormat="1" applyFont="1" applyFill="1" applyBorder="1"/>
    <xf numFmtId="0" fontId="0" fillId="7" borderId="4" xfId="0" applyFill="1" applyBorder="1" applyAlignment="1">
      <alignment horizontal="center"/>
    </xf>
    <xf numFmtId="164" fontId="0" fillId="7" borderId="6" xfId="1" applyNumberFormat="1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3" fillId="5" borderId="11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/>
    </xf>
    <xf numFmtId="44" fontId="3" fillId="2" borderId="11" xfId="0" applyNumberFormat="1" applyFont="1" applyFill="1" applyBorder="1" applyAlignment="1">
      <alignment horizontal="right" vertical="center"/>
    </xf>
    <xf numFmtId="0" fontId="0" fillId="5" borderId="7" xfId="0" applyFill="1" applyBorder="1"/>
    <xf numFmtId="0" fontId="0" fillId="5" borderId="4" xfId="0" applyFill="1" applyBorder="1"/>
    <xf numFmtId="44" fontId="0" fillId="5" borderId="0" xfId="1" applyFont="1" applyFill="1" applyBorder="1"/>
    <xf numFmtId="44" fontId="0" fillId="5" borderId="8" xfId="1" applyFont="1" applyFill="1" applyBorder="1"/>
    <xf numFmtId="44" fontId="0" fillId="5" borderId="5" xfId="1" applyFont="1" applyFill="1" applyBorder="1"/>
    <xf numFmtId="44" fontId="0" fillId="5" borderId="6" xfId="1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2" fillId="5" borderId="12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0" fillId="5" borderId="13" xfId="0" applyFill="1" applyBorder="1"/>
    <xf numFmtId="44" fontId="0" fillId="5" borderId="0" xfId="0" applyNumberFormat="1" applyFill="1"/>
    <xf numFmtId="44" fontId="0" fillId="5" borderId="8" xfId="0" applyNumberFormat="1" applyFill="1" applyBorder="1"/>
    <xf numFmtId="44" fontId="0" fillId="7" borderId="8" xfId="1" applyFont="1" applyFill="1" applyBorder="1"/>
    <xf numFmtId="0" fontId="0" fillId="0" borderId="0" xfId="0" applyAlignment="1">
      <alignment wrapText="1"/>
    </xf>
    <xf numFmtId="0" fontId="2" fillId="10" borderId="1" xfId="0" applyFont="1" applyFill="1" applyBorder="1"/>
    <xf numFmtId="0" fontId="2" fillId="10" borderId="3" xfId="0" applyFont="1" applyFill="1" applyBorder="1"/>
    <xf numFmtId="0" fontId="0" fillId="5" borderId="13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44" fontId="0" fillId="5" borderId="8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4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44" fontId="0" fillId="10" borderId="3" xfId="0" applyNumberFormat="1" applyFill="1" applyBorder="1" applyAlignment="1">
      <alignment horizontal="center" vertical="center"/>
    </xf>
    <xf numFmtId="44" fontId="0" fillId="10" borderId="6" xfId="0" applyNumberForma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44" fontId="0" fillId="5" borderId="6" xfId="0" applyNumberFormat="1" applyFill="1" applyBorder="1"/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164" fontId="0" fillId="11" borderId="3" xfId="0" applyNumberFormat="1" applyFill="1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4" fontId="0" fillId="11" borderId="6" xfId="1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27"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Natwest Savings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'Yearly Overview'!$K$7:$K$18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'Yearly Overview'!$L$7:$L$18</c:f>
              <c:numCache>
                <c:formatCode>_("£"* #,##0.00_);_("£"* \(#,##0.00\);_("£"*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FC3-8C7B-B422D3CB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78623"/>
        <c:axId val="1211875263"/>
      </c:lineChart>
      <c:catAx>
        <c:axId val="12118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75263"/>
        <c:crosses val="autoZero"/>
        <c:auto val="1"/>
        <c:lblAlgn val="ctr"/>
        <c:lblOffset val="100"/>
        <c:noMultiLvlLbl val="0"/>
      </c:catAx>
      <c:valAx>
        <c:axId val="1211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3</xdr:row>
      <xdr:rowOff>222250</xdr:rowOff>
    </xdr:from>
    <xdr:to>
      <xdr:col>22</xdr:col>
      <xdr:colOff>180975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3FE79-5864-F0EB-D36E-C096FD82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7252-7AD6-49DD-9488-5D98111CE011}">
  <dimension ref="B4:N33"/>
  <sheetViews>
    <sheetView tabSelected="1" workbookViewId="0">
      <selection activeCell="C23" sqref="C23"/>
    </sheetView>
  </sheetViews>
  <sheetFormatPr defaultRowHeight="14.5" x14ac:dyDescent="0.35"/>
  <cols>
    <col min="3" max="3" width="16.54296875" customWidth="1"/>
    <col min="4" max="4" width="9.7265625" bestFit="1" customWidth="1"/>
    <col min="6" max="6" width="21.36328125" customWidth="1"/>
    <col min="7" max="7" width="10.26953125" customWidth="1"/>
    <col min="8" max="8" width="13" customWidth="1"/>
    <col min="9" max="9" width="10.81640625" customWidth="1"/>
    <col min="10" max="10" width="2.90625" customWidth="1"/>
    <col min="11" max="11" width="9.90625" bestFit="1" customWidth="1"/>
    <col min="12" max="12" width="16.36328125" customWidth="1"/>
    <col min="13" max="13" width="13.36328125" customWidth="1"/>
    <col min="14" max="14" width="12.90625" customWidth="1"/>
  </cols>
  <sheetData>
    <row r="4" spans="2:14" ht="34" customHeight="1" x14ac:dyDescent="0.35">
      <c r="B4" s="76" t="s">
        <v>46</v>
      </c>
      <c r="C4" s="77"/>
      <c r="D4" s="78">
        <v>0</v>
      </c>
      <c r="F4" s="52" t="s">
        <v>48</v>
      </c>
      <c r="G4" s="53"/>
      <c r="H4" s="53"/>
      <c r="I4" s="54"/>
      <c r="K4" s="52" t="s">
        <v>49</v>
      </c>
      <c r="L4" s="53"/>
      <c r="M4" s="53"/>
      <c r="N4" s="54"/>
    </row>
    <row r="5" spans="2:14" ht="37.5" customHeight="1" x14ac:dyDescent="0.35">
      <c r="B5" s="79" t="s">
        <v>47</v>
      </c>
      <c r="C5" s="80"/>
      <c r="D5" s="81">
        <v>0</v>
      </c>
      <c r="F5" s="55"/>
      <c r="G5" s="56"/>
      <c r="H5" s="56"/>
      <c r="I5" s="57"/>
      <c r="K5" s="55"/>
      <c r="L5" s="56"/>
      <c r="M5" s="56"/>
      <c r="N5" s="57"/>
    </row>
    <row r="6" spans="2:14" x14ac:dyDescent="0.35">
      <c r="F6" s="27" t="s">
        <v>42</v>
      </c>
      <c r="G6" s="28" t="s">
        <v>43</v>
      </c>
      <c r="H6" s="28" t="s">
        <v>44</v>
      </c>
      <c r="I6" s="29" t="s">
        <v>45</v>
      </c>
      <c r="K6" s="27" t="s">
        <v>42</v>
      </c>
      <c r="L6" s="28" t="s">
        <v>43</v>
      </c>
      <c r="M6" s="28" t="s">
        <v>44</v>
      </c>
      <c r="N6" s="29" t="s">
        <v>45</v>
      </c>
    </row>
    <row r="7" spans="2:14" x14ac:dyDescent="0.35">
      <c r="C7" s="64" t="s">
        <v>7</v>
      </c>
      <c r="D7" s="64"/>
      <c r="F7" s="21" t="s">
        <v>31</v>
      </c>
      <c r="G7" s="23">
        <f>$D$4</f>
        <v>0</v>
      </c>
      <c r="H7" s="23">
        <f>G7+I7</f>
        <v>0</v>
      </c>
      <c r="I7" s="24">
        <f>September!$J$8</f>
        <v>0</v>
      </c>
      <c r="K7" s="21" t="s">
        <v>31</v>
      </c>
      <c r="L7" s="23">
        <f>$D$5</f>
        <v>0</v>
      </c>
      <c r="M7" s="23">
        <f>L7+N7</f>
        <v>0</v>
      </c>
      <c r="N7" s="24">
        <f>September!$S$8</f>
        <v>0</v>
      </c>
    </row>
    <row r="8" spans="2:14" x14ac:dyDescent="0.35">
      <c r="C8" s="5" t="s">
        <v>12</v>
      </c>
      <c r="D8" s="6">
        <v>0</v>
      </c>
      <c r="F8" s="21" t="s">
        <v>32</v>
      </c>
      <c r="G8" s="23">
        <f>H7</f>
        <v>0</v>
      </c>
      <c r="H8" s="23">
        <f t="shared" ref="H8:H18" si="0">G8+I8</f>
        <v>0</v>
      </c>
      <c r="I8" s="24">
        <f>October!$J$8</f>
        <v>0</v>
      </c>
      <c r="K8" s="21" t="s">
        <v>32</v>
      </c>
      <c r="L8" s="23">
        <f>M7</f>
        <v>0</v>
      </c>
      <c r="M8" s="23">
        <f t="shared" ref="M8:M18" si="1">L8+N8</f>
        <v>0</v>
      </c>
      <c r="N8" s="24">
        <f>October!$S$8</f>
        <v>0</v>
      </c>
    </row>
    <row r="9" spans="2:14" x14ac:dyDescent="0.35">
      <c r="C9" s="3" t="s">
        <v>14</v>
      </c>
      <c r="D9" s="4">
        <v>0</v>
      </c>
      <c r="F9" s="21" t="s">
        <v>33</v>
      </c>
      <c r="G9" s="23">
        <f t="shared" ref="G9:G18" si="2">H8</f>
        <v>0</v>
      </c>
      <c r="H9" s="23">
        <f t="shared" si="0"/>
        <v>0</v>
      </c>
      <c r="I9" s="24">
        <f>November!$J$8</f>
        <v>0</v>
      </c>
      <c r="K9" s="21" t="s">
        <v>33</v>
      </c>
      <c r="L9" s="23">
        <f t="shared" ref="L9:L18" si="3">M8</f>
        <v>0</v>
      </c>
      <c r="M9" s="23">
        <f t="shared" si="1"/>
        <v>0</v>
      </c>
      <c r="N9" s="24">
        <f>November!$S$8</f>
        <v>0</v>
      </c>
    </row>
    <row r="10" spans="2:14" x14ac:dyDescent="0.35">
      <c r="C10" s="3" t="s">
        <v>26</v>
      </c>
      <c r="D10" s="4">
        <v>0</v>
      </c>
      <c r="F10" s="21" t="s">
        <v>34</v>
      </c>
      <c r="G10" s="23">
        <f t="shared" si="2"/>
        <v>0</v>
      </c>
      <c r="H10" s="23">
        <f t="shared" si="0"/>
        <v>0</v>
      </c>
      <c r="I10" s="24">
        <f>December!$J$8</f>
        <v>0</v>
      </c>
      <c r="K10" s="21" t="s">
        <v>34</v>
      </c>
      <c r="L10" s="23">
        <f t="shared" si="3"/>
        <v>0</v>
      </c>
      <c r="M10" s="23">
        <f t="shared" si="1"/>
        <v>0</v>
      </c>
      <c r="N10" s="24">
        <f>December!$S$8</f>
        <v>0</v>
      </c>
    </row>
    <row r="11" spans="2:14" x14ac:dyDescent="0.35">
      <c r="C11" s="3" t="s">
        <v>27</v>
      </c>
      <c r="D11" s="4">
        <v>0</v>
      </c>
      <c r="F11" s="21" t="s">
        <v>35</v>
      </c>
      <c r="G11" s="23">
        <f t="shared" si="2"/>
        <v>0</v>
      </c>
      <c r="H11" s="23">
        <f t="shared" si="0"/>
        <v>0</v>
      </c>
      <c r="I11" s="24">
        <f>January!$J$8</f>
        <v>0</v>
      </c>
      <c r="K11" s="21" t="s">
        <v>35</v>
      </c>
      <c r="L11" s="23">
        <f t="shared" si="3"/>
        <v>0</v>
      </c>
      <c r="M11" s="23">
        <f t="shared" si="1"/>
        <v>0</v>
      </c>
      <c r="N11" s="24">
        <f>January!$S$8</f>
        <v>0</v>
      </c>
    </row>
    <row r="12" spans="2:14" x14ac:dyDescent="0.35">
      <c r="C12" s="7" t="s">
        <v>28</v>
      </c>
      <c r="D12" s="8">
        <v>0</v>
      </c>
      <c r="F12" s="21" t="s">
        <v>36</v>
      </c>
      <c r="G12" s="23">
        <f t="shared" si="2"/>
        <v>0</v>
      </c>
      <c r="H12" s="23">
        <f t="shared" si="0"/>
        <v>0</v>
      </c>
      <c r="I12" s="24">
        <f>February!$J$8</f>
        <v>0</v>
      </c>
      <c r="K12" s="21" t="s">
        <v>36</v>
      </c>
      <c r="L12" s="23">
        <f t="shared" si="3"/>
        <v>0</v>
      </c>
      <c r="M12" s="23">
        <f t="shared" si="1"/>
        <v>0</v>
      </c>
      <c r="N12" s="24">
        <f>February!$S$8</f>
        <v>0</v>
      </c>
    </row>
    <row r="13" spans="2:14" x14ac:dyDescent="0.35">
      <c r="F13" s="21" t="s">
        <v>37</v>
      </c>
      <c r="G13" s="23">
        <f t="shared" si="2"/>
        <v>0</v>
      </c>
      <c r="H13" s="23">
        <f t="shared" si="0"/>
        <v>0</v>
      </c>
      <c r="I13" s="24">
        <f>March!$J$8</f>
        <v>0</v>
      </c>
      <c r="K13" s="21" t="s">
        <v>37</v>
      </c>
      <c r="L13" s="23">
        <f t="shared" si="3"/>
        <v>0</v>
      </c>
      <c r="M13" s="23">
        <f t="shared" si="1"/>
        <v>0</v>
      </c>
      <c r="N13" s="24">
        <f>March!$S$8</f>
        <v>0</v>
      </c>
    </row>
    <row r="14" spans="2:14" x14ac:dyDescent="0.35">
      <c r="F14" s="21" t="s">
        <v>38</v>
      </c>
      <c r="G14" s="23">
        <f t="shared" si="2"/>
        <v>0</v>
      </c>
      <c r="H14" s="23">
        <f t="shared" si="0"/>
        <v>0</v>
      </c>
      <c r="I14" s="24">
        <f>April!$J$8</f>
        <v>0</v>
      </c>
      <c r="K14" s="21" t="s">
        <v>38</v>
      </c>
      <c r="L14" s="23">
        <f t="shared" si="3"/>
        <v>0</v>
      </c>
      <c r="M14" s="23">
        <f t="shared" si="1"/>
        <v>0</v>
      </c>
      <c r="N14" s="24">
        <f>April!$S$8</f>
        <v>0</v>
      </c>
    </row>
    <row r="15" spans="2:14" x14ac:dyDescent="0.35">
      <c r="F15" s="21" t="s">
        <v>30</v>
      </c>
      <c r="G15" s="23">
        <f t="shared" si="2"/>
        <v>0</v>
      </c>
      <c r="H15" s="23">
        <f t="shared" si="0"/>
        <v>0</v>
      </c>
      <c r="I15" s="24">
        <f>May!$J$8</f>
        <v>0</v>
      </c>
      <c r="K15" s="21" t="s">
        <v>30</v>
      </c>
      <c r="L15" s="23">
        <f t="shared" si="3"/>
        <v>0</v>
      </c>
      <c r="M15" s="23">
        <f t="shared" si="1"/>
        <v>0</v>
      </c>
      <c r="N15" s="24">
        <f>May!$S$8</f>
        <v>0</v>
      </c>
    </row>
    <row r="16" spans="2:14" x14ac:dyDescent="0.35">
      <c r="F16" s="21" t="s">
        <v>39</v>
      </c>
      <c r="G16" s="23">
        <f t="shared" si="2"/>
        <v>0</v>
      </c>
      <c r="H16" s="23">
        <f t="shared" si="0"/>
        <v>0</v>
      </c>
      <c r="I16" s="24">
        <f>June!$J$8</f>
        <v>0</v>
      </c>
      <c r="K16" s="21" t="s">
        <v>39</v>
      </c>
      <c r="L16" s="23">
        <f t="shared" si="3"/>
        <v>0</v>
      </c>
      <c r="M16" s="23">
        <f t="shared" si="1"/>
        <v>0</v>
      </c>
      <c r="N16" s="24">
        <f>June!$S$8</f>
        <v>0</v>
      </c>
    </row>
    <row r="17" spans="6:14" x14ac:dyDescent="0.35">
      <c r="F17" s="21" t="s">
        <v>40</v>
      </c>
      <c r="G17" s="23">
        <f t="shared" si="2"/>
        <v>0</v>
      </c>
      <c r="H17" s="23">
        <f t="shared" si="0"/>
        <v>0</v>
      </c>
      <c r="I17" s="24">
        <f>July!$J$8</f>
        <v>0</v>
      </c>
      <c r="K17" s="21" t="s">
        <v>40</v>
      </c>
      <c r="L17" s="23">
        <f t="shared" si="3"/>
        <v>0</v>
      </c>
      <c r="M17" s="23">
        <f t="shared" si="1"/>
        <v>0</v>
      </c>
      <c r="N17" s="24">
        <f>July!$S$8</f>
        <v>0</v>
      </c>
    </row>
    <row r="18" spans="6:14" x14ac:dyDescent="0.35">
      <c r="F18" s="22" t="s">
        <v>41</v>
      </c>
      <c r="G18" s="25">
        <f t="shared" si="2"/>
        <v>0</v>
      </c>
      <c r="H18" s="25">
        <f t="shared" si="0"/>
        <v>0</v>
      </c>
      <c r="I18" s="26">
        <f>August!$J$8</f>
        <v>0</v>
      </c>
      <c r="K18" s="22" t="s">
        <v>41</v>
      </c>
      <c r="L18" s="25">
        <f t="shared" si="3"/>
        <v>0</v>
      </c>
      <c r="M18" s="25">
        <f t="shared" si="1"/>
        <v>0</v>
      </c>
      <c r="N18" s="26">
        <f>August!$S$8</f>
        <v>0</v>
      </c>
    </row>
    <row r="20" spans="6:14" x14ac:dyDescent="0.35">
      <c r="F20" s="42" t="s">
        <v>51</v>
      </c>
      <c r="G20" s="43"/>
      <c r="H20" s="44"/>
      <c r="K20" s="65" t="s">
        <v>58</v>
      </c>
      <c r="L20" s="65"/>
    </row>
    <row r="21" spans="6:14" x14ac:dyDescent="0.35">
      <c r="F21" s="45"/>
      <c r="G21" s="46"/>
      <c r="H21" s="47"/>
      <c r="K21" s="38" t="s">
        <v>42</v>
      </c>
      <c r="L21" s="39" t="s">
        <v>59</v>
      </c>
    </row>
    <row r="22" spans="6:14" x14ac:dyDescent="0.35">
      <c r="F22" s="30"/>
      <c r="G22" s="31" t="s">
        <v>42</v>
      </c>
      <c r="H22" s="32" t="s">
        <v>55</v>
      </c>
      <c r="K22" s="21" t="s">
        <v>31</v>
      </c>
      <c r="L22" s="35">
        <f>September!$D$19</f>
        <v>0</v>
      </c>
    </row>
    <row r="23" spans="6:14" x14ac:dyDescent="0.35">
      <c r="F23" s="58" t="s">
        <v>60</v>
      </c>
      <c r="G23" s="60" t="str">
        <f>_xlfn.XLOOKUP(H23,L22:L33,K22:K33)</f>
        <v>September</v>
      </c>
      <c r="H23" s="62">
        <f>MAX(L22:L33)</f>
        <v>0</v>
      </c>
      <c r="K23" s="21" t="s">
        <v>32</v>
      </c>
      <c r="L23" s="35">
        <f>October!$D$19</f>
        <v>0</v>
      </c>
    </row>
    <row r="24" spans="6:14" x14ac:dyDescent="0.35">
      <c r="F24" s="59"/>
      <c r="G24" s="61"/>
      <c r="H24" s="63"/>
      <c r="K24" s="21" t="s">
        <v>33</v>
      </c>
      <c r="L24" s="35">
        <f>November!$D$19</f>
        <v>0</v>
      </c>
    </row>
    <row r="25" spans="6:14" x14ac:dyDescent="0.35">
      <c r="F25" s="33" t="s">
        <v>52</v>
      </c>
      <c r="G25" s="34" t="str">
        <f>_xlfn.XLOOKUP(MAX(N7:N18),N7:N18,K7:K18)</f>
        <v>September</v>
      </c>
      <c r="H25" s="35">
        <f>MAX(N7:N18)</f>
        <v>0</v>
      </c>
      <c r="K25" s="21" t="s">
        <v>34</v>
      </c>
      <c r="L25" s="35">
        <f>December!$D$19</f>
        <v>0</v>
      </c>
    </row>
    <row r="26" spans="6:14" x14ac:dyDescent="0.35">
      <c r="F26" s="33" t="s">
        <v>53</v>
      </c>
      <c r="G26" s="34" t="str">
        <f>_xlfn.XLOOKUP(MIN(N8:N19),N8:N19,K8:K19)</f>
        <v>October</v>
      </c>
      <c r="H26" s="35">
        <f>MIN(N7:N18)</f>
        <v>0</v>
      </c>
      <c r="K26" s="21" t="s">
        <v>35</v>
      </c>
      <c r="L26" s="35">
        <f>January!$D$19</f>
        <v>0</v>
      </c>
    </row>
    <row r="27" spans="6:14" x14ac:dyDescent="0.35">
      <c r="F27" s="40" t="s">
        <v>54</v>
      </c>
      <c r="G27" s="50" t="str">
        <f>_xlfn.XLOOKUP(H27,L7:L18,K7:K18)</f>
        <v>September</v>
      </c>
      <c r="H27" s="48">
        <f>MAX(L7:L18)</f>
        <v>0</v>
      </c>
      <c r="K27" s="21" t="s">
        <v>36</v>
      </c>
      <c r="L27" s="35">
        <f>February!$D$19</f>
        <v>0</v>
      </c>
    </row>
    <row r="28" spans="6:14" x14ac:dyDescent="0.35">
      <c r="F28" s="41"/>
      <c r="G28" s="51"/>
      <c r="H28" s="49"/>
      <c r="K28" s="21" t="s">
        <v>37</v>
      </c>
      <c r="L28" s="35">
        <f>March!$D$19</f>
        <v>0</v>
      </c>
    </row>
    <row r="29" spans="6:14" x14ac:dyDescent="0.35">
      <c r="K29" s="21" t="s">
        <v>38</v>
      </c>
      <c r="L29" s="35">
        <f>April!$D$19</f>
        <v>0</v>
      </c>
    </row>
    <row r="30" spans="6:14" x14ac:dyDescent="0.35">
      <c r="K30" s="21" t="s">
        <v>30</v>
      </c>
      <c r="L30" s="35">
        <f>May!$D$19</f>
        <v>0</v>
      </c>
    </row>
    <row r="31" spans="6:14" x14ac:dyDescent="0.35">
      <c r="K31" s="21" t="s">
        <v>39</v>
      </c>
      <c r="L31" s="35">
        <f>June!$D$19</f>
        <v>0</v>
      </c>
    </row>
    <row r="32" spans="6:14" x14ac:dyDescent="0.35">
      <c r="K32" s="21" t="s">
        <v>40</v>
      </c>
      <c r="L32" s="35">
        <f>July!$D$19</f>
        <v>0</v>
      </c>
    </row>
    <row r="33" spans="11:12" x14ac:dyDescent="0.35">
      <c r="K33" s="22" t="s">
        <v>41</v>
      </c>
      <c r="L33" s="75">
        <f>August!$D$19</f>
        <v>0</v>
      </c>
    </row>
  </sheetData>
  <mergeCells count="13">
    <mergeCell ref="B4:C4"/>
    <mergeCell ref="B5:C5"/>
    <mergeCell ref="K4:N5"/>
    <mergeCell ref="C7:D7"/>
    <mergeCell ref="K20:L20"/>
    <mergeCell ref="F27:F28"/>
    <mergeCell ref="F20:H21"/>
    <mergeCell ref="H27:H28"/>
    <mergeCell ref="G27:G28"/>
    <mergeCell ref="F4:I5"/>
    <mergeCell ref="F23:F24"/>
    <mergeCell ref="G23:G24"/>
    <mergeCell ref="H23:H24"/>
  </mergeCells>
  <phoneticPr fontId="4" type="noConversion"/>
  <conditionalFormatting sqref="I7:I18 H25:H28">
    <cfRule type="cellIs" dxfId="26" priority="1" operator="lessThan">
      <formula>0</formula>
    </cfRule>
  </conditionalFormatting>
  <conditionalFormatting sqref="I7:I18">
    <cfRule type="cellIs" dxfId="25" priority="3" operator="lessThan">
      <formula>0</formula>
    </cfRule>
  </conditionalFormatting>
  <conditionalFormatting sqref="N7:N18">
    <cfRule type="cellIs" dxfId="24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C14F-CF2B-4949-A1D9-5CFF9AB27D84}">
  <dimension ref="C1:S20"/>
  <sheetViews>
    <sheetView topLeftCell="C1" workbookViewId="0">
      <selection activeCell="G14" sqref="G14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April!J9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April!S9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7" priority="2" operator="lessThan">
      <formula>0</formula>
    </cfRule>
  </conditionalFormatting>
  <conditionalFormatting sqref="S8">
    <cfRule type="cellIs" dxfId="6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69AC5D3-B8A1-462E-834D-59BB45E79A87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9987-6532-4110-BDE7-82164F545927}">
  <dimension ref="C1:S20"/>
  <sheetViews>
    <sheetView topLeftCell="D1" workbookViewId="0">
      <selection activeCell="M8" sqref="M8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May!J9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May!S9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4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5" priority="2" operator="lessThan">
      <formula>0</formula>
    </cfRule>
  </conditionalFormatting>
  <conditionalFormatting sqref="S8">
    <cfRule type="cellIs" dxfId="4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A1C729DC-5C95-46A1-86DE-E26FC337046F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B300-3D8E-45E1-9C6C-CCD64CAD07EC}">
  <dimension ref="C1:S20"/>
  <sheetViews>
    <sheetView topLeftCell="D1" workbookViewId="0">
      <selection activeCell="G13" sqref="G13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June!J9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June!S9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3" priority="2" operator="lessThan">
      <formula>0</formula>
    </cfRule>
  </conditionalFormatting>
  <conditionalFormatting sqref="S8">
    <cfRule type="cellIs" dxfId="2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99D7FD17-3318-445B-B53E-0A547FDD2E28}">
      <formula1>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4EC6-F1C4-4C40-B857-DE6C6495C94C}">
  <dimension ref="C1:S20"/>
  <sheetViews>
    <sheetView workbookViewId="0">
      <selection activeCell="M8" sqref="M8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July!J9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July!S9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" priority="2" operator="lessThan">
      <formula>0</formula>
    </cfRule>
  </conditionalFormatting>
  <conditionalFormatting sqref="S8">
    <cfRule type="cellIs" dxfId="0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FE62AC4F-A88E-407B-8ECC-4032D3FB6B18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11E4-BD12-486F-B1C0-11BD2030E36E}">
  <dimension ref="C1:S21"/>
  <sheetViews>
    <sheetView topLeftCell="A3" workbookViewId="0">
      <selection activeCell="M11" sqref="M11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36">
        <f>'Yearly Overview'!D4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'Yearly Overview'!D5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  <row r="21" spans="3:4" x14ac:dyDescent="0.35">
      <c r="C21" s="37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23" priority="2" operator="lessThan">
      <formula>0</formula>
    </cfRule>
  </conditionalFormatting>
  <conditionalFormatting sqref="S8">
    <cfRule type="cellIs" dxfId="22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EBE3C9D3-E0BB-4642-86FC-FAE0C405B139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EC05-92F8-4F78-B450-29191D4DF0F4}">
  <dimension ref="C1:S20"/>
  <sheetViews>
    <sheetView workbookViewId="0">
      <selection activeCell="M8" sqref="M8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September!J9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September!S9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21" priority="2" operator="lessThan">
      <formula>0</formula>
    </cfRule>
  </conditionalFormatting>
  <conditionalFormatting sqref="S8">
    <cfRule type="cellIs" dxfId="20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91B09AF-130D-4299-BD6A-655135CF75E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F37C-86C9-42D4-9E18-4AD513548D22}">
  <dimension ref="C1:S20"/>
  <sheetViews>
    <sheetView topLeftCell="C1" workbookViewId="0">
      <selection activeCell="M8" sqref="M8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October!J9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October!S9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9" priority="2" operator="lessThan">
      <formula>0</formula>
    </cfRule>
  </conditionalFormatting>
  <conditionalFormatting sqref="S8">
    <cfRule type="cellIs" dxfId="18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20548A25-A15B-4BDD-B1D6-92ACB63BEDE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C7DE-0774-48EF-962F-E136E8D35280}">
  <dimension ref="C1:S20"/>
  <sheetViews>
    <sheetView topLeftCell="D1" workbookViewId="0">
      <selection activeCell="K13" sqref="K13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November!J9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November!S9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57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56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7" priority="2" operator="lessThan">
      <formula>0</formula>
    </cfRule>
  </conditionalFormatting>
  <conditionalFormatting sqref="S8">
    <cfRule type="cellIs" dxfId="16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BEAE5C8A-9499-426A-8DD5-DF0CA786E3D7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5CDB-D36F-4597-9D56-374DC808982F}">
  <dimension ref="C1:S20"/>
  <sheetViews>
    <sheetView workbookViewId="0">
      <selection activeCell="M9" sqref="M9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December!J9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December!S9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5" priority="2" operator="lessThan">
      <formula>0</formula>
    </cfRule>
  </conditionalFormatting>
  <conditionalFormatting sqref="S8">
    <cfRule type="cellIs" dxfId="14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A7537BA-1B5D-47DE-A523-5F8FED9E0FC7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C6F-E1C6-4E25-8C00-3AF7BB9F877A}">
  <dimension ref="C1:S20"/>
  <sheetViews>
    <sheetView workbookViewId="0">
      <selection activeCell="H13" sqref="H13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January!J9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January!S9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3" priority="2" operator="lessThan">
      <formula>0</formula>
    </cfRule>
  </conditionalFormatting>
  <conditionalFormatting sqref="S8">
    <cfRule type="cellIs" dxfId="12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DA5B2066-41DC-454D-AFCD-2DDAAD7C9B7F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9C76-AA83-40CD-A2AE-4E0D0E810A33}">
  <dimension ref="C1:S20"/>
  <sheetViews>
    <sheetView topLeftCell="E1" workbookViewId="0">
      <selection activeCell="D8" sqref="D8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February!J9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February!S9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1" priority="2" operator="lessThan">
      <formula>0</formula>
    </cfRule>
  </conditionalFormatting>
  <conditionalFormatting sqref="S8">
    <cfRule type="cellIs" dxfId="10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FF579C32-6D1A-4F61-9506-92AAE36E0DB9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8B30-C679-4711-9DF6-6476DD516AB7}">
  <dimension ref="C1:S20"/>
  <sheetViews>
    <sheetView topLeftCell="C1" workbookViewId="0">
      <selection activeCell="M9" sqref="M9"/>
    </sheetView>
  </sheetViews>
  <sheetFormatPr defaultRowHeight="14.5" x14ac:dyDescent="0.35"/>
  <cols>
    <col min="1" max="1" width="2.1796875" customWidth="1"/>
    <col min="2" max="4" width="17.81640625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29.81640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65" t="s">
        <v>21</v>
      </c>
      <c r="D5" s="65"/>
      <c r="E5" s="65"/>
      <c r="F5" s="65"/>
      <c r="G5" s="65"/>
      <c r="H5" s="65"/>
      <c r="I5" s="65"/>
      <c r="J5" s="65"/>
      <c r="L5" s="65" t="s">
        <v>29</v>
      </c>
      <c r="M5" s="65"/>
      <c r="N5" s="65"/>
      <c r="O5" s="65"/>
      <c r="P5" s="65"/>
      <c r="Q5" s="65"/>
      <c r="R5" s="65"/>
      <c r="S5" s="65"/>
    </row>
    <row r="6" spans="3:19" x14ac:dyDescent="0.35">
      <c r="C6" s="70" t="s">
        <v>16</v>
      </c>
      <c r="D6" s="70"/>
      <c r="F6" s="71" t="s">
        <v>18</v>
      </c>
      <c r="G6" s="72"/>
      <c r="I6" s="73" t="s">
        <v>19</v>
      </c>
      <c r="J6" s="74"/>
      <c r="L6" s="70" t="s">
        <v>16</v>
      </c>
      <c r="M6" s="70"/>
      <c r="O6" s="71" t="s">
        <v>23</v>
      </c>
      <c r="P6" s="72"/>
      <c r="R6" s="73" t="s">
        <v>19</v>
      </c>
      <c r="S6" s="74"/>
    </row>
    <row r="7" spans="3:19" x14ac:dyDescent="0.35">
      <c r="C7" s="14" t="s">
        <v>22</v>
      </c>
      <c r="D7" s="15">
        <v>0</v>
      </c>
      <c r="F7" s="5" t="s">
        <v>6</v>
      </c>
      <c r="G7" s="6">
        <v>0</v>
      </c>
      <c r="I7" s="10" t="s">
        <v>0</v>
      </c>
      <c r="J7" s="11">
        <f>March!J9</f>
        <v>0</v>
      </c>
      <c r="L7" s="14" t="s">
        <v>50</v>
      </c>
      <c r="M7" s="15">
        <v>0</v>
      </c>
      <c r="O7" s="5" t="s">
        <v>12</v>
      </c>
      <c r="P7" s="6">
        <f>'Yearly Overview'!$D$8</f>
        <v>0</v>
      </c>
      <c r="R7" s="10" t="s">
        <v>0</v>
      </c>
      <c r="S7" s="11">
        <f>March!S9</f>
        <v>0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0</v>
      </c>
      <c r="L8" s="1" t="s">
        <v>4</v>
      </c>
      <c r="M8" s="2">
        <v>0</v>
      </c>
      <c r="O8" s="3" t="s">
        <v>14</v>
      </c>
      <c r="P8" s="4">
        <f>'Yearly Overview'!$D$9</f>
        <v>0</v>
      </c>
      <c r="R8" s="10" t="s">
        <v>20</v>
      </c>
      <c r="S8" s="11">
        <f>M13-P13</f>
        <v>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0</v>
      </c>
      <c r="L9" s="1" t="s">
        <v>1</v>
      </c>
      <c r="M9" s="2">
        <v>0</v>
      </c>
      <c r="O9" s="3" t="s">
        <v>26</v>
      </c>
      <c r="P9" s="4">
        <f>'Yearly Overview'!$D$10</f>
        <v>0</v>
      </c>
      <c r="R9" s="12" t="s">
        <v>8</v>
      </c>
      <c r="S9" s="13">
        <f>S7+S8</f>
        <v>0</v>
      </c>
    </row>
    <row r="10" spans="3:19" x14ac:dyDescent="0.35">
      <c r="F10" s="3" t="s">
        <v>11</v>
      </c>
      <c r="G10" s="4">
        <v>0</v>
      </c>
      <c r="L10" s="16" t="s">
        <v>3</v>
      </c>
      <c r="M10" s="9">
        <v>0</v>
      </c>
      <c r="O10" s="3" t="s">
        <v>27</v>
      </c>
      <c r="P10" s="4">
        <f>'Yearly Overview'!$D$11</f>
        <v>0</v>
      </c>
    </row>
    <row r="11" spans="3:19" x14ac:dyDescent="0.35">
      <c r="C11" s="19" t="s">
        <v>5</v>
      </c>
      <c r="D11" s="20">
        <f>SUM(D7:D9)</f>
        <v>0</v>
      </c>
      <c r="F11" s="3" t="s">
        <v>13</v>
      </c>
      <c r="G11" s="4">
        <v>0</v>
      </c>
      <c r="O11" s="7" t="s">
        <v>28</v>
      </c>
      <c r="P11" s="8">
        <f>'Yearly Overview'!$D$12</f>
        <v>0</v>
      </c>
    </row>
    <row r="12" spans="3:19" x14ac:dyDescent="0.35">
      <c r="F12" s="3" t="s">
        <v>3</v>
      </c>
      <c r="G12" s="4">
        <v>0</v>
      </c>
      <c r="L12" s="19" t="s">
        <v>25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24</v>
      </c>
      <c r="M13" s="20">
        <f>M12-D7</f>
        <v>0</v>
      </c>
      <c r="O13" s="17" t="s">
        <v>17</v>
      </c>
      <c r="P13" s="18">
        <f>SUM(P7:P11)</f>
        <v>0</v>
      </c>
    </row>
    <row r="15" spans="3:19" x14ac:dyDescent="0.35">
      <c r="F15" s="17" t="s">
        <v>17</v>
      </c>
      <c r="G15" s="18">
        <f>SUM(G7:G13)</f>
        <v>0</v>
      </c>
    </row>
    <row r="19" spans="3:4" x14ac:dyDescent="0.35">
      <c r="C19" s="66" t="s">
        <v>58</v>
      </c>
      <c r="D19" s="68">
        <f>$G$15+$P$13</f>
        <v>0</v>
      </c>
    </row>
    <row r="20" spans="3:4" x14ac:dyDescent="0.35">
      <c r="C20" s="67"/>
      <c r="D20" s="69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9" priority="2" operator="lessThan">
      <formula>0</formula>
    </cfRule>
  </conditionalFormatting>
  <conditionalFormatting sqref="S8">
    <cfRule type="cellIs" dxfId="8" priority="1" operator="lessThan">
      <formula>0</formula>
    </cfRule>
  </conditionalFormatting>
  <dataValidations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7FA1CB20-8628-47C1-9F5A-22182B4C4DE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Overview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Nym</dc:creator>
  <cp:lastModifiedBy>ASIN UNLU, MATEO (UG)</cp:lastModifiedBy>
  <dcterms:created xsi:type="dcterms:W3CDTF">2015-06-05T18:17:20Z</dcterms:created>
  <dcterms:modified xsi:type="dcterms:W3CDTF">2025-03-26T23:35:57Z</dcterms:modified>
</cp:coreProperties>
</file>