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2019 Results by GSSPANO" sheetId="1" r:id="rId4"/>
    <sheet state="visible" name="GE2019 Results by Region" sheetId="2" r:id="rId5"/>
    <sheet state="visible" name="BBC Exit Poll Seats" sheetId="3" r:id="rId6"/>
    <sheet state="visible" name="BBC Exit Poll Predictions" sheetId="4" r:id="rId7"/>
    <sheet state="visible" name="Results raw" sheetId="5" r:id="rId8"/>
    <sheet state="visible" name="Region lookup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<sst xmlns="http://schemas.openxmlformats.org/spreadsheetml/2006/main" count="11840" uniqueCount="1609">
  <si>
    <t>Constituency</t>
  </si>
  <si>
    <t>label</t>
  </si>
  <si>
    <t>PANO</t>
  </si>
  <si>
    <t>ONSConstID</t>
  </si>
  <si>
    <t>Region</t>
  </si>
  <si>
    <t>partyClass</t>
  </si>
  <si>
    <t>partyCode</t>
  </si>
  <si>
    <t>partyLogoUrl</t>
  </si>
  <si>
    <t>partyName</t>
  </si>
  <si>
    <t>predictedSeatCount</t>
  </si>
  <si>
    <t>seats</t>
  </si>
  <si>
    <t>con</t>
  </si>
  <si>
    <t>CON</t>
  </si>
  <si>
    <t>https://news.files.bbci.co.uk/include/elections/ge2019/party-logos/by-code/v1/con.svg</t>
  </si>
  <si>
    <t>Conservative</t>
  </si>
  <si>
    <t>lab</t>
  </si>
  <si>
    <t>LAB</t>
  </si>
  <si>
    <t>https://news.files.bbci.co.uk/include/elections/ge2019/party-logos/by-code/v1/lab.svg</t>
  </si>
  <si>
    <t>Labour</t>
  </si>
  <si>
    <t>snp</t>
  </si>
  <si>
    <t>SNP</t>
  </si>
  <si>
    <t>https://news.files.bbci.co.uk/include/elections/ge2019/party-logos/by-code/v1/snp.svg</t>
  </si>
  <si>
    <t>ld</t>
  </si>
  <si>
    <t>LD</t>
  </si>
  <si>
    <t>https://news.files.bbci.co.uk/include/elections/ge2019/party-logos/by-code/v1/ld.svg</t>
  </si>
  <si>
    <t>Liberal Democrat</t>
  </si>
  <si>
    <t>pc</t>
  </si>
  <si>
    <t>PC</t>
  </si>
  <si>
    <t>https://news.files.bbci.co.uk/include/elections/ge2019/party-logos/by-code/v1/pc.svg</t>
  </si>
  <si>
    <t>Estimated declaration time</t>
  </si>
  <si>
    <t>Day</t>
  </si>
  <si>
    <t>Day/Time</t>
  </si>
  <si>
    <t>Plaid Cymru</t>
  </si>
  <si>
    <t>seat</t>
  </si>
  <si>
    <t>grn</t>
  </si>
  <si>
    <t>GRN</t>
  </si>
  <si>
    <t>https://news.files.bbci.co.uk/include/elections/ge2019/party-logos/by-code/v1/grn.svg</t>
  </si>
  <si>
    <t>LIBDEM</t>
  </si>
  <si>
    <t>BXP</t>
  </si>
  <si>
    <t>UKIP</t>
  </si>
  <si>
    <t>OTHER</t>
  </si>
  <si>
    <t>Registered Voters</t>
  </si>
  <si>
    <t>Turnout</t>
  </si>
  <si>
    <t>Green</t>
  </si>
  <si>
    <t>Houghton &amp; Sunderland South</t>
  </si>
  <si>
    <t>brx</t>
  </si>
  <si>
    <t>BRX</t>
  </si>
  <si>
    <t>https://news.files.bbci.co.uk/include/elections/ge2019/party-logos/by-code/v1/brx.svg</t>
  </si>
  <si>
    <t>E14000754</t>
  </si>
  <si>
    <t>The Brexit Party</t>
  </si>
  <si>
    <t>oth</t>
  </si>
  <si>
    <t>OTH</t>
  </si>
  <si>
    <t>https://news.files.bbci.co.uk/include/elections/ge2019/party-logos/by-code/v1/oth.svg</t>
  </si>
  <si>
    <t>Others</t>
  </si>
  <si>
    <t>4-Thursday</t>
  </si>
  <si>
    <t>Newcastle upon Tyne Central</t>
  </si>
  <si>
    <t>E14000831</t>
  </si>
  <si>
    <t>Newcastle upon Tyne East</t>
  </si>
  <si>
    <t>E14000832</t>
  </si>
  <si>
    <t>5-Friday</t>
  </si>
  <si>
    <t>constituency</t>
  </si>
  <si>
    <t>GSS</t>
  </si>
  <si>
    <t>declarationTime</t>
  </si>
  <si>
    <t>partyClassNew</t>
  </si>
  <si>
    <t>partyClassOld</t>
  </si>
  <si>
    <t>partyCodeNew</t>
  </si>
  <si>
    <t>partyCodeOld</t>
  </si>
  <si>
    <t>cardBanner</t>
  </si>
  <si>
    <t>cardMessage</t>
  </si>
  <si>
    <t>cardSecondary</t>
  </si>
  <si>
    <t>altCardBanner</t>
  </si>
  <si>
    <t>status</t>
  </si>
  <si>
    <t>declared</t>
  </si>
  <si>
    <t>gssId</t>
  </si>
  <si>
    <t>majorityLastPct</t>
  </si>
  <si>
    <t>minsAfter10</t>
  </si>
  <si>
    <t>error</t>
  </si>
  <si>
    <t>Newcastle Upon Tyne East</t>
  </si>
  <si>
    <t>Expected at 00:00</t>
  </si>
  <si>
    <t>Likely Labour hold</t>
  </si>
  <si>
    <t>99+% chance</t>
  </si>
  <si>
    <t>forecast</t>
  </si>
  <si>
    <t>Newcastle upon Tyne North</t>
  </si>
  <si>
    <t>E14000833</t>
  </si>
  <si>
    <t>Newcastle Upon Tyne North</t>
  </si>
  <si>
    <t>Sunderland Central</t>
  </si>
  <si>
    <t>E14000982</t>
  </si>
  <si>
    <t>tctf</t>
  </si>
  <si>
    <t>Too close to forecast winning party</t>
  </si>
  <si>
    <t>61% chance of Labour hold, 39% chance of Conservative gain</t>
  </si>
  <si>
    <t>Washington &amp; Sunderland West</t>
  </si>
  <si>
    <t>E14001020</t>
  </si>
  <si>
    <t>99% chance</t>
  </si>
  <si>
    <t>1% chance of Conservative gain from Labour</t>
  </si>
  <si>
    <t>Halton</t>
  </si>
  <si>
    <t>E14000725</t>
  </si>
  <si>
    <t>Expected at 00:30</t>
  </si>
  <si>
    <t>Basildon &amp; Billericay</t>
  </si>
  <si>
    <t>E14000544</t>
  </si>
  <si>
    <t>Expected at 01:00</t>
  </si>
  <si>
    <t>Likely Conservative hold</t>
  </si>
  <si>
    <t>Broxbourne</t>
  </si>
  <si>
    <t>E14000606</t>
  </si>
  <si>
    <t>Jarrow</t>
  </si>
  <si>
    <t>E14000765</t>
  </si>
  <si>
    <t>Makerfield</t>
  </si>
  <si>
    <t>E14000805</t>
  </si>
  <si>
    <t>95% chance</t>
  </si>
  <si>
    <t>5% chance of Conservative gain from Labour</t>
  </si>
  <si>
    <t>Middlesbrough</t>
  </si>
  <si>
    <t>E14000819</t>
  </si>
  <si>
    <t>South Shields</t>
  </si>
  <si>
    <t>E14000944</t>
  </si>
  <si>
    <t>Wigan</t>
  </si>
  <si>
    <t>E14001039</t>
  </si>
  <si>
    <t>Workington</t>
  </si>
  <si>
    <t>E14001053</t>
  </si>
  <si>
    <t>Likely Conservative gain from Labour</t>
  </si>
  <si>
    <t>98% chance</t>
  </si>
  <si>
    <t>2% chance of Labour hold</t>
  </si>
  <si>
    <t>North Down</t>
  </si>
  <si>
    <t>N06000013</t>
  </si>
  <si>
    <t>ni</t>
  </si>
  <si>
    <t>Sorry, the exit poll is not carried out in Northern Ireland</t>
  </si>
  <si>
    <t>Rutherglen &amp; Hamilton West</t>
  </si>
  <si>
    <t>S14000056</t>
  </si>
  <si>
    <t>Likely Scottish National Party gain from Labour</t>
  </si>
  <si>
    <t>Darlington</t>
  </si>
  <si>
    <t>E14000658</t>
  </si>
  <si>
    <t>Expected at 01:30</t>
  </si>
  <si>
    <t>Nuneaton</t>
  </si>
  <si>
    <t>E14000868</t>
  </si>
  <si>
    <t>Kilmarnock &amp; Loudoun</t>
  </si>
  <si>
    <t>S14000040</t>
  </si>
  <si>
    <t>Likely Scottish National Party hold</t>
  </si>
  <si>
    <t>Swansea West</t>
  </si>
  <si>
    <t>W07000047</t>
  </si>
  <si>
    <t>Battersea</t>
  </si>
  <si>
    <t>E14000549</t>
  </si>
  <si>
    <t>Expected at 02:00</t>
  </si>
  <si>
    <t>Birkenhead</t>
  </si>
  <si>
    <t>E14000559</t>
  </si>
  <si>
    <t>Blackburn</t>
  </si>
  <si>
    <t>E14000570</t>
  </si>
  <si>
    <t>Blaydon</t>
  </si>
  <si>
    <t>E14000574</t>
  </si>
  <si>
    <t>Possible Labour hold</t>
  </si>
  <si>
    <t>94% chance</t>
  </si>
  <si>
    <t>6% chance of Conservative gain from Labour</t>
  </si>
  <si>
    <t>Bootle</t>
  </si>
  <si>
    <t>E14000581</t>
  </si>
  <si>
    <t>Bracknell</t>
  </si>
  <si>
    <t>E14000586</t>
  </si>
  <si>
    <t>Burnley</t>
  </si>
  <si>
    <t>E14000609</t>
  </si>
  <si>
    <t>54% chance of Conservative gain, 46% chance of Labour hold</t>
  </si>
  <si>
    <t>Burton</t>
  </si>
  <si>
    <t>E14000610</t>
  </si>
  <si>
    <t>Bury North</t>
  </si>
  <si>
    <t>E14000611</t>
  </si>
  <si>
    <t>55% chance of Labour hold, 45% chance of Conservative gain</t>
  </si>
  <si>
    <t>Bury South</t>
  </si>
  <si>
    <t>E14000612</t>
  </si>
  <si>
    <t>74% chance of Labour hold, 26% chance of Conservative gain</t>
  </si>
  <si>
    <t>Cannock Chase</t>
  </si>
  <si>
    <t>E14000618</t>
  </si>
  <si>
    <t>Carlisle</t>
  </si>
  <si>
    <t>E14000620</t>
  </si>
  <si>
    <t>Castle Point</t>
  </si>
  <si>
    <t>E14000622</t>
  </si>
  <si>
    <t>Surrey East</t>
  </si>
  <si>
    <t>E14000681</t>
  </si>
  <si>
    <t>Folkestone &amp; Hythe</t>
  </si>
  <si>
    <t>E14000704</t>
  </si>
  <si>
    <t>Fylde</t>
  </si>
  <si>
    <t>E14000706</t>
  </si>
  <si>
    <t>Gateshead</t>
  </si>
  <si>
    <t>E14000709</t>
  </si>
  <si>
    <t>Harlow</t>
  </si>
  <si>
    <t>E14000729</t>
  </si>
  <si>
    <t>Hartlepool</t>
  </si>
  <si>
    <t>E14000733</t>
  </si>
  <si>
    <t>52% chance of Conservative gain, 48% chance of Labour hold</t>
  </si>
  <si>
    <t>Hertsmere</t>
  </si>
  <si>
    <t>E14000745</t>
  </si>
  <si>
    <t>Huntingdon</t>
  </si>
  <si>
    <t>E14000757</t>
  </si>
  <si>
    <t>Kettering</t>
  </si>
  <si>
    <t>E14000769</t>
  </si>
  <si>
    <t>Hull North</t>
  </si>
  <si>
    <t>E14000772</t>
  </si>
  <si>
    <t>Knowsley</t>
  </si>
  <si>
    <t>E14000775</t>
  </si>
  <si>
    <t>Leigh</t>
  </si>
  <si>
    <t>E14000785</t>
  </si>
  <si>
    <t>50% chance of Labour hold, 50% chance of Conservative gain</t>
  </si>
  <si>
    <t>Swindon North</t>
  </si>
  <si>
    <t>E14000851</t>
  </si>
  <si>
    <t>Tyneside North</t>
  </si>
  <si>
    <t>E14000853</t>
  </si>
  <si>
    <t>Warwickshire North</t>
  </si>
  <si>
    <t>E14000854</t>
  </si>
  <si>
    <t>Leicestershire North West</t>
  </si>
  <si>
    <t>E14000858</t>
  </si>
  <si>
    <t>Putney</t>
  </si>
  <si>
    <t>E14000887</t>
  </si>
  <si>
    <t>Possible Labour gain from Conservative</t>
  </si>
  <si>
    <t>89% chance</t>
  </si>
  <si>
    <t>11% chance of Conservative hold</t>
  </si>
  <si>
    <t>Rugby</t>
  </si>
  <si>
    <t>E14000905</t>
  </si>
  <si>
    <t>Runnymede &amp; Weybridge</t>
  </si>
  <si>
    <t>E14000907</t>
  </si>
  <si>
    <t>Rushcliffe</t>
  </si>
  <si>
    <t>E14000908</t>
  </si>
  <si>
    <t>Sefton Central</t>
  </si>
  <si>
    <t>E14000916</t>
  </si>
  <si>
    <t>Basildon South &amp; Thurrock East</t>
  </si>
  <si>
    <t>E14000933</t>
  </si>
  <si>
    <t>Norfolk South</t>
  </si>
  <si>
    <t>E14000941</t>
  </si>
  <si>
    <t>St Helens North</t>
  </si>
  <si>
    <t>E14000962</t>
  </si>
  <si>
    <t>St Helens South &amp; Whiston</t>
  </si>
  <si>
    <t>E14000963</t>
  </si>
  <si>
    <t>Stockton North</t>
  </si>
  <si>
    <t>E14000970</t>
  </si>
  <si>
    <t>Stockton South</t>
  </si>
  <si>
    <t>E14000971</t>
  </si>
  <si>
    <t>Possible Conservative gain from Labour</t>
  </si>
  <si>
    <t>85% chance</t>
  </si>
  <si>
    <t>15% chance of Labour hold</t>
  </si>
  <si>
    <t>Tamworth</t>
  </si>
  <si>
    <t>E14000986</t>
  </si>
  <si>
    <t>Thurrock</t>
  </si>
  <si>
    <t>E14000995</t>
  </si>
  <si>
    <t>Tooting</t>
  </si>
  <si>
    <t>E14000998</t>
  </si>
  <si>
    <t>Tynemouth</t>
  </si>
  <si>
    <t>E14001006</t>
  </si>
  <si>
    <t>Wallasey</t>
  </si>
  <si>
    <t>E14001010</t>
  </si>
  <si>
    <t>Warley</t>
  </si>
  <si>
    <t>E14001016</t>
  </si>
  <si>
    <t>Wellingborough</t>
  </si>
  <si>
    <t>E14001025</t>
  </si>
  <si>
    <t>West Bromwich East</t>
  </si>
  <si>
    <t>E14001029</t>
  </si>
  <si>
    <t>55% chance of Conservative gain, 45% chance of Labour hold</t>
  </si>
  <si>
    <t>West Bromwich West</t>
  </si>
  <si>
    <t>E14001030</t>
  </si>
  <si>
    <t>93% chance</t>
  </si>
  <si>
    <t>7% chance of Labour hold</t>
  </si>
  <si>
    <t>Wirral South</t>
  </si>
  <si>
    <t>E14001043</t>
  </si>
  <si>
    <t>2% chance of Conservative gain from Labour</t>
  </si>
  <si>
    <t>Wirral West</t>
  </si>
  <si>
    <t>E14001044</t>
  </si>
  <si>
    <t>75% chance of Labour hold, 25% chance of Conservative gain</t>
  </si>
  <si>
    <t>Wolverhampton North East</t>
  </si>
  <si>
    <t>E14001049</t>
  </si>
  <si>
    <t>Wycombe</t>
  </si>
  <si>
    <t>E14001056</t>
  </si>
  <si>
    <t>Yeovil</t>
  </si>
  <si>
    <t>E14001060</t>
  </si>
  <si>
    <t>Belfast West</t>
  </si>
  <si>
    <t>N06000004</t>
  </si>
  <si>
    <t>Down North</t>
  </si>
  <si>
    <t>East Londonderry</t>
  </si>
  <si>
    <t>N06000006</t>
  </si>
  <si>
    <t>Lagan Valley</t>
  </si>
  <si>
    <t>N06000009</t>
  </si>
  <si>
    <t>Strangford</t>
  </si>
  <si>
    <t>N06000016</t>
  </si>
  <si>
    <t>East Kilbride, Strathaven &amp; Lesmahagow</t>
  </si>
  <si>
    <t>S14000019</t>
  </si>
  <si>
    <t>Lanark &amp; Hamilton East</t>
  </si>
  <si>
    <t>S14000042</t>
  </si>
  <si>
    <t>97% chance</t>
  </si>
  <si>
    <t>3% chance of Conservative gain from Scottish National Party</t>
  </si>
  <si>
    <t>Midlothian</t>
  </si>
  <si>
    <t>S14000045</t>
  </si>
  <si>
    <t>Dunbartonshire West</t>
  </si>
  <si>
    <t>S14000059</t>
  </si>
  <si>
    <t>Wrexham</t>
  </si>
  <si>
    <t>W07000044</t>
  </si>
  <si>
    <t>Llanelli</t>
  </si>
  <si>
    <t>W07000045</t>
  </si>
  <si>
    <t>Swansea East</t>
  </si>
  <si>
    <t>W07000048</t>
  </si>
  <si>
    <t>Aberavon</t>
  </si>
  <si>
    <t>W07000049</t>
  </si>
  <si>
    <t>Torfaen</t>
  </si>
  <si>
    <t>W07000053</t>
  </si>
  <si>
    <t>87% chance</t>
  </si>
  <si>
    <t>13% chance of Conservative gain from Labour</t>
  </si>
  <si>
    <t>Newport East</t>
  </si>
  <si>
    <t>W07000055</t>
  </si>
  <si>
    <t>Newport West</t>
  </si>
  <si>
    <t>W07000056</t>
  </si>
  <si>
    <t>Possible Labour win</t>
  </si>
  <si>
    <t>83% chance</t>
  </si>
  <si>
    <t>17% chance of Conservative win</t>
  </si>
  <si>
    <t>Arfon</t>
  </si>
  <si>
    <t>W07000057</t>
  </si>
  <si>
    <t>Likely Plaid Cymru hold</t>
  </si>
  <si>
    <t>1% chance of Labour gain from Plaid Cymru</t>
  </si>
  <si>
    <t>Dwyfor Meirionnydd</t>
  </si>
  <si>
    <t>W07000061</t>
  </si>
  <si>
    <t>Possible Plaid Cymru hold</t>
  </si>
  <si>
    <t>91% chance</t>
  </si>
  <si>
    <t>9% chance of Conservative gain from Plaid Cymru</t>
  </si>
  <si>
    <t>Clwyd South</t>
  </si>
  <si>
    <t>W07000062</t>
  </si>
  <si>
    <t>6% chance of Labour hold</t>
  </si>
  <si>
    <t>Blaenau Gwent</t>
  </si>
  <si>
    <t>W07000072</t>
  </si>
  <si>
    <t>Pontypridd</t>
  </si>
  <si>
    <t>W07000075</t>
  </si>
  <si>
    <t>Caerphilly</t>
  </si>
  <si>
    <t>W07000076</t>
  </si>
  <si>
    <t>Islwyn</t>
  </si>
  <si>
    <t>W07000077</t>
  </si>
  <si>
    <t>Vale Of Glamorgan</t>
  </si>
  <si>
    <t>W07000078</t>
  </si>
  <si>
    <t>1% chance of Labour gain from Conservative</t>
  </si>
  <si>
    <t>Barnsley Central</t>
  </si>
  <si>
    <t>E14000541</t>
  </si>
  <si>
    <t>Expected at 02:30</t>
  </si>
  <si>
    <t>Barnsley East</t>
  </si>
  <si>
    <t>E14000542</t>
  </si>
  <si>
    <t>Chichester</t>
  </si>
  <si>
    <t>E14000633</t>
  </si>
  <si>
    <t>Chorley</t>
  </si>
  <si>
    <t>E14000637</t>
  </si>
  <si>
    <t>spe</t>
  </si>
  <si>
    <t>SPE</t>
  </si>
  <si>
    <t>Speaker win</t>
  </si>
  <si>
    <t>Dover</t>
  </si>
  <si>
    <t>E14000670</t>
  </si>
  <si>
    <t>Epping Forest</t>
  </si>
  <si>
    <t>E14000693</t>
  </si>
  <si>
    <t>Gainsborough</t>
  </si>
  <si>
    <t>E14000707</t>
  </si>
  <si>
    <t>Harrogate &amp; Knaresborough</t>
  </si>
  <si>
    <t>E14000730</t>
  </si>
  <si>
    <t>Havant</t>
  </si>
  <si>
    <t>E14000736</t>
  </si>
  <si>
    <t>Ribble Valley</t>
  </si>
  <si>
    <t>E14000894</t>
  </si>
  <si>
    <t>Stratford-on-Avon</t>
  </si>
  <si>
    <t>E14000977</t>
  </si>
  <si>
    <t>Torbay</t>
  </si>
  <si>
    <t>E14000999</t>
  </si>
  <si>
    <t>Watford</t>
  </si>
  <si>
    <t>E14001021</t>
  </si>
  <si>
    <t>2% chance of Labour gain from Conservative</t>
  </si>
  <si>
    <t>Angus</t>
  </si>
  <si>
    <t>S14000004</t>
  </si>
  <si>
    <t>Likely Scottish National Party gain from Conservative</t>
  </si>
  <si>
    <t>Likely SNP gain from Conservative</t>
  </si>
  <si>
    <t>Dundee East</t>
  </si>
  <si>
    <t>S14000015</t>
  </si>
  <si>
    <t>Possible Scottish National Party hold</t>
  </si>
  <si>
    <t>6% chance of Conservative gain from Scottish National Party</t>
  </si>
  <si>
    <t>Dundee West</t>
  </si>
  <si>
    <t>S14000016</t>
  </si>
  <si>
    <t>Falkirk</t>
  </si>
  <si>
    <t>S14000028</t>
  </si>
  <si>
    <t>Inverclyde</t>
  </si>
  <si>
    <t>S14000038</t>
  </si>
  <si>
    <t>Paisley &amp; Renfrewshire North</t>
  </si>
  <si>
    <t>S14000052</t>
  </si>
  <si>
    <t>Paisley &amp; Renfrewshire South</t>
  </si>
  <si>
    <t>S14000053</t>
  </si>
  <si>
    <t>Gower</t>
  </si>
  <si>
    <t>W07000046</t>
  </si>
  <si>
    <t>50% chance of Conservative gain, 50% chance of Labour hold</t>
  </si>
  <si>
    <t>Neath</t>
  </si>
  <si>
    <t>W07000069</t>
  </si>
  <si>
    <t>Aldershot</t>
  </si>
  <si>
    <t>E14000530</t>
  </si>
  <si>
    <t>Expected at 03:00</t>
  </si>
  <si>
    <t>Aldridge-Brownhills</t>
  </si>
  <si>
    <t>E14000531</t>
  </si>
  <si>
    <t>Amber Valley</t>
  </si>
  <si>
    <t>E14000533</t>
  </si>
  <si>
    <t>Ashford</t>
  </si>
  <si>
    <t>E14000536</t>
  </si>
  <si>
    <t>Barking</t>
  </si>
  <si>
    <t>E14000540</t>
  </si>
  <si>
    <t>Bath</t>
  </si>
  <si>
    <t>E14000547</t>
  </si>
  <si>
    <t>Likely Liberal Democrat hold</t>
  </si>
  <si>
    <t>Beaconsfield</t>
  </si>
  <si>
    <t>E14000550</t>
  </si>
  <si>
    <t>Bedford</t>
  </si>
  <si>
    <t>E14000552</t>
  </si>
  <si>
    <t>Birmingham Edgbaston</t>
  </si>
  <si>
    <t>E14000560</t>
  </si>
  <si>
    <t>Birmingham Erdington</t>
  </si>
  <si>
    <t>E14000561</t>
  </si>
  <si>
    <t>Birmingham Ladywood</t>
  </si>
  <si>
    <t>E14000564</t>
  </si>
  <si>
    <t>Birmingham Northfield</t>
  </si>
  <si>
    <t>E14000565</t>
  </si>
  <si>
    <t>Birmingham Yardley</t>
  </si>
  <si>
    <t>E14000568</t>
  </si>
  <si>
    <t>Bishop Auckland</t>
  </si>
  <si>
    <t>E14000569</t>
  </si>
  <si>
    <t>Blackpool North &amp; Cleveleys</t>
  </si>
  <si>
    <t>E14000572</t>
  </si>
  <si>
    <t>Blackpool South</t>
  </si>
  <si>
    <t>E14000573</t>
  </si>
  <si>
    <t>Bolton North East</t>
  </si>
  <si>
    <t>E14000578</t>
  </si>
  <si>
    <t>1% chance of Labour hold</t>
  </si>
  <si>
    <t>Bolton South East</t>
  </si>
  <si>
    <t>E14000579</t>
  </si>
  <si>
    <t>Bolton West</t>
  </si>
  <si>
    <t>E14000580</t>
  </si>
  <si>
    <t>3% chance of Labour gain from Conservative</t>
  </si>
  <si>
    <t>Brentwood &amp; Ongar</t>
  </si>
  <si>
    <t>E14000594</t>
  </si>
  <si>
    <t>Bristol East</t>
  </si>
  <si>
    <t>E14000599</t>
  </si>
  <si>
    <t>80% chance</t>
  </si>
  <si>
    <t>20% chance of Conservative gain from Labour</t>
  </si>
  <si>
    <t>Bristol North West</t>
  </si>
  <si>
    <t>E14000600</t>
  </si>
  <si>
    <t>Bristol South</t>
  </si>
  <si>
    <t>E14000601</t>
  </si>
  <si>
    <t>96% chance</t>
  </si>
  <si>
    <t>4% chance of Conservative gain from Labour</t>
  </si>
  <si>
    <t>Bristol West</t>
  </si>
  <si>
    <t>E14000602</t>
  </si>
  <si>
    <t>Cambridge</t>
  </si>
  <si>
    <t>E14000617</t>
  </si>
  <si>
    <t>1% chance of Liberal Democrat gain from Labour</t>
  </si>
  <si>
    <t>Devon Central</t>
  </si>
  <si>
    <t>E14000623</t>
  </si>
  <si>
    <t>Chelsea &amp; Fulham</t>
  </si>
  <si>
    <t>E14000629</t>
  </si>
  <si>
    <t>Possible Conservative hold</t>
  </si>
  <si>
    <t>6% chance of Labour gain from Conservative</t>
  </si>
  <si>
    <t>Chesham &amp; Amersham</t>
  </si>
  <si>
    <t>E14000631</t>
  </si>
  <si>
    <t>Chingford &amp; Woodford Green</t>
  </si>
  <si>
    <t>E14000634</t>
  </si>
  <si>
    <t>Christchurch</t>
  </si>
  <si>
    <t>E14000638</t>
  </si>
  <si>
    <t>Cities Of London &amp; Westminster</t>
  </si>
  <si>
    <t>E14000639</t>
  </si>
  <si>
    <t>61% chance of Labour gain, 39% chance of Conservative hold</t>
  </si>
  <si>
    <t>Durham, City of</t>
  </si>
  <si>
    <t>E14000641</t>
  </si>
  <si>
    <t>Clacton</t>
  </si>
  <si>
    <t>E14000642</t>
  </si>
  <si>
    <t>Cleethorpes</t>
  </si>
  <si>
    <t>E14000643</t>
  </si>
  <si>
    <t>Coventry North East</t>
  </si>
  <si>
    <t>E14000649</t>
  </si>
  <si>
    <t>Coventry North West</t>
  </si>
  <si>
    <t>E14000650</t>
  </si>
  <si>
    <t>64% chance of Conservative gain, 36% chance of Labour hold</t>
  </si>
  <si>
    <t>Coventry South</t>
  </si>
  <si>
    <t>E14000651</t>
  </si>
  <si>
    <t>3% chance of Conservative gain from Labour</t>
  </si>
  <si>
    <t>Crawley</t>
  </si>
  <si>
    <t>E14000652</t>
  </si>
  <si>
    <t>Dagenham &amp; Rainham</t>
  </si>
  <si>
    <t>E14000657</t>
  </si>
  <si>
    <t>64% chance of Labour hold, 36% chance of Conservative gain</t>
  </si>
  <si>
    <t>Dartford</t>
  </si>
  <si>
    <t>E14000659</t>
  </si>
  <si>
    <t>Don Valley</t>
  </si>
  <si>
    <t>E14000667</t>
  </si>
  <si>
    <t>4% chance of Labour hold</t>
  </si>
  <si>
    <t>Doncaster Central</t>
  </si>
  <si>
    <t>E14000668</t>
  </si>
  <si>
    <t>Doncaster North</t>
  </si>
  <si>
    <t>E14000669</t>
  </si>
  <si>
    <t>Ealing Central &amp; Acton</t>
  </si>
  <si>
    <t>E14000674</t>
  </si>
  <si>
    <t>Ealing North</t>
  </si>
  <si>
    <t>E14000675</t>
  </si>
  <si>
    <t>Ealing Southall</t>
  </si>
  <si>
    <t>E14000676</t>
  </si>
  <si>
    <t>Easington</t>
  </si>
  <si>
    <t>E14000677</t>
  </si>
  <si>
    <t>Eastbourne</t>
  </si>
  <si>
    <t>E14000684</t>
  </si>
  <si>
    <t>66% chance of Liberal Democrat hold, 34% chance of Conservative gain</t>
  </si>
  <si>
    <t>Eastleigh</t>
  </si>
  <si>
    <t>E14000685</t>
  </si>
  <si>
    <t>Edmonton</t>
  </si>
  <si>
    <t>E14000687</t>
  </si>
  <si>
    <t>Epsom &amp; Ewell</t>
  </si>
  <si>
    <t>E14000694</t>
  </si>
  <si>
    <t>Erewash</t>
  </si>
  <si>
    <t>E14000695</t>
  </si>
  <si>
    <t>Esher &amp; Walton</t>
  </si>
  <si>
    <t>E14000697</t>
  </si>
  <si>
    <t>Fareham</t>
  </si>
  <si>
    <t>E14000699</t>
  </si>
  <si>
    <t>Forest Of Dean</t>
  </si>
  <si>
    <t>E14000705</t>
  </si>
  <si>
    <t>Garston &amp; Halewood</t>
  </si>
  <si>
    <t>E14000708</t>
  </si>
  <si>
    <t>Gedling</t>
  </si>
  <si>
    <t>E14000710</t>
  </si>
  <si>
    <t>56% chance of Labour hold, 44% chance of Conservative gain</t>
  </si>
  <si>
    <t>Gloucester</t>
  </si>
  <si>
    <t>E14000712</t>
  </si>
  <si>
    <t>Grantham &amp; Stamford</t>
  </si>
  <si>
    <t>E14000714</t>
  </si>
  <si>
    <t>Great Grimsby</t>
  </si>
  <si>
    <t>E14000716</t>
  </si>
  <si>
    <t>Great Yarmouth</t>
  </si>
  <si>
    <t>E14000717</t>
  </si>
  <si>
    <t>Guildford</t>
  </si>
  <si>
    <t>E14000719</t>
  </si>
  <si>
    <t>Hammersmith</t>
  </si>
  <si>
    <t>E14000726</t>
  </si>
  <si>
    <t>Hemel Hempstead</t>
  </si>
  <si>
    <t>E14000739</t>
  </si>
  <si>
    <t>Heywood &amp; Middleton</t>
  </si>
  <si>
    <t>E14000747</t>
  </si>
  <si>
    <t>75% chance of Conservative gain, 25% chance of Labour hold</t>
  </si>
  <si>
    <t>High Peak</t>
  </si>
  <si>
    <t>E14000748</t>
  </si>
  <si>
    <t>66% chance of Conservative gain, 34% chance of Labour hold</t>
  </si>
  <si>
    <t>Hornchurch &amp; Upminster</t>
  </si>
  <si>
    <t>E14000751</t>
  </si>
  <si>
    <t>Hyndburn</t>
  </si>
  <si>
    <t>E14000758</t>
  </si>
  <si>
    <t>90% chance</t>
  </si>
  <si>
    <t>10% chance of Labour hold</t>
  </si>
  <si>
    <t>Isle Of Wight</t>
  </si>
  <si>
    <t>E14000762</t>
  </si>
  <si>
    <t>Islington North</t>
  </si>
  <si>
    <t>E14000763</t>
  </si>
  <si>
    <t>Islington South &amp; Finsbury</t>
  </si>
  <si>
    <t>E14000764</t>
  </si>
  <si>
    <t>Kenilworth &amp; Southam</t>
  </si>
  <si>
    <t>E14000767</t>
  </si>
  <si>
    <t>Hull East</t>
  </si>
  <si>
    <t>E14000771</t>
  </si>
  <si>
    <t>Hull West &amp; Hessle</t>
  </si>
  <si>
    <t>E14000773</t>
  </si>
  <si>
    <t>79% chance of Labour hold, 21% chance of Conservative gain</t>
  </si>
  <si>
    <t>Leeds East</t>
  </si>
  <si>
    <t>E14000778</t>
  </si>
  <si>
    <t>Leeds West</t>
  </si>
  <si>
    <t>E14000781</t>
  </si>
  <si>
    <t>Leicester South</t>
  </si>
  <si>
    <t>E14000783</t>
  </si>
  <si>
    <t>Lewisham East</t>
  </si>
  <si>
    <t>E14000787</t>
  </si>
  <si>
    <t>Likely Labour win</t>
  </si>
  <si>
    <t>Lewisham West &amp; Penge</t>
  </si>
  <si>
    <t>E14000788</t>
  </si>
  <si>
    <t>Lewisham Deptford</t>
  </si>
  <si>
    <t>E14000789</t>
  </si>
  <si>
    <t>Leyton &amp; Wanstead</t>
  </si>
  <si>
    <t>E14000790</t>
  </si>
  <si>
    <t>Liverpool Riverside</t>
  </si>
  <si>
    <t>E14000793</t>
  </si>
  <si>
    <t>Liverpool Walton</t>
  </si>
  <si>
    <t>E14000794</t>
  </si>
  <si>
    <t>Liverpool Wavertree</t>
  </si>
  <si>
    <t>E14000795</t>
  </si>
  <si>
    <t>Liverpool West Derby</t>
  </si>
  <si>
    <t>E14000796</t>
  </si>
  <si>
    <t>Luton North</t>
  </si>
  <si>
    <t>E14000800</t>
  </si>
  <si>
    <t>Luton South</t>
  </si>
  <si>
    <t>E14000801</t>
  </si>
  <si>
    <t>Middlesbrough South &amp; Cleveland East</t>
  </si>
  <si>
    <t>E14000820</t>
  </si>
  <si>
    <t>Mitcham &amp; Morden</t>
  </si>
  <si>
    <t>E14000823</t>
  </si>
  <si>
    <t>New Forest East</t>
  </si>
  <si>
    <t>E14000827</t>
  </si>
  <si>
    <t>New Forest West</t>
  </si>
  <si>
    <t>E14000828</t>
  </si>
  <si>
    <t>Newbury</t>
  </si>
  <si>
    <t>E14000830</t>
  </si>
  <si>
    <t>Newcastle-under-Lyme</t>
  </si>
  <si>
    <t>E14000834</t>
  </si>
  <si>
    <t>Newton Abbot</t>
  </si>
  <si>
    <t>E14000835</t>
  </si>
  <si>
    <t>Durham North</t>
  </si>
  <si>
    <t>E14000840</t>
  </si>
  <si>
    <t>Somerset North</t>
  </si>
  <si>
    <t>E14000850</t>
  </si>
  <si>
    <t>Cambridgeshire North West</t>
  </si>
  <si>
    <t>E14000855</t>
  </si>
  <si>
    <t>Durham North West</t>
  </si>
  <si>
    <t>E14000856</t>
  </si>
  <si>
    <t>Norfolk North West</t>
  </si>
  <si>
    <t>E14000859</t>
  </si>
  <si>
    <t>Norwich North</t>
  </si>
  <si>
    <t>E14000863</t>
  </si>
  <si>
    <t>Norwich South</t>
  </si>
  <si>
    <t>E14000864</t>
  </si>
  <si>
    <t>Pendle</t>
  </si>
  <si>
    <t>E14000875</t>
  </si>
  <si>
    <t>Peterborough</t>
  </si>
  <si>
    <t>E14000878</t>
  </si>
  <si>
    <t>Likely Conservative win</t>
  </si>
  <si>
    <t>Preston</t>
  </si>
  <si>
    <t>E14000885</t>
  </si>
  <si>
    <t>Redcar</t>
  </si>
  <si>
    <t>E14000891</t>
  </si>
  <si>
    <t>Reigate</t>
  </si>
  <si>
    <t>E14000893</t>
  </si>
  <si>
    <t>Rochdale</t>
  </si>
  <si>
    <t>E14000897</t>
  </si>
  <si>
    <t>Rochford &amp; Southend East</t>
  </si>
  <si>
    <t>E14000899</t>
  </si>
  <si>
    <t>Romford</t>
  </si>
  <si>
    <t>E14000900</t>
  </si>
  <si>
    <t>Saffron Walden</t>
  </si>
  <si>
    <t>E14000910</t>
  </si>
  <si>
    <t>Salford &amp; Eccles</t>
  </si>
  <si>
    <t>E14000911</t>
  </si>
  <si>
    <t>Sedgefield</t>
  </si>
  <si>
    <t>E14000915</t>
  </si>
  <si>
    <t>81% chance</t>
  </si>
  <si>
    <t>19% chance of Labour hold</t>
  </si>
  <si>
    <t>Sevenoaks</t>
  </si>
  <si>
    <t>E14000918</t>
  </si>
  <si>
    <t>Sheffield Central</t>
  </si>
  <si>
    <t>E14000919</t>
  </si>
  <si>
    <t>Sheffield South East</t>
  </si>
  <si>
    <t>E14000920</t>
  </si>
  <si>
    <t>11% chance of Conservative gain from Labour</t>
  </si>
  <si>
    <t>Sheffield Brightside &amp; Hillsborough</t>
  </si>
  <si>
    <t>E14000921</t>
  </si>
  <si>
    <t>Sheffield Hallam</t>
  </si>
  <si>
    <t>E14000922</t>
  </si>
  <si>
    <t>Possible Liberal Democrat gain from Labour</t>
  </si>
  <si>
    <t>86% chance</t>
  </si>
  <si>
    <t>14% chance of Labour hold</t>
  </si>
  <si>
    <t>Sheffield Heeley</t>
  </si>
  <si>
    <t>E14000923</t>
  </si>
  <si>
    <t>Shrewsbury &amp; Atcham</t>
  </si>
  <si>
    <t>E14000926</t>
  </si>
  <si>
    <t>Sittingbourne &amp; Sheppey</t>
  </si>
  <si>
    <t>E14000927</t>
  </si>
  <si>
    <t>Cambridgeshire South</t>
  </si>
  <si>
    <t>E14000934</t>
  </si>
  <si>
    <t>Derbyshire South</t>
  </si>
  <si>
    <t>E14000935</t>
  </si>
  <si>
    <t>South Holland &amp; The Deepings</t>
  </si>
  <si>
    <t>E14000939</t>
  </si>
  <si>
    <t>South Ribble</t>
  </si>
  <si>
    <t>E14000943</t>
  </si>
  <si>
    <t>Southend West</t>
  </si>
  <si>
    <t>E14000957</t>
  </si>
  <si>
    <t>Southport</t>
  </si>
  <si>
    <t>E14000958</t>
  </si>
  <si>
    <t>1% chance of Liberal Democrat gain from Conservative</t>
  </si>
  <si>
    <t>Stafford</t>
  </si>
  <si>
    <t>E14000965</t>
  </si>
  <si>
    <t>Staffordshire Moorlands</t>
  </si>
  <si>
    <t>E14000966</t>
  </si>
  <si>
    <t>Stevenage</t>
  </si>
  <si>
    <t>E14000968</t>
  </si>
  <si>
    <t>Stroud</t>
  </si>
  <si>
    <t>E14000980</t>
  </si>
  <si>
    <t>Suffolk Coastal</t>
  </si>
  <si>
    <t>E14000981</t>
  </si>
  <si>
    <t>Surrey Heath</t>
  </si>
  <si>
    <t>E14000983</t>
  </si>
  <si>
    <t>Sutton Coldfield</t>
  </si>
  <si>
    <t>E14000985</t>
  </si>
  <si>
    <t>Telford</t>
  </si>
  <si>
    <t>E14000989</t>
  </si>
  <si>
    <t>Cotswolds, The</t>
  </si>
  <si>
    <t>E14000991</t>
  </si>
  <si>
    <t>Wrekin, The</t>
  </si>
  <si>
    <t>E14000992</t>
  </si>
  <si>
    <t>Tonbridge &amp; Malling</t>
  </si>
  <si>
    <t>E14000997</t>
  </si>
  <si>
    <t>Tunbridge Wells</t>
  </si>
  <si>
    <t>E14001004</t>
  </si>
  <si>
    <t>Walsall North</t>
  </si>
  <si>
    <t>E14001011</t>
  </si>
  <si>
    <t>Walsall South</t>
  </si>
  <si>
    <t>E14001012</t>
  </si>
  <si>
    <t>51% chance of Conservative gain, 49% chance of Labour hold</t>
  </si>
  <si>
    <t>Walthamstow</t>
  </si>
  <si>
    <t>E14001013</t>
  </si>
  <si>
    <t>Wealden</t>
  </si>
  <si>
    <t>E14001023</t>
  </si>
  <si>
    <t>Welwyn Hatfield</t>
  </si>
  <si>
    <t>E14001027</t>
  </si>
  <si>
    <t>Suffolk West</t>
  </si>
  <si>
    <t>E14001034</t>
  </si>
  <si>
    <t>Westminster North</t>
  </si>
  <si>
    <t>E14001036</t>
  </si>
  <si>
    <t>Weston-super-Mare</t>
  </si>
  <si>
    <t>E14001038</t>
  </si>
  <si>
    <t>Wimbledon</t>
  </si>
  <si>
    <t>E14001040</t>
  </si>
  <si>
    <t>49% chance of Conservative hold, 47% chance of Labour gain, 4% chance of Liberal Democrat gain</t>
  </si>
  <si>
    <t>Wokingham</t>
  </si>
  <si>
    <t>E14001048</t>
  </si>
  <si>
    <t>Wolverhampton South East</t>
  </si>
  <si>
    <t>E14001050</t>
  </si>
  <si>
    <t>Wolverhampton South West</t>
  </si>
  <si>
    <t>E14001051</t>
  </si>
  <si>
    <t>61% chance of Conservative gain, 39% chance of Labour hold</t>
  </si>
  <si>
    <t>Worcester</t>
  </si>
  <si>
    <t>E14001052</t>
  </si>
  <si>
    <t>Worsley &amp; Eccles South</t>
  </si>
  <si>
    <t>E14001054</t>
  </si>
  <si>
    <t>Wyre Forest</t>
  </si>
  <si>
    <t>E14001058</t>
  </si>
  <si>
    <t>Belfast East</t>
  </si>
  <si>
    <t>N06000001</t>
  </si>
  <si>
    <t>Belfast North</t>
  </si>
  <si>
    <t>N06000002</t>
  </si>
  <si>
    <t>Belfast South</t>
  </si>
  <si>
    <t>N06000003</t>
  </si>
  <si>
    <t>East Antrim</t>
  </si>
  <si>
    <t>N06000005</t>
  </si>
  <si>
    <t>Foyle</t>
  </si>
  <si>
    <t>N06000008</t>
  </si>
  <si>
    <t>Mid Ulster</t>
  </si>
  <si>
    <t>N06000010</t>
  </si>
  <si>
    <t>North Antrim</t>
  </si>
  <si>
    <t>N06000012</t>
  </si>
  <si>
    <t>South Antrim</t>
  </si>
  <si>
    <t>N06000014</t>
  </si>
  <si>
    <t>South Down</t>
  </si>
  <si>
    <t>N06000015</t>
  </si>
  <si>
    <t>Aberdeen North</t>
  </si>
  <si>
    <t>S14000001</t>
  </si>
  <si>
    <t>Aberdeen South</t>
  </si>
  <si>
    <t>S14000002</t>
  </si>
  <si>
    <t>Possible Scottish National Party gain from Conservative</t>
  </si>
  <si>
    <t>7% chance of Conservative hold</t>
  </si>
  <si>
    <t>Possible SNP gain from Conservative</t>
  </si>
  <si>
    <t>Airdrie &amp; Shotts</t>
  </si>
  <si>
    <t>S14000003</t>
  </si>
  <si>
    <t>Ayr, Carrick &amp; Cumnock</t>
  </si>
  <si>
    <t>S14000006</t>
  </si>
  <si>
    <t>17% chance of Conservative hold</t>
  </si>
  <si>
    <t>Dunfermline &amp; West Fife</t>
  </si>
  <si>
    <t>S14000017</t>
  </si>
  <si>
    <t>Dunbartonshire East</t>
  </si>
  <si>
    <t>S14000018</t>
  </si>
  <si>
    <t>Likely Scottish National Party gain from Liberal Democrat</t>
  </si>
  <si>
    <t>5% chance of Liberal Democrat hold</t>
  </si>
  <si>
    <t>Likely SNP gain from LD</t>
  </si>
  <si>
    <t>East Lothian</t>
  </si>
  <si>
    <t>S14000020</t>
  </si>
  <si>
    <t>Renfrewshire East</t>
  </si>
  <si>
    <t>S14000021</t>
  </si>
  <si>
    <t>6% chance of Conservative hold</t>
  </si>
  <si>
    <t>Na H-Eileanan An Iar [Western Isles]</t>
  </si>
  <si>
    <t>S14000027</t>
  </si>
  <si>
    <t>Glasgow Central</t>
  </si>
  <si>
    <t>S14000029</t>
  </si>
  <si>
    <t>Glasgow East</t>
  </si>
  <si>
    <t>S14000030</t>
  </si>
  <si>
    <t>Glasgow North</t>
  </si>
  <si>
    <t>S14000031</t>
  </si>
  <si>
    <t>Glasgow North East</t>
  </si>
  <si>
    <t>S14000032</t>
  </si>
  <si>
    <t>Glasgow North West</t>
  </si>
  <si>
    <t>S14000033</t>
  </si>
  <si>
    <t>Glasgow South</t>
  </si>
  <si>
    <t>S14000034</t>
  </si>
  <si>
    <t>Glasgow South West</t>
  </si>
  <si>
    <t>S14000035</t>
  </si>
  <si>
    <t>Glenrothes</t>
  </si>
  <si>
    <t>S14000036</t>
  </si>
  <si>
    <t>Kirkcaldy &amp; Cowdenbeath</t>
  </si>
  <si>
    <t>S14000041</t>
  </si>
  <si>
    <t>Linlithgow &amp; Falkirk East</t>
  </si>
  <si>
    <t>S14000043</t>
  </si>
  <si>
    <t>Livingston</t>
  </si>
  <si>
    <t>S14000044</t>
  </si>
  <si>
    <t>Ayrshire North &amp; Arran</t>
  </si>
  <si>
    <t>S14000048</t>
  </si>
  <si>
    <t>Ochil &amp; South Perthshire</t>
  </si>
  <si>
    <t>S14000050</t>
  </si>
  <si>
    <t>88% chance</t>
  </si>
  <si>
    <t>12% chance of Conservative hold</t>
  </si>
  <si>
    <t>Stirling</t>
  </si>
  <si>
    <t>S14000057</t>
  </si>
  <si>
    <t>Ynys Mon</t>
  </si>
  <si>
    <t>W07000041</t>
  </si>
  <si>
    <t>Delyn</t>
  </si>
  <si>
    <t>W07000042</t>
  </si>
  <si>
    <t>3% chance of Labour hold</t>
  </si>
  <si>
    <t>Alyn &amp; Deeside</t>
  </si>
  <si>
    <t>W07000043</t>
  </si>
  <si>
    <t>5% chance of Labour hold</t>
  </si>
  <si>
    <t>Cardiff Central</t>
  </si>
  <si>
    <t>W07000050</t>
  </si>
  <si>
    <t>Cardiff North</t>
  </si>
  <si>
    <t>W07000051</t>
  </si>
  <si>
    <t>51% chance of Labour hold, 49% chance of Conservative gain</t>
  </si>
  <si>
    <t>Rhondda</t>
  </si>
  <si>
    <t>W07000052</t>
  </si>
  <si>
    <t>Vale Of Clwyd</t>
  </si>
  <si>
    <t>W07000060</t>
  </si>
  <si>
    <t>Montgomeryshire</t>
  </si>
  <si>
    <t>W07000063</t>
  </si>
  <si>
    <t>Carmarthen East &amp; Dinefwr</t>
  </si>
  <si>
    <t>W07000067</t>
  </si>
  <si>
    <t>3% chance of Conservative gain from Plaid Cymru</t>
  </si>
  <si>
    <t>Brecon &amp; Radnorshire</t>
  </si>
  <si>
    <t>W07000068</t>
  </si>
  <si>
    <t>Cynon Valley</t>
  </si>
  <si>
    <t>W07000070</t>
  </si>
  <si>
    <t>Bridgend</t>
  </si>
  <si>
    <t>W07000073</t>
  </si>
  <si>
    <t>Ogmore</t>
  </si>
  <si>
    <t>W07000074</t>
  </si>
  <si>
    <t>Bexleyheath &amp; Crayford</t>
  </si>
  <si>
    <t>E14000558</t>
  </si>
  <si>
    <t>Expected at 03:30</t>
  </si>
  <si>
    <t>Bromsgrove</t>
  </si>
  <si>
    <t>E14000605</t>
  </si>
  <si>
    <t>Chesterfield</t>
  </si>
  <si>
    <t>E14000632</t>
  </si>
  <si>
    <t>Colchester</t>
  </si>
  <si>
    <t>E14000644</t>
  </si>
  <si>
    <t>Eltham</t>
  </si>
  <si>
    <t>E14000690</t>
  </si>
  <si>
    <t>14% chance of Conservative gain from Labour</t>
  </si>
  <si>
    <t>Greenwich &amp; Woolwich</t>
  </si>
  <si>
    <t>E14000718</t>
  </si>
  <si>
    <t>Harwich &amp; Essex North</t>
  </si>
  <si>
    <t>E14000734</t>
  </si>
  <si>
    <t>Hastings &amp; Rye</t>
  </si>
  <si>
    <t>E14000735</t>
  </si>
  <si>
    <t>Hertford &amp; Stortford</t>
  </si>
  <si>
    <t>E14000744</t>
  </si>
  <si>
    <t>Kingston &amp; Surbiton</t>
  </si>
  <si>
    <t>E14000770</t>
  </si>
  <si>
    <t>Leeds Central</t>
  </si>
  <si>
    <t>E14000777</t>
  </si>
  <si>
    <t>Lewes</t>
  </si>
  <si>
    <t>E14000786</t>
  </si>
  <si>
    <t>2% chance of Liberal Democrat gain from Conservative</t>
  </si>
  <si>
    <t>Meriden</t>
  </si>
  <si>
    <t>E14000812</t>
  </si>
  <si>
    <t>Worcestershire Mid</t>
  </si>
  <si>
    <t>E14000818</t>
  </si>
  <si>
    <t>Devon North</t>
  </si>
  <si>
    <t>E14000838</t>
  </si>
  <si>
    <t>Portsmouth North</t>
  </si>
  <si>
    <t>E14000883</t>
  </si>
  <si>
    <t>Portsmouth South</t>
  </si>
  <si>
    <t>E14000884</t>
  </si>
  <si>
    <t>Solihull</t>
  </si>
  <si>
    <t>E14000931</t>
  </si>
  <si>
    <t>Totnes</t>
  </si>
  <si>
    <t>E14001001</t>
  </si>
  <si>
    <t>Worcestershire West</t>
  </si>
  <si>
    <t>E14001035</t>
  </si>
  <si>
    <t>Westmorland &amp; Lonsdale</t>
  </si>
  <si>
    <t>E14001037</t>
  </si>
  <si>
    <t>56% chance of Liberal Democrat hold, 44% chance of Conservative gain</t>
  </si>
  <si>
    <t>Moray</t>
  </si>
  <si>
    <t>S14000046</t>
  </si>
  <si>
    <t>1% chance of Conservative hold</t>
  </si>
  <si>
    <t>Perth &amp; Perthshire North</t>
  </si>
  <si>
    <t>S14000054</t>
  </si>
  <si>
    <t>54% chance of Scottish National Party hold, 46% chance of Conservative gain</t>
  </si>
  <si>
    <t>Aberconwy</t>
  </si>
  <si>
    <t>W07000058</t>
  </si>
  <si>
    <t>Clwyd West</t>
  </si>
  <si>
    <t>W07000059</t>
  </si>
  <si>
    <t>Altrincham &amp; Sale West</t>
  </si>
  <si>
    <t>E14000532</t>
  </si>
  <si>
    <t>Expected at 04:00</t>
  </si>
  <si>
    <t>Aylesbury</t>
  </si>
  <si>
    <t>E14000538</t>
  </si>
  <si>
    <t>Banbury</t>
  </si>
  <si>
    <t>E14000539</t>
  </si>
  <si>
    <t>Bassetlaw</t>
  </si>
  <si>
    <t>E14000546</t>
  </si>
  <si>
    <t>Batley &amp; Spen</t>
  </si>
  <si>
    <t>E14000548</t>
  </si>
  <si>
    <t>72% chance of Conservative gain, 28% chance of Labour hold</t>
  </si>
  <si>
    <t>Beckenham</t>
  </si>
  <si>
    <t>E14000551</t>
  </si>
  <si>
    <t>Berwick-Upon-Tweed</t>
  </si>
  <si>
    <t>E14000554</t>
  </si>
  <si>
    <t>Bexhill &amp; Battle</t>
  </si>
  <si>
    <t>E14000557</t>
  </si>
  <si>
    <t>Birmingham Hall Green</t>
  </si>
  <si>
    <t>E14000562</t>
  </si>
  <si>
    <t>Birmingham Hodge Hill</t>
  </si>
  <si>
    <t>E14000563</t>
  </si>
  <si>
    <t>Birmingham Perry Barr</t>
  </si>
  <si>
    <t>E14000566</t>
  </si>
  <si>
    <t>Birmingham Selly Oak</t>
  </si>
  <si>
    <t>E14000567</t>
  </si>
  <si>
    <t>Blackley &amp; Broughton</t>
  </si>
  <si>
    <t>E14000571</t>
  </si>
  <si>
    <t>Boston &amp; Skegness</t>
  </si>
  <si>
    <t>E14000582</t>
  </si>
  <si>
    <t>Bosworth</t>
  </si>
  <si>
    <t>E14000583</t>
  </si>
  <si>
    <t>Bournemouth East</t>
  </si>
  <si>
    <t>E14000584</t>
  </si>
  <si>
    <t>Bournemouth West</t>
  </si>
  <si>
    <t>E14000585</t>
  </si>
  <si>
    <t>Braintree</t>
  </si>
  <si>
    <t>E14000590</t>
  </si>
  <si>
    <t>Brent Central</t>
  </si>
  <si>
    <t>E14000591</t>
  </si>
  <si>
    <t>Brent North</t>
  </si>
  <si>
    <t>E14000592</t>
  </si>
  <si>
    <t>Brentford &amp; Isleworth</t>
  </si>
  <si>
    <t>E14000593</t>
  </si>
  <si>
    <t>Brigg &amp; Goole</t>
  </si>
  <si>
    <t>E14000596</t>
  </si>
  <si>
    <t>Bromley &amp; Chislehurst</t>
  </si>
  <si>
    <t>E14000604</t>
  </si>
  <si>
    <t>Bury St Edmunds</t>
  </si>
  <si>
    <t>E14000613</t>
  </si>
  <si>
    <t>Canterbury</t>
  </si>
  <si>
    <t>E14000619</t>
  </si>
  <si>
    <t>12% chance of Labour hold</t>
  </si>
  <si>
    <t>Carshalton &amp; Wallington</t>
  </si>
  <si>
    <t>E14000621</t>
  </si>
  <si>
    <t>65% chance of Conservative gain, 35% chance of Liberal Democrat hold</t>
  </si>
  <si>
    <t>Suffolk Central &amp; Ipswich North</t>
  </si>
  <si>
    <t>E14000624</t>
  </si>
  <si>
    <t>Charnwood</t>
  </si>
  <si>
    <t>E14000625</t>
  </si>
  <si>
    <t>Chelmsford</t>
  </si>
  <si>
    <t>E14000628</t>
  </si>
  <si>
    <t>Cheltenham</t>
  </si>
  <si>
    <t>E14000630</t>
  </si>
  <si>
    <t>Possible Liberal Democrat gain from Conservative</t>
  </si>
  <si>
    <t>92% chance</t>
  </si>
  <si>
    <t>8% chance of Conservative hold</t>
  </si>
  <si>
    <t>Chippenham</t>
  </si>
  <si>
    <t>E14000635</t>
  </si>
  <si>
    <t>Congleton</t>
  </si>
  <si>
    <t>E14000646</t>
  </si>
  <si>
    <t>Copeland</t>
  </si>
  <si>
    <t>E14000647</t>
  </si>
  <si>
    <t>Crewe &amp; Nantwich</t>
  </si>
  <si>
    <t>E14000653</t>
  </si>
  <si>
    <t>Croydon Central</t>
  </si>
  <si>
    <t>E14000654</t>
  </si>
  <si>
    <t>Croydon North</t>
  </si>
  <si>
    <t>E14000655</t>
  </si>
  <si>
    <t>Croydon South</t>
  </si>
  <si>
    <t>E14000656</t>
  </si>
  <si>
    <t>Daventry</t>
  </si>
  <si>
    <t>E14000660</t>
  </si>
  <si>
    <t>Dudley South</t>
  </si>
  <si>
    <t>E14000672</t>
  </si>
  <si>
    <t>Dulwich &amp; West Norwood</t>
  </si>
  <si>
    <t>E14000673</t>
  </si>
  <si>
    <t>East Ham</t>
  </si>
  <si>
    <t>E14000679</t>
  </si>
  <si>
    <t>Hampshire East</t>
  </si>
  <si>
    <t>E14000680</t>
  </si>
  <si>
    <t>Ellesmere Port &amp; Neston</t>
  </si>
  <si>
    <t>E14000688</t>
  </si>
  <si>
    <t>Enfield North</t>
  </si>
  <si>
    <t>E14000691</t>
  </si>
  <si>
    <t>Erith &amp; Thamesmead</t>
  </si>
  <si>
    <t>E14000696</t>
  </si>
  <si>
    <t>Exeter</t>
  </si>
  <si>
    <t>E14000698</t>
  </si>
  <si>
    <t>Feltham &amp; Heston</t>
  </si>
  <si>
    <t>E14000701</t>
  </si>
  <si>
    <t>Gosport</t>
  </si>
  <si>
    <t>E14000713</t>
  </si>
  <si>
    <t>Hackney North &amp; Stoke Newington</t>
  </si>
  <si>
    <t>E14000720</t>
  </si>
  <si>
    <t>Hackney South &amp; Shoreditch</t>
  </si>
  <si>
    <t>E14000721</t>
  </si>
  <si>
    <t>Haltemprice &amp; Howden</t>
  </si>
  <si>
    <t>E14000724</t>
  </si>
  <si>
    <t>Harborough</t>
  </si>
  <si>
    <t>E14000728</t>
  </si>
  <si>
    <t>Harrow East</t>
  </si>
  <si>
    <t>E14000731</t>
  </si>
  <si>
    <t>Harrow West</t>
  </si>
  <si>
    <t>E14000732</t>
  </si>
  <si>
    <t>Hayes &amp; Harlington</t>
  </si>
  <si>
    <t>E14000737</t>
  </si>
  <si>
    <t>Henley</t>
  </si>
  <si>
    <t>E14000742</t>
  </si>
  <si>
    <t>Hereford &amp; Herefordshire South</t>
  </si>
  <si>
    <t>E14000743</t>
  </si>
  <si>
    <t>Hexham</t>
  </si>
  <si>
    <t>E14000746</t>
  </si>
  <si>
    <t>Hitchin &amp; Harpenden</t>
  </si>
  <si>
    <t>E14000749</t>
  </si>
  <si>
    <t>Hornsey &amp; Wood Green</t>
  </si>
  <si>
    <t>E14000752</t>
  </si>
  <si>
    <t>Horsham</t>
  </si>
  <si>
    <t>E14000753</t>
  </si>
  <si>
    <t>Huddersfield</t>
  </si>
  <si>
    <t>E14000756</t>
  </si>
  <si>
    <t>12% chance of Conservative gain from Labour</t>
  </si>
  <si>
    <t>Ilford North</t>
  </si>
  <si>
    <t>E14000759</t>
  </si>
  <si>
    <t>Ilford South</t>
  </si>
  <si>
    <t>E14000760</t>
  </si>
  <si>
    <t>Ipswich</t>
  </si>
  <si>
    <t>E14000761</t>
  </si>
  <si>
    <t>Lancaster &amp; Fleetwood</t>
  </si>
  <si>
    <t>E14000776</t>
  </si>
  <si>
    <t>Leeds North West</t>
  </si>
  <si>
    <t>E14000780</t>
  </si>
  <si>
    <t>64% chance of Labour hold, 36% chance of Liberal Democrat gain</t>
  </si>
  <si>
    <t>Leicester East</t>
  </si>
  <si>
    <t>E14000782</t>
  </si>
  <si>
    <t>Leicester West</t>
  </si>
  <si>
    <t>E14000784</t>
  </si>
  <si>
    <t>Lichfield</t>
  </si>
  <si>
    <t>E14000791</t>
  </si>
  <si>
    <t>Lincoln</t>
  </si>
  <si>
    <t>E14000792</t>
  </si>
  <si>
    <t>Loughborough</t>
  </si>
  <si>
    <t>E14000797</t>
  </si>
  <si>
    <t>Louth &amp; Horncastle</t>
  </si>
  <si>
    <t>E14000798</t>
  </si>
  <si>
    <t>Maidenhead</t>
  </si>
  <si>
    <t>E14000803</t>
  </si>
  <si>
    <t>Maldon</t>
  </si>
  <si>
    <t>E14000806</t>
  </si>
  <si>
    <t>Manchester Central</t>
  </si>
  <si>
    <t>E14000807</t>
  </si>
  <si>
    <t>Manchester Gorton</t>
  </si>
  <si>
    <t>E14000808</t>
  </si>
  <si>
    <t>Manchester Withington</t>
  </si>
  <si>
    <t>E14000809</t>
  </si>
  <si>
    <t>Bedfordshire Mid</t>
  </si>
  <si>
    <t>E14000813</t>
  </si>
  <si>
    <t>Dorset Mid &amp; Poole North</t>
  </si>
  <si>
    <t>E14000815</t>
  </si>
  <si>
    <t>Milton Keynes South</t>
  </si>
  <si>
    <t>E14000822</t>
  </si>
  <si>
    <t>Mole Valley</t>
  </si>
  <si>
    <t>E14000824</t>
  </si>
  <si>
    <t>Morley &amp; Outwood</t>
  </si>
  <si>
    <t>E14000826</t>
  </si>
  <si>
    <t>Newark</t>
  </si>
  <si>
    <t>E14000829</t>
  </si>
  <si>
    <t>Bedfordshire North East</t>
  </si>
  <si>
    <t>E14000841</t>
  </si>
  <si>
    <t>Cambridgeshire North East</t>
  </si>
  <si>
    <t>E14000842</t>
  </si>
  <si>
    <t>Hampshire North East</t>
  </si>
  <si>
    <t>E14000844</t>
  </si>
  <si>
    <t>Hertfordshire North East</t>
  </si>
  <si>
    <t>E14000845</t>
  </si>
  <si>
    <t>Somerset North East</t>
  </si>
  <si>
    <t>E14000846</t>
  </si>
  <si>
    <t>Herefordshire North</t>
  </si>
  <si>
    <t>E14000847</t>
  </si>
  <si>
    <t>Norfolk North</t>
  </si>
  <si>
    <t>E14000848</t>
  </si>
  <si>
    <t>Possible Liberal Democrat hold</t>
  </si>
  <si>
    <t>9% chance of Conservative gain from Liberal Democrat</t>
  </si>
  <si>
    <t>Hampshire North West</t>
  </si>
  <si>
    <t>E14000857</t>
  </si>
  <si>
    <t>Wiltshire North</t>
  </si>
  <si>
    <t>E14000860</t>
  </si>
  <si>
    <t>Nottingham East</t>
  </si>
  <si>
    <t>E14000865</t>
  </si>
  <si>
    <t>Nottingham North</t>
  </si>
  <si>
    <t>E14000866</t>
  </si>
  <si>
    <t>Nottingham South</t>
  </si>
  <si>
    <t>E14000867</t>
  </si>
  <si>
    <t>Old Bexley &amp; Sidcup</t>
  </si>
  <si>
    <t>E14000869</t>
  </si>
  <si>
    <t>Oldham East &amp; Saddleworth</t>
  </si>
  <si>
    <t>E14000870</t>
  </si>
  <si>
    <t>Oldham West &amp; Royton</t>
  </si>
  <si>
    <t>E14000871</t>
  </si>
  <si>
    <t>Orpington</t>
  </si>
  <si>
    <t>E14000872</t>
  </si>
  <si>
    <t>Oxford East</t>
  </si>
  <si>
    <t>E14000873</t>
  </si>
  <si>
    <t>Penistone &amp; Stocksbridge</t>
  </si>
  <si>
    <t>E14000876</t>
  </si>
  <si>
    <t>Penrith &amp; The Border</t>
  </si>
  <si>
    <t>E14000877</t>
  </si>
  <si>
    <t>Plymouth Moor View</t>
  </si>
  <si>
    <t>E14000879</t>
  </si>
  <si>
    <t>Plymouth Sutton &amp; Devonport</t>
  </si>
  <si>
    <t>E14000880</t>
  </si>
  <si>
    <t>15% chance of Conservative gain from Labour</t>
  </si>
  <si>
    <t>Poole</t>
  </si>
  <si>
    <t>E14000881</t>
  </si>
  <si>
    <t>Rayleigh &amp; Wickford</t>
  </si>
  <si>
    <t>E14000888</t>
  </si>
  <si>
    <t>Reading East</t>
  </si>
  <si>
    <t>E14000889</t>
  </si>
  <si>
    <t>Reading West</t>
  </si>
  <si>
    <t>E14000890</t>
  </si>
  <si>
    <t>Redditch</t>
  </si>
  <si>
    <t>E14000892</t>
  </si>
  <si>
    <t>Richmond [Yorks]</t>
  </si>
  <si>
    <t>E14000895</t>
  </si>
  <si>
    <t>Romsey &amp; Southampton North</t>
  </si>
  <si>
    <t>E14000901</t>
  </si>
  <si>
    <t>Rossendale &amp; Darwen</t>
  </si>
  <si>
    <t>E14000902</t>
  </si>
  <si>
    <t>Rother Valley</t>
  </si>
  <si>
    <t>E14000903</t>
  </si>
  <si>
    <t>Rotherham</t>
  </si>
  <si>
    <t>E14000904</t>
  </si>
  <si>
    <t>Ruislip, Northwood &amp; Pinner</t>
  </si>
  <si>
    <t>E14000906</t>
  </si>
  <si>
    <t>Rutland &amp; Melton</t>
  </si>
  <si>
    <t>E14000909</t>
  </si>
  <si>
    <t>Salisbury</t>
  </si>
  <si>
    <t>E14000912</t>
  </si>
  <si>
    <t>Scarborough &amp; Whitby</t>
  </si>
  <si>
    <t>E14000913</t>
  </si>
  <si>
    <t>Scunthorpe</t>
  </si>
  <si>
    <t>E14000914</t>
  </si>
  <si>
    <t>Selby &amp; Ainsty</t>
  </si>
  <si>
    <t>E14000917</t>
  </si>
  <si>
    <t>Sherwood</t>
  </si>
  <si>
    <t>E14000924</t>
  </si>
  <si>
    <t>Shipley</t>
  </si>
  <si>
    <t>E14000925</t>
  </si>
  <si>
    <t>Sleaford &amp; North Hykeham</t>
  </si>
  <si>
    <t>E14000929</t>
  </si>
  <si>
    <t>Slough</t>
  </si>
  <si>
    <t>E14000930</t>
  </si>
  <si>
    <t>Leicestershire South</t>
  </si>
  <si>
    <t>E14000940</t>
  </si>
  <si>
    <t>Northamptonshire South</t>
  </si>
  <si>
    <t>E14000942</t>
  </si>
  <si>
    <t>Staffordshire South</t>
  </si>
  <si>
    <t>E14000945</t>
  </si>
  <si>
    <t>Suffolk South</t>
  </si>
  <si>
    <t>E14000946</t>
  </si>
  <si>
    <t>Swindon South</t>
  </si>
  <si>
    <t>E14000947</t>
  </si>
  <si>
    <t>Bedfordshire South West</t>
  </si>
  <si>
    <t>E14000949</t>
  </si>
  <si>
    <t>Devon South West</t>
  </si>
  <si>
    <t>E14000950</t>
  </si>
  <si>
    <t>Norfolk South West</t>
  </si>
  <si>
    <t>E14000952</t>
  </si>
  <si>
    <t>Surrey South West</t>
  </si>
  <si>
    <t>E14000953</t>
  </si>
  <si>
    <t>Wiltshire South West</t>
  </si>
  <si>
    <t>E14000954</t>
  </si>
  <si>
    <t>Spelthorne</t>
  </si>
  <si>
    <t>E14000959</t>
  </si>
  <si>
    <t>St Albans</t>
  </si>
  <si>
    <t>E14000960</t>
  </si>
  <si>
    <t>59% chance of Liberal Democrat gain, 41% chance of Conservative hold</t>
  </si>
  <si>
    <t>Stone</t>
  </si>
  <si>
    <t>E14000975</t>
  </si>
  <si>
    <t>Stourbridge</t>
  </si>
  <si>
    <t>E14000976</t>
  </si>
  <si>
    <t>Streatham</t>
  </si>
  <si>
    <t>E14000978</t>
  </si>
  <si>
    <t>Stretford &amp; Urmston</t>
  </si>
  <si>
    <t>E14000979</t>
  </si>
  <si>
    <t>Sutton &amp; Cheam</t>
  </si>
  <si>
    <t>E14000984</t>
  </si>
  <si>
    <t>Londonderry East</t>
  </si>
  <si>
    <t>Tatton</t>
  </si>
  <si>
    <t>E14000987</t>
  </si>
  <si>
    <t>Taunton Deane</t>
  </si>
  <si>
    <t>E14000988</t>
  </si>
  <si>
    <t>Thornbury &amp; Yate</t>
  </si>
  <si>
    <t>E14000994</t>
  </si>
  <si>
    <t>Tottenham</t>
  </si>
  <si>
    <t>E14001002</t>
  </si>
  <si>
    <t>Vauxhall</t>
  </si>
  <si>
    <t>E14001008</t>
  </si>
  <si>
    <t>Wakefield</t>
  </si>
  <si>
    <t>E14001009</t>
  </si>
  <si>
    <t>Warrington North</t>
  </si>
  <si>
    <t>E14001017</t>
  </si>
  <si>
    <t>Warrington South</t>
  </si>
  <si>
    <t>E14001018</t>
  </si>
  <si>
    <t>Warwick &amp; Leamington</t>
  </si>
  <si>
    <t>E14001019</t>
  </si>
  <si>
    <t>76% chance of Conservative gain, 24% chance of Labour hold</t>
  </si>
  <si>
    <t>Waveney</t>
  </si>
  <si>
    <t>E14001022</t>
  </si>
  <si>
    <t>Wentworth &amp; Dearne</t>
  </si>
  <si>
    <t>E14001028</t>
  </si>
  <si>
    <t>West Ham</t>
  </si>
  <si>
    <t>E14001032</t>
  </si>
  <si>
    <t>Lancashire West</t>
  </si>
  <si>
    <t>E14001033</t>
  </si>
  <si>
    <t>Windsor</t>
  </si>
  <si>
    <t>E14001042</t>
  </si>
  <si>
    <t>Witham</t>
  </si>
  <si>
    <t>E14001045</t>
  </si>
  <si>
    <t>Witney</t>
  </si>
  <si>
    <t>E14001046</t>
  </si>
  <si>
    <t>Woking</t>
  </si>
  <si>
    <t>E14001047</t>
  </si>
  <si>
    <t>Wyre &amp; Preston North</t>
  </si>
  <si>
    <t>E14001057</t>
  </si>
  <si>
    <t>Wythenshawe &amp; Sale East</t>
  </si>
  <si>
    <t>E14001059</t>
  </si>
  <si>
    <t>Fermanagh &amp; South Tyrone</t>
  </si>
  <si>
    <t>N06000007</t>
  </si>
  <si>
    <t>Newry &amp; Armagh</t>
  </si>
  <si>
    <t>N06000011</t>
  </si>
  <si>
    <t>Upper Bann</t>
  </si>
  <si>
    <t>N06000017</t>
  </si>
  <si>
    <t>West Tyrone</t>
  </si>
  <si>
    <t>N06000018</t>
  </si>
  <si>
    <t>Berwickshire, Roxburgh &amp; Selkirk</t>
  </si>
  <si>
    <t>S14000008</t>
  </si>
  <si>
    <t>55% chance of Conservative hold, 45% chance of Scottish National Party gain</t>
  </si>
  <si>
    <t>Caithness, Sutherland &amp; Easter Ross</t>
  </si>
  <si>
    <t>S14000009</t>
  </si>
  <si>
    <t>Ayrshire Central</t>
  </si>
  <si>
    <t>S14000010</t>
  </si>
  <si>
    <t>Coatbridge, Chryston &amp; Bellshill</t>
  </si>
  <si>
    <t>S14000011</t>
  </si>
  <si>
    <t>Cumbernauld, Kilsyth &amp; Kirkintilloch East</t>
  </si>
  <si>
    <t>S14000012</t>
  </si>
  <si>
    <t>Inverness, Nairn, Badenoch &amp; Strathspey</t>
  </si>
  <si>
    <t>S14000039</t>
  </si>
  <si>
    <t>Motherwell &amp; Wishaw</t>
  </si>
  <si>
    <t>S14000047</t>
  </si>
  <si>
    <t>Fife North East</t>
  </si>
  <si>
    <t>S14000049</t>
  </si>
  <si>
    <t>Monmouth</t>
  </si>
  <si>
    <t>W07000054</t>
  </si>
  <si>
    <t>Ceredigion</t>
  </si>
  <si>
    <t>W07000064</t>
  </si>
  <si>
    <t>48% chance of Liberal Democrat gain, 46% chance of Plaid Cymru hold, 6% chance of Conservative gain</t>
  </si>
  <si>
    <t>Merthyr Tydfil &amp; Rhymney</t>
  </si>
  <si>
    <t>W07000071</t>
  </si>
  <si>
    <t>Cardiff West</t>
  </si>
  <si>
    <t>W07000079</t>
  </si>
  <si>
    <t>Cardiff South &amp; Penarth</t>
  </si>
  <si>
    <t>W07000080</t>
  </si>
  <si>
    <t>Beverley &amp; Holderness</t>
  </si>
  <si>
    <t>E14000556</t>
  </si>
  <si>
    <t>Expected at 04:30</t>
  </si>
  <si>
    <t>Bognor Regis &amp; Littlehampton</t>
  </si>
  <si>
    <t>E14000576</t>
  </si>
  <si>
    <t>Chester, City of</t>
  </si>
  <si>
    <t>E14000640</t>
  </si>
  <si>
    <t>Derbyshire Dales</t>
  </si>
  <si>
    <t>E14000664</t>
  </si>
  <si>
    <t>Yorkshire East</t>
  </si>
  <si>
    <t>E14000683</t>
  </si>
  <si>
    <t>Elmet &amp; Rothwell</t>
  </si>
  <si>
    <t>E14000689</t>
  </si>
  <si>
    <t>Kensington</t>
  </si>
  <si>
    <t>E14000768</t>
  </si>
  <si>
    <t>Mansfield</t>
  </si>
  <si>
    <t>E14000810</t>
  </si>
  <si>
    <t>Dorset North</t>
  </si>
  <si>
    <t>E14000839</t>
  </si>
  <si>
    <t>Dorset South</t>
  </si>
  <si>
    <t>E14000936</t>
  </si>
  <si>
    <t>Uxbridge &amp; South Ruislip</t>
  </si>
  <si>
    <t>E14001007</t>
  </si>
  <si>
    <t>Weaver Vale</t>
  </si>
  <si>
    <t>E14001024</t>
  </si>
  <si>
    <t>Dorset West</t>
  </si>
  <si>
    <t>E14001031</t>
  </si>
  <si>
    <t>Preseli Pembrokeshire</t>
  </si>
  <si>
    <t>W07000065</t>
  </si>
  <si>
    <t>Carmarthen West &amp; Pembrokeshire South</t>
  </si>
  <si>
    <t>W07000066</t>
  </si>
  <si>
    <t>Arundel &amp; South Downs</t>
  </si>
  <si>
    <t>E14000534</t>
  </si>
  <si>
    <t>Expected at 05:00</t>
  </si>
  <si>
    <t>Ashfield</t>
  </si>
  <si>
    <t>E14000535</t>
  </si>
  <si>
    <t>Ashton-under-Lyne</t>
  </si>
  <si>
    <t>E14000537</t>
  </si>
  <si>
    <t>8% chance of Conservative gain from Labour</t>
  </si>
  <si>
    <t>Basingstoke</t>
  </si>
  <si>
    <t>E14000545</t>
  </si>
  <si>
    <t>Bermondsey &amp; Old Southwark</t>
  </si>
  <si>
    <t>E14000553</t>
  </si>
  <si>
    <t>Bethnal Green &amp; Bow</t>
  </si>
  <si>
    <t>E14000555</t>
  </si>
  <si>
    <t>Blyth Valley</t>
  </si>
  <si>
    <t>E14000575</t>
  </si>
  <si>
    <t>56% chance of Conservative gain, 44% chance of Labour hold</t>
  </si>
  <si>
    <t>Bolsover</t>
  </si>
  <si>
    <t>E14000577</t>
  </si>
  <si>
    <t>Bradford East</t>
  </si>
  <si>
    <t>E14000587</t>
  </si>
  <si>
    <t>Bradford South</t>
  </si>
  <si>
    <t>E14000588</t>
  </si>
  <si>
    <t>Bradford West</t>
  </si>
  <si>
    <t>E14000589</t>
  </si>
  <si>
    <t>Bridgwater &amp; West Somerset</t>
  </si>
  <si>
    <t>E14000595</t>
  </si>
  <si>
    <t>Broadland</t>
  </si>
  <si>
    <t>E14000603</t>
  </si>
  <si>
    <t>Broxtowe</t>
  </si>
  <si>
    <t>E14000607</t>
  </si>
  <si>
    <t>Buckingham</t>
  </si>
  <si>
    <t>E14000608</t>
  </si>
  <si>
    <t>2% chance of Liberal Democrat win</t>
  </si>
  <si>
    <t>Calder Valley</t>
  </si>
  <si>
    <t>E14000614</t>
  </si>
  <si>
    <t>5% chance of Labour gain from Conservative</t>
  </si>
  <si>
    <t>Camberwell &amp; Peckham</t>
  </si>
  <si>
    <t>E14000615</t>
  </si>
  <si>
    <t>Camborne &amp; Redruth</t>
  </si>
  <si>
    <t>E14000616</t>
  </si>
  <si>
    <t>Cheadle</t>
  </si>
  <si>
    <t>E14000627</t>
  </si>
  <si>
    <t>68% chance of Conservative hold, 32% chance of Liberal Democrat gain</t>
  </si>
  <si>
    <t>Colne Valley</t>
  </si>
  <si>
    <t>E14000645</t>
  </si>
  <si>
    <t>82% chance</t>
  </si>
  <si>
    <t>18% chance of Labour hold</t>
  </si>
  <si>
    <t>Corby</t>
  </si>
  <si>
    <t>E14000648</t>
  </si>
  <si>
    <t>Denton &amp; Reddish</t>
  </si>
  <si>
    <t>E14000661</t>
  </si>
  <si>
    <t>Derby North</t>
  </si>
  <si>
    <t>E14000662</t>
  </si>
  <si>
    <t>67% chance of Conservative gain, 33% chance of Labour hold</t>
  </si>
  <si>
    <t>Derby South</t>
  </si>
  <si>
    <t>E14000663</t>
  </si>
  <si>
    <t>Dewsbury</t>
  </si>
  <si>
    <t>E14000666</t>
  </si>
  <si>
    <t>Dudley North</t>
  </si>
  <si>
    <t>E14000671</t>
  </si>
  <si>
    <t>Worthing East &amp; Shoreham</t>
  </si>
  <si>
    <t>E14000682</t>
  </si>
  <si>
    <t>Eddisbury</t>
  </si>
  <si>
    <t>E14000686</t>
  </si>
  <si>
    <t>Enfield Southgate</t>
  </si>
  <si>
    <t>E14000692</t>
  </si>
  <si>
    <t>Faversham &amp; Mid Kent</t>
  </si>
  <si>
    <t>E14000700</t>
  </si>
  <si>
    <t>Filton &amp; Bradley Stoke</t>
  </si>
  <si>
    <t>E14000702</t>
  </si>
  <si>
    <t>Gravesham</t>
  </si>
  <si>
    <t>E14000715</t>
  </si>
  <si>
    <t>Halesowen &amp; Rowley Regis</t>
  </si>
  <si>
    <t>E14000722</t>
  </si>
  <si>
    <t>Halifax</t>
  </si>
  <si>
    <t>E14000723</t>
  </si>
  <si>
    <t>Hampstead &amp; Kilburn</t>
  </si>
  <si>
    <t>E14000727</t>
  </si>
  <si>
    <t>Hazel Grove</t>
  </si>
  <si>
    <t>E14000738</t>
  </si>
  <si>
    <t>Hemsworth</t>
  </si>
  <si>
    <t>E14000740</t>
  </si>
  <si>
    <t>58% chance of Labour hold, 42% chance of Conservative gain</t>
  </si>
  <si>
    <t>Holborn &amp; St Pancras</t>
  </si>
  <si>
    <t>E14000750</t>
  </si>
  <si>
    <t>Keighley</t>
  </si>
  <si>
    <t>E14000766</t>
  </si>
  <si>
    <t>Kingswood</t>
  </si>
  <si>
    <t>E14000774</t>
  </si>
  <si>
    <t>Leeds North East</t>
  </si>
  <si>
    <t>E14000779</t>
  </si>
  <si>
    <t>Ludlow</t>
  </si>
  <si>
    <t>E14000799</t>
  </si>
  <si>
    <t>Macclesfield</t>
  </si>
  <si>
    <t>E14000802</t>
  </si>
  <si>
    <t>Maidstone &amp; The Weald</t>
  </si>
  <si>
    <t>E14000804</t>
  </si>
  <si>
    <t>Meon Valley</t>
  </si>
  <si>
    <t>E14000811</t>
  </si>
  <si>
    <t>Derbyshire Mid</t>
  </si>
  <si>
    <t>E14000814</t>
  </si>
  <si>
    <t>Norfolk Mid</t>
  </si>
  <si>
    <t>E14000816</t>
  </si>
  <si>
    <t>Milton Keynes North</t>
  </si>
  <si>
    <t>E14000821</t>
  </si>
  <si>
    <t>Morecambe &amp; Lunesdale</t>
  </si>
  <si>
    <t>E14000825</t>
  </si>
  <si>
    <t>Normanton, Pontefract &amp; Castleford</t>
  </si>
  <si>
    <t>E14000836</t>
  </si>
  <si>
    <t>Derbyshire North East</t>
  </si>
  <si>
    <t>E14000843</t>
  </si>
  <si>
    <t>Shropshire North</t>
  </si>
  <si>
    <t>E14000849</t>
  </si>
  <si>
    <t>Thanet North</t>
  </si>
  <si>
    <t>E14000852</t>
  </si>
  <si>
    <t>Northampton North</t>
  </si>
  <si>
    <t>E14000861</t>
  </si>
  <si>
    <t>Northampton South</t>
  </si>
  <si>
    <t>E14000862</t>
  </si>
  <si>
    <t>Oxford West &amp; Abingdon</t>
  </si>
  <si>
    <t>E14000874</t>
  </si>
  <si>
    <t>Poplar &amp; Limehouse</t>
  </si>
  <si>
    <t>E14000882</t>
  </si>
  <si>
    <t>Pudsey</t>
  </si>
  <si>
    <t>E14000886</t>
  </si>
  <si>
    <t>7% chance of Labour gain from Conservative</t>
  </si>
  <si>
    <t>Somerton &amp; Frome</t>
  </si>
  <si>
    <t>E14000932</t>
  </si>
  <si>
    <t>Cambridgeshire South East</t>
  </si>
  <si>
    <t>E14000937</t>
  </si>
  <si>
    <t>Thanet South</t>
  </si>
  <si>
    <t>E14000948</t>
  </si>
  <si>
    <t>Hertfordshire South West</t>
  </si>
  <si>
    <t>E14000951</t>
  </si>
  <si>
    <t>Southampton Itchen</t>
  </si>
  <si>
    <t>E14000955</t>
  </si>
  <si>
    <t>Stalybridge &amp; Hyde</t>
  </si>
  <si>
    <t>E14000967</t>
  </si>
  <si>
    <t>57% chance of Conservative gain, 43% chance of Labour hold</t>
  </si>
  <si>
    <t>Stockport</t>
  </si>
  <si>
    <t>E14000969</t>
  </si>
  <si>
    <t>Stoke-on-Trent Central</t>
  </si>
  <si>
    <t>E14000972</t>
  </si>
  <si>
    <t>Stoke-on-Trent North</t>
  </si>
  <si>
    <t>E14000973</t>
  </si>
  <si>
    <t>Stoke-on-Trent South</t>
  </si>
  <si>
    <t>E14000974</t>
  </si>
  <si>
    <t>Tewkesbury</t>
  </si>
  <si>
    <t>E14000990</t>
  </si>
  <si>
    <t>Thirsk &amp; Malton</t>
  </si>
  <si>
    <t>E14000993</t>
  </si>
  <si>
    <t>Tiverton &amp; Honiton</t>
  </si>
  <si>
    <t>E14000996</t>
  </si>
  <si>
    <t>Devon West &amp; Torridge</t>
  </si>
  <si>
    <t>E14001000</t>
  </si>
  <si>
    <t>Wantage</t>
  </si>
  <si>
    <t>E14001015</t>
  </si>
  <si>
    <t>Winchester</t>
  </si>
  <si>
    <t>E14001041</t>
  </si>
  <si>
    <t>63% chance of Liberal Democrat gain, 37% chance of Conservative hold</t>
  </si>
  <si>
    <t>Worthing West</t>
  </si>
  <si>
    <t>E14001055</t>
  </si>
  <si>
    <t>York Central</t>
  </si>
  <si>
    <t>E14001061</t>
  </si>
  <si>
    <t>York Outer</t>
  </si>
  <si>
    <t>E14001062</t>
  </si>
  <si>
    <t>Argyll &amp; Bute</t>
  </si>
  <si>
    <t>S14000005</t>
  </si>
  <si>
    <t>Banff &amp; Buchan</t>
  </si>
  <si>
    <t>S14000007</t>
  </si>
  <si>
    <t>Dumfries &amp; Galloway</t>
  </si>
  <si>
    <t>S14000013</t>
  </si>
  <si>
    <t>53% chance of Scottish National Party gain, 47% chance of Conservative hold</t>
  </si>
  <si>
    <t>Dumfriesshire, Clydesdale &amp; Tweeddale</t>
  </si>
  <si>
    <t>S14000014</t>
  </si>
  <si>
    <t>10% chance of Scottish National Party gain from Conservative</t>
  </si>
  <si>
    <t>Edinburgh East</t>
  </si>
  <si>
    <t>S14000022</t>
  </si>
  <si>
    <t>Edinburgh North &amp; Leith</t>
  </si>
  <si>
    <t>S14000023</t>
  </si>
  <si>
    <t>Edinburgh South</t>
  </si>
  <si>
    <t>S14000024</t>
  </si>
  <si>
    <t>53% chance of Labour hold, 47% chance of Scottish National Party gain</t>
  </si>
  <si>
    <t>Edinburgh South West</t>
  </si>
  <si>
    <t>S14000025</t>
  </si>
  <si>
    <t>Edinburgh West</t>
  </si>
  <si>
    <t>S14000026</t>
  </si>
  <si>
    <t>1% chance of Liberal Democrat hold</t>
  </si>
  <si>
    <t>Vale of Glamorgan</t>
  </si>
  <si>
    <t>Gordon</t>
  </si>
  <si>
    <t>S14000037</t>
  </si>
  <si>
    <t>Ross, Skye &amp; Lochaber</t>
  </si>
  <si>
    <t>S14000055</t>
  </si>
  <si>
    <t>Aberdeenshire West &amp; Kincardine</t>
  </si>
  <si>
    <t>S14000058</t>
  </si>
  <si>
    <t>Barrow &amp; Furness</t>
  </si>
  <si>
    <t>E14000543</t>
  </si>
  <si>
    <t>Expected at 05:30</t>
  </si>
  <si>
    <t>Chipping Barnet</t>
  </si>
  <si>
    <t>E14000636</t>
  </si>
  <si>
    <t>9% chance of Labour gain from Conservative</t>
  </si>
  <si>
    <t>Finchley &amp; Golders Green</t>
  </si>
  <si>
    <t>E14000703</t>
  </si>
  <si>
    <t>61% chance of Liberal Democrat gain, 39% chance of Conservative hold</t>
  </si>
  <si>
    <t>Hendon</t>
  </si>
  <si>
    <t>E14000741</t>
  </si>
  <si>
    <t>4% chance of Labour gain from Conservative</t>
  </si>
  <si>
    <t>Chatham &amp; Aylesford</t>
  </si>
  <si>
    <t>E14000626</t>
  </si>
  <si>
    <t>Expected at 06:00</t>
  </si>
  <si>
    <t>Devizes</t>
  </si>
  <si>
    <t>E14000665</t>
  </si>
  <si>
    <t>Devon East</t>
  </si>
  <si>
    <t>E14000678</t>
  </si>
  <si>
    <t>Likely Others gain from Conservative</t>
  </si>
  <si>
    <t>4% chance of Conservative hold</t>
  </si>
  <si>
    <t>Gillingham &amp; Rainham</t>
  </si>
  <si>
    <t>E14000711</t>
  </si>
  <si>
    <t>Sussex Mid</t>
  </si>
  <si>
    <t>E14000817</t>
  </si>
  <si>
    <t>Richmond Park</t>
  </si>
  <si>
    <t>E14000896</t>
  </si>
  <si>
    <t>Likely Liberal Democrat gain from Conservative</t>
  </si>
  <si>
    <t>Rochester &amp; Strood</t>
  </si>
  <si>
    <t>E14000898</t>
  </si>
  <si>
    <t>Skipton &amp; Ripon</t>
  </si>
  <si>
    <t>E14000928</t>
  </si>
  <si>
    <t>Southampton Test</t>
  </si>
  <si>
    <t>E14000956</t>
  </si>
  <si>
    <t>70% chance of Labour hold, 30% chance of Conservative gain</t>
  </si>
  <si>
    <t>Twickenham</t>
  </si>
  <si>
    <t>E14001005</t>
  </si>
  <si>
    <t>Wansbeck</t>
  </si>
  <si>
    <t>E14001014</t>
  </si>
  <si>
    <t>73% chance of Labour hold, 27% chance of Conservative gain</t>
  </si>
  <si>
    <t>Wells</t>
  </si>
  <si>
    <t>E14001026</t>
  </si>
  <si>
    <t>Orkney &amp; Shetland</t>
  </si>
  <si>
    <t>S14000051</t>
  </si>
  <si>
    <t>Possible Scottish National Party gain from Liberal Democrat</t>
  </si>
  <si>
    <t>19% chance of Liberal Democrat hold</t>
  </si>
  <si>
    <t>Possible SNP gain from LD</t>
  </si>
  <si>
    <t>Brighton Kemptown</t>
  </si>
  <si>
    <t>E14000597</t>
  </si>
  <si>
    <t>Expected at 07:00</t>
  </si>
  <si>
    <t>Brighton Pavilion</t>
  </si>
  <si>
    <t>E14000598</t>
  </si>
  <si>
    <t>Likely Green hold</t>
  </si>
  <si>
    <t>Hove</t>
  </si>
  <si>
    <t>E14000755</t>
  </si>
  <si>
    <t>Truro &amp; Falmouth</t>
  </si>
  <si>
    <t>E14001003</t>
  </si>
  <si>
    <t>St Ives</t>
  </si>
  <si>
    <t>E14000964</t>
  </si>
  <si>
    <t>Expected at 08:00</t>
  </si>
  <si>
    <t>52% chance of Conservative hold, 48% chance of Liberal Democrat gain</t>
  </si>
  <si>
    <t>St Austell &amp; Newquay</t>
  </si>
  <si>
    <t>E14000961</t>
  </si>
  <si>
    <t>Expected at 09:00</t>
  </si>
  <si>
    <t>Cornwall North</t>
  </si>
  <si>
    <t>E14000837</t>
  </si>
  <si>
    <t>Expected at 10:00</t>
  </si>
  <si>
    <t>Cornwall South East</t>
  </si>
  <si>
    <t>E14000938</t>
  </si>
  <si>
    <t>Expected at 23:00</t>
  </si>
  <si>
    <t>Newcastle Upon Tyne Central</t>
  </si>
  <si>
    <t>ons code</t>
  </si>
  <si>
    <t>Reported Turnout</t>
  </si>
  <si>
    <t>SUM of CON</t>
  </si>
  <si>
    <t>SUM of LAB</t>
  </si>
  <si>
    <t>SUM of LIBDEM</t>
  </si>
  <si>
    <t>SUM of GRN</t>
  </si>
  <si>
    <t>SUM of SNP</t>
  </si>
  <si>
    <t>SUM of PC</t>
  </si>
  <si>
    <t>SUM of BXP</t>
  </si>
  <si>
    <t>SUM of UKIP</t>
  </si>
  <si>
    <t>SUM of OTHER</t>
  </si>
  <si>
    <t>SUM of Registered Voters</t>
  </si>
  <si>
    <t>CON %</t>
  </si>
  <si>
    <t>LAB %</t>
  </si>
  <si>
    <t>LIBDEM %</t>
  </si>
  <si>
    <t>GRN %</t>
  </si>
  <si>
    <t>SNP %</t>
  </si>
  <si>
    <t>PC %</t>
  </si>
  <si>
    <t>BXP %</t>
  </si>
  <si>
    <t>UKIP %</t>
  </si>
  <si>
    <t>OTHER %</t>
  </si>
  <si>
    <t>Turnout %</t>
  </si>
  <si>
    <t>East</t>
  </si>
  <si>
    <t>East Midlands</t>
  </si>
  <si>
    <t>London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</si>
  <si>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</si>
  <si>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</si>
  <si>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</si>
  <si>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</si>
  <si>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</si>
  <si>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</si>
  <si>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</si>
  <si>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</si>
  <si>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and The Humber</t>
  </si>
  <si>
    <t>Grand Total</t>
  </si>
  <si>
    <t>region</t>
  </si>
  <si>
    <t>Cities of London &amp; Westminster</t>
  </si>
  <si>
    <t>Forest of Dean</t>
  </si>
  <si>
    <t>Isle of Wight</t>
  </si>
  <si>
    <t>Weston-Super-Mare</t>
  </si>
  <si>
    <t>Antrim East</t>
  </si>
  <si>
    <t>Ulster Mid</t>
  </si>
  <si>
    <t>Antrim North</t>
  </si>
  <si>
    <t>Antrim South</t>
  </si>
  <si>
    <t>Down South</t>
  </si>
  <si>
    <t>Dunfermline &amp; Fife West</t>
  </si>
  <si>
    <t>Na h-Eileanan an Iar</t>
  </si>
  <si>
    <t>Ochil &amp; Perthshire South</t>
  </si>
  <si>
    <t>Vale of Clwyd</t>
  </si>
  <si>
    <t>Berwick-upon-Tweed</t>
  </si>
  <si>
    <t>Richmond (Yorks)</t>
  </si>
  <si>
    <t>Tyrone West</t>
  </si>
  <si>
    <t>Uxbridge &amp; Ruislip South</t>
  </si>
  <si>
    <t>Ashton Under Lyne</t>
  </si>
  <si>
    <t>Bridgwater &amp; Somerset West</t>
  </si>
  <si>
    <t>Faversham &amp; Kent Mid</t>
  </si>
  <si>
    <t>Seats declared: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</si>
</sst>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b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b/>
      <sz val="10.0"/>
      <color rgb="FF000000"/>
      <name val="Arial"/>
    </font>
    <font>
      <b/>
      <color theme="1"/>
      <name val="Arial"/>
    </font>
    <font>
      <color rgb="FF000000"/>
      <name val="Calibri"/>
    </font>
    <font>
      <color theme="1"/>
      <name val="Arial"/>
    </font>
    <font>
      <b/>
      <color rgb="FF000000"/>
      <name val="Arial"/>
    </font>
    <font>
      <sz val="12.0"/>
      <color rgb="FF000000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vertical="bottom"/>
    </xf>
    <xf borderId="0" fillId="3" fontId="6" numFmtId="0" xfId="0" applyAlignment="1" applyFill="1" applyFont="1">
      <alignment vertical="bottom"/>
    </xf>
    <xf borderId="0" fillId="4" fontId="6" numFmtId="0" xfId="0" applyAlignment="1" applyFill="1" applyFont="1">
      <alignment vertical="bottom"/>
    </xf>
    <xf borderId="0" fillId="4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20" xfId="0" applyAlignment="1" applyFont="1" applyNumberFormat="1">
      <alignment horizontal="right" vertical="bottom"/>
    </xf>
    <xf borderId="0" fillId="0" fontId="8" numFmtId="0" xfId="0" applyFont="1"/>
    <xf borderId="0" fillId="0" fontId="8" numFmtId="3" xfId="0" applyFont="1" applyNumberFormat="1"/>
    <xf borderId="0" fillId="0" fontId="8" numFmtId="10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10" numFmtId="9" xfId="0" applyAlignment="1" applyFont="1" applyNumberFormat="1">
      <alignment horizontal="right" readingOrder="0" shrinkToFit="0" vertical="bottom" wrapText="0"/>
    </xf>
    <xf borderId="0" fillId="0" fontId="11" numFmtId="3" xfId="0" applyAlignment="1" applyFont="1" applyNumberFormat="1">
      <alignment shrinkToFit="0" vertical="bottom" wrapText="0"/>
    </xf>
    <xf borderId="0" fillId="0" fontId="8" numFmtId="0" xfId="0" applyFont="1"/>
    <xf borderId="0" fillId="0" fontId="6" numFmtId="0" xfId="0" applyAlignment="1" applyFont="1">
      <alignment horizontal="center" readingOrder="0"/>
    </xf>
    <xf borderId="0" fillId="0" fontId="8" numFmtId="3" xfId="0" applyFont="1" applyNumberFormat="1"/>
    <xf borderId="0" fillId="0" fontId="8" numFmtId="164" xfId="0" applyAlignment="1" applyFont="1" applyNumberFormat="1">
      <alignment horizontal="center"/>
    </xf>
    <xf borderId="0" fillId="0" fontId="8" numFmtId="10" xfId="0" applyAlignment="1" applyFont="1" applyNumberFormat="1">
      <alignment horizontal="center"/>
    </xf>
    <xf borderId="0" fillId="4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E2019 Results by Reg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651" sheet="GE2019 Results by GSSPANO"/>
  </cacheSource>
  <cacheFields>
    <cacheField name="Constituency" numFmtId="0">
      <sharedItems>
        <s v="Houghton &amp; Sunderland South"/>
        <s v="Newcastle upon Tyne Central"/>
        <s v="Newcastle upon Tyne East"/>
        <s v="Newcastle upon Tyne North"/>
        <s v="Sunderland Central"/>
        <s v="Washington &amp; Sunderland West"/>
        <s v="Halton"/>
        <s v="Basildon &amp; Billericay"/>
        <s v="Broxbourne"/>
        <s v="Jarrow"/>
        <s v="Makerfield"/>
        <s v="Middlesbrough"/>
        <s v="South Shields"/>
        <s v="Wigan"/>
        <s v="Workington"/>
        <s v="Down North"/>
        <s v="Rutherglen &amp; Hamilton West"/>
        <s v="Darlington"/>
        <s v="Nuneaton"/>
        <s v="Kilmarnock &amp; Loudoun"/>
        <s v="Swansea West"/>
        <s v="Battersea"/>
        <s v="Birkenhead"/>
        <s v="Blackburn"/>
        <s v="Blaydon"/>
        <s v="Bootle"/>
        <s v="Bracknell"/>
        <s v="Burnley"/>
        <s v="Burton"/>
        <s v="Bury North"/>
        <s v="Bury South"/>
        <s v="Cannock Chase"/>
        <s v="Carlisle"/>
        <s v="Castle Point"/>
        <s v="Surrey East"/>
        <s v="Folkestone &amp; Hythe"/>
        <s v="Fylde"/>
        <s v="Gateshead"/>
        <s v="Harlow"/>
        <s v="Hartlepool"/>
        <s v="Hertsmere"/>
        <s v="Huntingdon"/>
        <s v="Kettering"/>
        <s v="Hull North"/>
        <s v="Knowsley"/>
        <s v="Leigh"/>
        <s v="Swindon North"/>
        <s v="Tyneside North"/>
        <s v="Warwickshire North"/>
        <s v="Leicestershire North West"/>
        <s v="Putney"/>
        <s v="Rugby"/>
        <s v="Runnymede &amp; Weybridge"/>
        <s v="Rushcliffe"/>
        <s v="Sefton Central"/>
        <s v="Basildon South &amp; Thurrock East"/>
        <s v="Norfolk South"/>
        <s v="St Helens North"/>
        <s v="St Helens South &amp; Whiston"/>
        <s v="Stockton North"/>
        <s v="Stockton South"/>
        <s v="Tamworth"/>
        <s v="Thurrock"/>
        <s v="Tooting"/>
        <s v="Tynemouth"/>
        <s v="Wallasey"/>
        <s v="Warley"/>
        <s v="Wellingborough"/>
        <s v="West Bromwich East"/>
        <s v="West Bromwich West"/>
        <s v="Wirral South"/>
        <s v="Wirral West"/>
        <s v="Wolverhampton North East"/>
        <s v="Wycombe"/>
        <s v="Yeovil"/>
        <s v="Belfast West"/>
        <s v="Londonderry East"/>
        <s v="Lagan Valley"/>
        <s v="Strangford"/>
        <s v="East Kilbride, Strathaven &amp; Lesmahagow"/>
        <s v="Lanark &amp; Hamilton East"/>
        <s v="Midlothian"/>
        <s v="Dunbartonshire West"/>
        <s v="Wrexham"/>
        <s v="Llanelli"/>
        <s v="Swansea East"/>
        <s v="Aberavon"/>
        <s v="Torfaen"/>
        <s v="Newport East"/>
        <s v="Newport West"/>
        <s v="Arfon"/>
        <s v="Dwyfor Meirionnydd"/>
        <s v="Clwyd South"/>
        <s v="Blaenau Gwent"/>
        <s v="Pontypridd"/>
        <s v="Caerphilly"/>
        <s v="Islwyn"/>
        <s v="Vale of Glamorgan"/>
        <s v="Barnsley Central"/>
        <s v="Barnsley East"/>
        <s v="Chichester"/>
        <s v="Chorley"/>
        <s v="Dover"/>
        <s v="Epping Forest"/>
        <s v="Gainsborough"/>
        <s v="Harrogate &amp; Knaresborough"/>
        <s v="Havant"/>
        <s v="Ribble Valley"/>
        <s v="Stratford-on-Avon"/>
        <s v="Torbay"/>
        <s v="Watford"/>
        <s v="Angus"/>
        <s v="Dundee East"/>
        <s v="Dundee West"/>
        <s v="Falkirk"/>
        <s v="Inverclyde"/>
        <s v="Paisley &amp; Renfrewshire North"/>
        <s v="Paisley &amp; Renfrewshire South"/>
        <s v="Gower"/>
        <s v="Neath"/>
        <s v="Aldershot"/>
        <s v="Aldridge-Brownhills"/>
        <s v="Amber Valley"/>
        <s v="Ashford"/>
        <s v="Barking"/>
        <s v="Bath"/>
        <s v="Beaconsfield"/>
        <s v="Bedford"/>
        <s v="Birmingham Edgbaston"/>
        <s v="Birmingham Erdington"/>
        <s v="Birmingham Ladywood"/>
        <s v="Birmingham Northfield"/>
        <s v="Birmingham Yardley"/>
        <s v="Bishop Auckland"/>
        <s v="Blackpool North &amp; Cleveleys"/>
        <s v="Blackpool South"/>
        <s v="Bolton North East"/>
        <s v="Bolton South East"/>
        <s v="Bolton West"/>
        <s v="Brentwood &amp; Ongar"/>
        <s v="Bristol East"/>
        <s v="Bristol North West"/>
        <s v="Bristol South"/>
        <s v="Bristol West"/>
        <s v="Cambridge"/>
        <s v="Devon Central"/>
        <s v="Chelsea &amp; Fulham"/>
        <s v="Chesham &amp; Amersham"/>
        <s v="Chingford &amp; Woodford Green"/>
        <s v="Christchurch"/>
        <s v="Cities of London &amp; Westminster"/>
        <s v="Durham, City of"/>
        <s v="Clacton"/>
        <s v="Cleethorpes"/>
        <s v="Coventry North East"/>
        <s v="Coventry North West"/>
        <s v="Coventry South"/>
        <s v="Crawley"/>
        <s v="Dagenham &amp; Rainham"/>
        <s v="Dartford"/>
        <s v="Don Valley"/>
        <s v="Doncaster Central"/>
        <s v="Doncaster North"/>
        <s v="Ealing Central &amp; Acton"/>
        <s v="Ealing North"/>
        <s v="Ealing Southall"/>
        <s v="Easington"/>
        <s v="Eastbourne"/>
        <s v="Eastleigh"/>
        <s v="Edmonton"/>
        <s v="Epsom &amp; Ewell"/>
        <s v="Erewash"/>
        <s v="Esher &amp; Walton"/>
        <s v="Fareham"/>
        <s v="Forest of Dean"/>
        <s v="Garston &amp; Halewood"/>
        <s v="Gedling"/>
        <s v="Gloucester"/>
        <s v="Grantham &amp; Stamford"/>
        <s v="Great Grimsby"/>
        <s v="Great Yarmouth"/>
        <s v="Guildford"/>
        <s v="Hammersmith"/>
        <s v="Hemel Hempstead"/>
        <s v="Heywood &amp; Middleton"/>
        <s v="High Peak"/>
        <s v="Hornchurch &amp; Upminster"/>
        <s v="Hyndburn"/>
        <s v="Isle of Wight"/>
        <s v="Islington North"/>
        <s v="Islington South &amp; Finsbury"/>
        <s v="Kenilworth &amp; Southam"/>
        <s v="Hull East"/>
        <s v="Hull West &amp; Hessle"/>
        <s v="Leeds East"/>
        <s v="Leeds West"/>
        <s v="Leicester South"/>
        <s v="Lewisham East"/>
        <s v="Lewisham West &amp; Penge"/>
        <s v="Lewisham Deptford"/>
        <s v="Leyton &amp; Wanstead"/>
        <s v="Liverpool Riverside"/>
        <s v="Liverpool Walton"/>
        <s v="Liverpool Wavertree"/>
        <s v="Liverpool West Derby"/>
        <s v="Luton North"/>
        <s v="Luton South"/>
        <s v="Middlesbrough South &amp; Cleveland East"/>
        <s v="Mitcham &amp; Morden"/>
        <s v="New Forest East"/>
        <s v="New Forest West"/>
        <s v="Newbury"/>
        <s v="Newcastle-under-Lyme"/>
        <s v="Newton Abbot"/>
        <s v="Durham North"/>
        <s v="Somerset North"/>
        <s v="Cambridgeshire North West"/>
        <s v="Durham North West"/>
        <s v="Norfolk North West"/>
        <s v="Norwich North"/>
        <s v="Norwich South"/>
        <s v="Pendle"/>
        <s v="Peterborough"/>
        <s v="Preston"/>
        <s v="Redcar"/>
        <s v="Reigate"/>
        <s v="Rochdale"/>
        <s v="Rochford &amp; Southend East"/>
        <s v="Romford"/>
        <s v="Saffron Walden"/>
        <s v="Salford &amp; Eccles"/>
        <s v="Sedgefield"/>
        <s v="Sevenoaks"/>
        <s v="Sheffield Central"/>
        <s v="Sheffield South East"/>
        <s v="Sheffield Brightside &amp; Hillsborough"/>
        <s v="Sheffield Hallam"/>
        <s v="Sheffield Heeley"/>
        <s v="Shrewsbury &amp; Atcham"/>
        <s v="Sittingbourne &amp; Sheppey"/>
        <s v="Cambridgeshire South"/>
        <s v="Derbyshire South"/>
        <s v="South Holland &amp; The Deepings"/>
        <s v="South Ribble"/>
        <s v="Southend West"/>
        <s v="Southport"/>
        <s v="Stafford"/>
        <s v="Staffordshire Moorlands"/>
        <s v="Stevenage"/>
        <s v="Stroud"/>
        <s v="Suffolk Coastal"/>
        <s v="Surrey Heath"/>
        <s v="Sutton Coldfield"/>
        <s v="Telford"/>
        <s v="Cotswolds, The"/>
        <s v="Wrekin, The"/>
        <s v="Tonbridge &amp; Malling"/>
        <s v="Tunbridge Wells"/>
        <s v="Walsall North"/>
        <s v="Walsall South"/>
        <s v="Walthamstow"/>
        <s v="Wealden"/>
        <s v="Welwyn Hatfield"/>
        <s v="Suffolk West"/>
        <s v="Westminster North"/>
        <s v="Weston-Super-Mare"/>
        <s v="Wimbledon"/>
        <s v="Wokingham"/>
        <s v="Wolverhampton South East"/>
        <s v="Wolverhampton South West"/>
        <s v="Worcester"/>
        <s v="Worsley &amp; Eccles South"/>
        <s v="Wyre Forest"/>
        <s v="Belfast East"/>
        <s v="Belfast North"/>
        <s v="Belfast South"/>
        <s v="Antrim East"/>
        <s v="Foyle"/>
        <s v="Ulster Mid"/>
        <s v="Antrim North"/>
        <s v="Antrim South"/>
        <s v="Down South"/>
        <s v="Aberdeen North"/>
        <s v="Aberdeen South"/>
        <s v="Airdrie &amp; Shotts"/>
        <s v="Ayr, Carrick &amp; Cumnock"/>
        <s v="Dunfermline &amp; Fife West"/>
        <s v="Dunbartonshire East"/>
        <s v="East Lothian"/>
        <s v="Renfrewshire East"/>
        <s v="Na h-Eileanan an Iar"/>
        <s v="Glasgow Central"/>
        <s v="Glasgow East"/>
        <s v="Glasgow North"/>
        <s v="Glasgow North East"/>
        <s v="Glasgow North West"/>
        <s v="Glasgow South"/>
        <s v="Glasgow South West"/>
        <s v="Glenrothes"/>
        <s v="Kirkcaldy &amp; Cowdenbeath"/>
        <s v="Linlithgow &amp; Falkirk East"/>
        <s v="Livingston"/>
        <s v="Ayrshire North &amp; Arran"/>
        <s v="Ochil &amp; Perthshire South"/>
        <s v="Stirling"/>
        <s v="Ynys Mon"/>
        <s v="Delyn"/>
        <s v="Alyn &amp; Deeside"/>
        <s v="Cardiff Central"/>
        <s v="Cardiff North"/>
        <s v="Rhondda"/>
        <s v="Vale of Clwyd"/>
        <s v="Montgomeryshire"/>
        <s v="Carmarthen East &amp; Dinefwr"/>
        <s v="Brecon &amp; Radnorshire"/>
        <s v="Cynon Valley"/>
        <s v="Bridgend"/>
        <s v="Ogmore"/>
        <s v="Bexleyheath &amp; Crayford"/>
        <s v="Bromsgrove"/>
        <s v="Chesterfield"/>
        <s v="Colchester"/>
        <s v="Eltham"/>
        <s v="Greenwich &amp; Woolwich"/>
        <s v="Harwich &amp; Essex North"/>
        <s v="Hastings &amp; Rye"/>
        <s v="Hertford &amp; Stortford"/>
        <s v="Kingston &amp; Surbiton"/>
        <s v="Leeds Central"/>
        <s v="Lewes"/>
        <s v="Meriden"/>
        <s v="Worcestershire Mid"/>
        <s v="Devon North"/>
        <s v="Portsmouth North"/>
        <s v="Portsmouth South"/>
        <s v="Solihull"/>
        <s v="Totnes"/>
        <s v="Worcestershire West"/>
        <s v="Westmorland &amp; Lonsdale"/>
        <s v="Moray"/>
        <s v="Perth &amp; Perthshire North"/>
        <s v="Aberconwy"/>
        <s v="Clwyd West"/>
        <s v="Altrincham &amp; Sale West"/>
        <s v="Aylesbury"/>
        <s v="Banbury"/>
        <s v="Bassetlaw"/>
        <s v="Batley &amp; Spen"/>
        <s v="Beckenham"/>
        <s v="Berwick-upon-Tweed"/>
        <s v="Bexhill &amp; Battle"/>
        <s v="Birmingham Hall Green"/>
        <s v="Birmingham Hodge Hill"/>
        <s v="Birmingham Perry Barr"/>
        <s v="Birmingham Selly Oak"/>
        <s v="Blackley &amp; Broughton"/>
        <s v="Boston &amp; Skegness"/>
        <s v="Bosworth"/>
        <s v="Bournemouth East"/>
        <s v="Bournemouth West"/>
        <s v="Braintree"/>
        <s v="Brent Central"/>
        <s v="Brent North"/>
        <s v="Brentford &amp; Isleworth"/>
        <s v="Brigg &amp; Goole"/>
        <s v="Bromley &amp; Chislehurst"/>
        <s v="Bury St Edmunds"/>
        <s v="Canterbury"/>
        <s v="Carshalton &amp; Wallington"/>
        <s v="Suffolk Central &amp; Ipswich North"/>
        <s v="Charnwood"/>
        <s v="Chelmsford"/>
        <s v="Cheltenham"/>
        <s v="Chippenham"/>
        <s v="Congleton"/>
        <s v="Copeland"/>
        <s v="Crewe &amp; Nantwich"/>
        <s v="Croydon Central"/>
        <s v="Croydon North"/>
        <s v="Croydon South"/>
        <s v="Daventry"/>
        <s v="Dudley South"/>
        <s v="Dulwich &amp; West Norwood"/>
        <s v="East Ham"/>
        <s v="Hampshire East"/>
        <s v="Ellesmere Port &amp; Neston"/>
        <s v="Enfield North"/>
        <s v="Erith &amp; Thamesmead"/>
        <s v="Exeter"/>
        <s v="Feltham &amp; Heston"/>
        <s v="Gosport"/>
        <s v="Hackney North &amp; Stoke Newington"/>
        <s v="Hackney South &amp; Shoreditch"/>
        <s v="Haltemprice &amp; Howden"/>
        <s v="Harborough"/>
        <s v="Harrow East"/>
        <s v="Harrow West"/>
        <s v="Hayes &amp; Harlington"/>
        <s v="Henley"/>
        <s v="Hereford &amp; Herefordshire South"/>
        <s v="Hexham"/>
        <s v="Hitchin &amp; Harpenden"/>
        <s v="Hornsey &amp; Wood Green"/>
        <s v="Horsham"/>
        <s v="Huddersfield"/>
        <s v="Ilford North"/>
        <s v="Ilford South"/>
        <s v="Ipswich"/>
        <s v="Lancaster &amp; Fleetwood"/>
        <s v="Leeds North West"/>
        <s v="Leicester East"/>
        <s v="Leicester West"/>
        <s v="Lichfield"/>
        <s v="Lincoln"/>
        <s v="Loughborough"/>
        <s v="Louth &amp; Horncastle"/>
        <s v="Maidenhead"/>
        <s v="Maldon"/>
        <s v="Manchester Central"/>
        <s v="Manchester Gorton"/>
        <s v="Manchester Withington"/>
        <s v="Bedfordshire Mid"/>
        <s v="Dorset Mid &amp; Poole North"/>
        <s v="Milton Keynes South"/>
        <s v="Mole Valley"/>
        <s v="Morley &amp; Outwood"/>
        <s v="Newark"/>
        <s v="Bedfordshire North East"/>
        <s v="Cambridgeshire North East"/>
        <s v="Hampshire North East"/>
        <s v="Hertfordshire North East"/>
        <s v="Somerset North East"/>
        <s v="Herefordshire North"/>
        <s v="Norfolk North"/>
        <s v="Hampshire North West"/>
        <s v="Wiltshire North"/>
        <s v="Nottingham East"/>
        <s v="Nottingham North"/>
        <s v="Nottingham South"/>
        <s v="Old Bexley &amp; Sidcup"/>
        <s v="Oldham East &amp; Saddleworth"/>
        <s v="Oldham West &amp; Royton"/>
        <s v="Orpington"/>
        <s v="Oxford East"/>
        <s v="Penistone &amp; Stocksbridge"/>
        <s v="Penrith &amp; The Border"/>
        <s v="Plymouth Moor View"/>
        <s v="Plymouth Sutton &amp; Devonport"/>
        <s v="Poole"/>
        <s v="Rayleigh &amp; Wickford"/>
        <s v="Reading East"/>
        <s v="Reading West"/>
        <s v="Redditch"/>
        <s v="Richmond (Yorks)"/>
        <s v="Romsey &amp; Southampton North"/>
        <s v="Rossendale &amp; Darwen"/>
        <s v="Rother Valley"/>
        <s v="Rotherham"/>
        <s v="Ruislip, Northwood &amp; Pinner"/>
        <s v="Rutland &amp; Melton"/>
        <s v="Salisbury"/>
        <s v="Scarborough &amp; Whitby"/>
        <s v="Scunthorpe"/>
        <s v="Selby &amp; Ainsty"/>
        <s v="Sherwood"/>
        <s v="Shipley"/>
        <s v="Sleaford &amp; North Hykeham"/>
        <s v="Slough"/>
        <s v="Leicestershire South"/>
        <s v="Northamptonshire South"/>
        <s v="Staffordshire South"/>
        <s v="Suffolk South"/>
        <s v="Swindon South"/>
        <s v="Bedfordshire South West"/>
        <s v="Devon South West"/>
        <s v="Norfolk South West"/>
        <s v="Surrey South West"/>
        <s v="Wiltshire South West"/>
        <s v="Spelthorne"/>
        <s v="St Albans"/>
        <s v="Stone"/>
        <s v="Stourbridge"/>
        <s v="Streatham"/>
        <s v="Stretford &amp; Urmston"/>
        <s v="Sutton &amp; Cheam"/>
        <s v="Tatton"/>
        <s v="Taunton Deane"/>
        <s v="Thornbury &amp; Yate"/>
        <s v="Tottenham"/>
        <s v="Vauxhall"/>
        <s v="Wakefield"/>
        <s v="Warrington North"/>
        <s v="Warrington South"/>
        <s v="Warwick &amp; Leamington"/>
        <s v="Waveney"/>
        <s v="Wentworth &amp; Dearne"/>
        <s v="West Ham"/>
        <s v="Lancashire West"/>
        <s v="Windsor"/>
        <s v="Witham"/>
        <s v="Witney"/>
        <s v="Woking"/>
        <s v="Wyre &amp; Preston North"/>
        <s v="Wythenshawe &amp; Sale East"/>
        <s v="Fermanagh &amp; South Tyrone"/>
        <s v="Newry &amp; Armagh"/>
        <s v="Upper Bann"/>
        <s v="Tyrone West"/>
        <s v="Berwickshire, Roxburgh &amp; Selkirk"/>
        <s v="Caithness, Sutherland &amp; Easter Ross"/>
        <s v="Ayrshire Central"/>
        <s v="Coatbridge, Chryston &amp; Bellshill"/>
        <s v="Cumbernauld, Kilsyth &amp; Kirkintilloch East"/>
        <s v="Inverness, Nairn, Badenoch &amp; Strathspey"/>
        <s v="Motherwell &amp; Wishaw"/>
        <s v="Fife North East"/>
        <s v="Monmouth"/>
        <s v="Ceredigion"/>
        <s v="Merthyr Tydfil &amp; Rhymney"/>
        <s v="Cardiff West"/>
        <s v="Cardiff South &amp; Penarth"/>
        <s v="Beverley &amp; Holderness"/>
        <s v="Bognor Regis &amp; Littlehampton"/>
        <s v="Chester, City of"/>
        <s v="Derbyshire Dales"/>
        <s v="Yorkshire East"/>
        <s v="Elmet &amp; Rothwell"/>
        <s v="Kensington"/>
        <s v="Mansfield"/>
        <s v="Dorset North"/>
        <s v="Dorset South"/>
        <s v="Uxbridge &amp; Ruislip South"/>
        <s v="Weaver Vale"/>
        <s v="Dorset West"/>
        <s v="Preseli Pembrokeshire"/>
        <s v="Carmarthen West &amp; Pembrokeshire South"/>
        <s v="Arundel &amp; South Downs"/>
        <s v="Ashfield"/>
        <s v="Ashton Under Lyne"/>
        <s v="Basingstoke"/>
        <s v="Bermondsey &amp; Old Southwark"/>
        <s v="Bethnal Green &amp; Bow"/>
        <s v="Blyth Valley"/>
        <s v="Bolsover"/>
        <s v="Bradford East"/>
        <s v="Bradford South"/>
        <s v="Bradford West"/>
        <s v="Bridgwater &amp; Somerset West"/>
        <s v="Broadland"/>
        <s v="Broxtowe"/>
        <s v="Buckingham"/>
        <s v="Calder Valley"/>
        <s v="Camberwell &amp; Peckham"/>
        <s v="Camborne &amp; Redruth"/>
        <s v="Cheadle"/>
        <s v="Colne Valley"/>
        <s v="Corby"/>
        <s v="Denton &amp; Reddish"/>
        <s v="Derby North"/>
        <s v="Derby South"/>
        <s v="Dewsbury"/>
        <s v="Dudley North"/>
        <s v="Worthing East &amp; Shoreham"/>
        <s v="Eddisbury"/>
        <s v="Enfield Southgate"/>
        <s v="Faversham &amp; Kent Mid"/>
        <s v="Filton &amp; Bradley Stoke"/>
        <s v="Gravesham"/>
        <s v="Halesowen &amp; Rowley Regis"/>
        <s v="Halifax"/>
        <s v="Hampstead &amp; Kilburn"/>
        <s v="Hazel Grove"/>
        <s v="Hemsworth"/>
        <s v="Holborn &amp; St Pancras"/>
        <s v="Keighley"/>
        <s v="Kingswood"/>
        <s v="Leeds North East"/>
        <s v="Ludlow"/>
        <s v="Macclesfield"/>
        <s v="Maidstone &amp; The Weald"/>
        <s v="Meon Valley"/>
        <s v="Derbyshire Mid"/>
        <s v="Norfolk Mid"/>
        <s v="Milton Keynes North"/>
        <s v="Morecambe &amp; Lunesdale"/>
        <s v="Normanton, Pontefract &amp; Castleford"/>
        <s v="Derbyshire North East"/>
        <s v="Shropshire North"/>
        <s v="Thanet North"/>
        <s v="Northampton North"/>
        <s v="Northampton South"/>
        <s v="Oxford West &amp; Abingdon"/>
        <s v="Poplar &amp; Limehouse"/>
        <s v="Pudsey"/>
        <s v="Somerton &amp; Frome"/>
        <s v="Cambridgeshire South East"/>
        <s v="Thanet South"/>
        <s v="Hertfordshire South West"/>
        <s v="Southampton Itchen"/>
        <s v="Stalybridge &amp; Hyde"/>
        <s v="Stockport"/>
        <s v="Stoke-on-Trent Central"/>
        <s v="Stoke-on-Trent North"/>
        <s v="Stoke-on-Trent South"/>
        <s v="Tewkesbury"/>
        <s v="Thirsk &amp; Malton"/>
        <s v="Tiverton &amp; Honiton"/>
        <s v="Devon West &amp; Torridge"/>
        <s v="Wantage"/>
        <s v="Winchester"/>
        <s v="Worthing West"/>
        <s v="York Central"/>
        <s v="York Outer"/>
        <s v="Argyll &amp; Bute"/>
        <s v="Banff &amp; Buchan"/>
        <s v="Dumfries &amp; Galloway"/>
        <s v="Dumfriesshire, Clydesdale &amp; Tweeddale"/>
        <s v="Edinburgh East"/>
        <s v="Edinburgh North &amp; Leith"/>
        <s v="Edinburgh South"/>
        <s v="Edinburgh South West"/>
        <s v="Edinburgh West"/>
        <s v="Gordon"/>
        <s v="Ross, Skye &amp; Lochaber"/>
        <s v="Aberdeenshire West &amp; Kincardine"/>
        <s v="Barrow &amp; Furness"/>
        <s v="Chipping Barnet"/>
        <s v="Finchley &amp; Golders Green"/>
        <s v="Hendon"/>
        <s v="Chatham &amp; Aylesford"/>
        <s v="Devizes"/>
        <s v="Devon East"/>
        <s v="Gillingham &amp; Rainham"/>
        <s v="Sussex Mid"/>
        <s v="Richmond Park"/>
        <s v="Rochester &amp; Strood"/>
        <s v="Skipton &amp; Ripon"/>
        <s v="Southampton Test"/>
        <s v="Twickenham"/>
        <s v="Wansbeck"/>
        <s v="Wells"/>
        <s v="Orkney &amp; Shetland"/>
        <s v="Brighton Kemptown"/>
        <s v="Brighton Pavilion"/>
        <s v="Hove"/>
        <s v="Truro &amp; Falmouth"/>
        <s v="St Ives"/>
        <s v="St Austell &amp; Newquay"/>
        <s v="Cornwall North"/>
        <s v="Cornwall South East"/>
      </sharedItems>
    </cacheField>
    <cacheField name="PANO" numFmtId="0">
      <sharedItems containsSemiMixedTypes="0" containsString="0" containsNumber="1" containsInteger="1">
        <n v="320.0"/>
        <n v="414.0"/>
        <n v="415.0"/>
        <n v="416.0"/>
        <n v="551.0"/>
        <n v="603.0"/>
        <n v="285.0"/>
        <n v="32.0"/>
        <n v="106.0"/>
        <n v="337.0"/>
        <n v="385.0"/>
        <n v="394.0"/>
        <n v="522.0"/>
        <n v="618.0"/>
        <n v="636.0"/>
        <n v="202.0"/>
        <n v="487.0"/>
        <n v="176.0"/>
        <n v="435.0"/>
        <n v="342.0"/>
        <n v="559.0"/>
        <n v="38.0"/>
        <n v="56.0"/>
        <n v="67.0"/>
        <n v="72.0"/>
        <n v="79.0"/>
        <n v="84.0"/>
        <n v="109.0"/>
        <n v="110.0"/>
        <n v="111.0"/>
        <n v="112.0"/>
        <n v="124.0"/>
        <n v="130.0"/>
        <n v="134.0"/>
        <n v="552.0"/>
        <n v="253.0"/>
        <n v="256.0"/>
        <n v="259.0"/>
        <n v="292.0"/>
        <n v="296.0"/>
        <n v="311.0"/>
        <n v="326.0"/>
        <n v="341.0"/>
        <n v="324.0"/>
        <n v="346.0"/>
        <n v="361.0"/>
        <n v="560.0"/>
        <n v="583.0"/>
        <n v="602.0"/>
        <n v="359.0"/>
        <n v="462.0"/>
        <n v="483.0"/>
        <n v="485.0"/>
        <n v="486.0"/>
        <n v="500.0"/>
        <n v="33.0"/>
        <n v="424.0"/>
        <n v="492.0"/>
        <n v="493.0"/>
        <n v="535.0"/>
        <n v="536.0"/>
        <n v="562.0"/>
        <n v="571.0"/>
        <n v="574.0"/>
        <n v="582.0"/>
        <n v="592.0"/>
        <n v="598.0"/>
        <n v="608.0"/>
        <n v="612.0"/>
        <n v="613.0"/>
        <n v="624.0"/>
        <n v="625.0"/>
        <n v="630.0"/>
        <n v="642.0"/>
        <n v="646.0"/>
        <n v="48.0"/>
        <n v="376.0"/>
        <n v="347.0"/>
        <n v="542.0"/>
        <n v="223.0"/>
        <n v="348.0"/>
        <n v="396.0"/>
        <n v="210.0"/>
        <n v="641.0"/>
        <n v="375.0"/>
        <n v="558.0"/>
        <n v="1.0"/>
        <n v="576.0"/>
        <n v="417.0"/>
        <n v="418.0"/>
        <n v="16.0"/>
        <n v="217.0"/>
        <n v="154.0"/>
        <n v="71.0"/>
        <n v="454.0"/>
        <n v="114.0"/>
        <n v="336.0"/>
        <n v="589.0"/>
        <n v="29.0"/>
        <n v="30.0"/>
        <n v="145.0"/>
        <n v="149.0"/>
        <n v="201.0"/>
        <n v="239.0"/>
        <n v="257.0"/>
        <n v="293.0"/>
        <n v="299.0"/>
        <n v="471.0"/>
        <n v="543.0"/>
        <n v="575.0"/>
        <n v="604.0"/>
        <n v="12.0"/>
        <n v="211.0"/>
        <n v="212.0"/>
        <n v="245.0"/>
        <n v="330.0"/>
        <n v="445.0"/>
        <n v="446.0"/>
        <n v="273.0"/>
        <n v="408.0"/>
        <n v="7.0"/>
        <n v="8.0"/>
        <n v="11.0"/>
        <n v="20.0"/>
        <n v="28.0"/>
        <n v="36.0"/>
        <n v="39.0"/>
        <n v="41.0"/>
        <n v="57.0"/>
        <n v="58.0"/>
        <n v="61.0"/>
        <n v="62.0"/>
        <n v="65.0"/>
        <n v="66.0"/>
        <n v="69.0"/>
        <n v="70.0"/>
        <n v="76.0"/>
        <n v="77.0"/>
        <n v="78.0"/>
        <n v="93.0"/>
        <n v="99.0"/>
        <n v="100.0"/>
        <n v="101.0"/>
        <n v="102.0"/>
        <n v="119.0"/>
        <n v="188.0"/>
        <n v="140.0"/>
        <n v="142.0"/>
        <n v="146.0"/>
        <n v="150.0"/>
        <n v="151.0"/>
        <n v="214.0"/>
        <n v="152.0"/>
        <n v="153.0"/>
        <n v="165.0"/>
        <n v="166.0"/>
        <n v="167.0"/>
        <n v="168.0"/>
        <n v="175.0"/>
        <n v="177.0"/>
        <n v="194.0"/>
        <n v="195.0"/>
        <n v="196.0"/>
        <n v="218.0"/>
        <n v="219.0"/>
        <n v="220.0"/>
        <n v="221.0"/>
        <n v="225.0"/>
        <n v="226.0"/>
        <n v="233.0"/>
        <n v="240.0"/>
        <n v="241.0"/>
        <n v="243.0"/>
        <n v="246.0"/>
        <n v="254.0"/>
        <n v="258.0"/>
        <n v="260.0"/>
        <n v="270.0"/>
        <n v="274.0"/>
        <n v="276.0"/>
        <n v="277.0"/>
        <n v="279.0"/>
        <n v="286.0"/>
        <n v="302.0"/>
        <n v="313.0"/>
        <n v="314.0"/>
        <n v="317.0"/>
        <n v="327.0"/>
        <n v="333.0"/>
        <n v="334.0"/>
        <n v="335.0"/>
        <n v="339.0"/>
        <n v="323.0"/>
        <n v="325.0"/>
        <n v="352.0"/>
        <n v="355.0"/>
        <n v="357.0"/>
        <n v="364.0"/>
        <n v="365.0"/>
        <n v="363.0"/>
        <n v="366.0"/>
        <n v="370.0"/>
        <n v="371.0"/>
        <n v="372.0"/>
        <n v="373.0"/>
        <n v="380.0"/>
        <n v="381.0"/>
        <n v="395.0"/>
        <n v="399.0"/>
        <n v="409.0"/>
        <n v="410.0"/>
        <n v="412.0"/>
        <n v="413.0"/>
        <n v="420.0"/>
        <n v="215.0"/>
        <n v="517.0"/>
        <n v="121.0"/>
        <n v="216.0"/>
        <n v="423.0"/>
        <n v="430.0"/>
        <n v="431.0"/>
        <n v="447.0"/>
        <n v="451.0"/>
        <n v="460.0"/>
        <n v="466.0"/>
        <n v="468.0"/>
        <n v="474.0"/>
        <n v="476.0"/>
        <n v="477.0"/>
        <n v="489.0"/>
        <n v="495.0"/>
        <n v="499.0"/>
        <n v="502.0"/>
        <n v="504.0"/>
        <n v="507.0"/>
        <n v="503.0"/>
        <n v="505.0"/>
        <n v="506.0"/>
        <n v="510.0"/>
        <n v="512.0"/>
        <n v="122.0"/>
        <n v="186.0"/>
        <n v="520.0"/>
        <n v="521.0"/>
        <n v="525.0"/>
        <n v="526.0"/>
        <n v="528.0"/>
        <n v="529.0"/>
        <n v="532.0"/>
        <n v="546.0"/>
        <n v="548.0"/>
        <n v="553.0"/>
        <n v="557.0"/>
        <n v="565.0"/>
        <n v="164.0"/>
        <n v="640.0"/>
        <n v="573.0"/>
        <n v="580.0"/>
        <n v="593.0"/>
        <n v="594.0"/>
        <n v="595.0"/>
        <n v="606.0"/>
        <n v="610.0"/>
        <n v="550.0"/>
        <n v="615.0"/>
        <n v="617.0"/>
        <n v="621.0"/>
        <n v="629.0"/>
        <n v="631.0"/>
        <n v="632.0"/>
        <n v="633.0"/>
        <n v="637.0"/>
        <n v="644.0"/>
        <n v="45.0"/>
        <n v="46.0"/>
        <n v="47.0"/>
        <n v="13.0"/>
        <n v="255.0"/>
        <n v="585.0"/>
        <n v="14.0"/>
        <n v="15.0"/>
        <n v="203.0"/>
        <n v="3.0"/>
        <n v="4.0"/>
        <n v="6.0"/>
        <n v="23.0"/>
        <n v="213.0"/>
        <n v="209.0"/>
        <n v="224.0"/>
        <n v="469.0"/>
        <n v="407.0"/>
        <n v="262.0"/>
        <n v="263.0"/>
        <n v="264.0"/>
        <n v="265.0"/>
        <n v="266.0"/>
        <n v="267.0"/>
        <n v="268.0"/>
        <n v="269.0"/>
        <n v="345.0"/>
        <n v="369.0"/>
        <n v="374.0"/>
        <n v="25.0"/>
        <n v="436.0"/>
        <n v="533.0"/>
        <n v="647.0"/>
        <n v="179.0"/>
        <n v="10.0"/>
        <n v="126.0"/>
        <n v="127.0"/>
        <n v="470.0"/>
        <n v="588.0"/>
        <n v="402.0"/>
        <n v="131.0"/>
        <n v="89.0"/>
        <n v="174.0"/>
        <n v="94.0"/>
        <n v="437.0"/>
        <n v="55.0"/>
        <n v="105.0"/>
        <n v="144.0"/>
        <n v="157.0"/>
        <n v="236.0"/>
        <n v="278.0"/>
        <n v="297.0"/>
        <n v="298.0"/>
        <n v="308.0"/>
        <n v="343.0"/>
        <n v="351.0"/>
        <n v="362.0"/>
        <n v="392.0"/>
        <n v="634.0"/>
        <n v="190.0"/>
        <n v="457.0"/>
        <n v="458.0"/>
        <n v="516.0"/>
        <n v="577.0"/>
        <n v="635.0"/>
        <n v="616.0"/>
        <n v="403.0"/>
        <n v="450.0"/>
        <n v="2.0"/>
        <n v="155.0"/>
        <n v="9.0"/>
        <n v="22.0"/>
        <n v="26.0"/>
        <n v="35.0"/>
        <n v="37.0"/>
        <n v="40.0"/>
        <n v="50.0"/>
        <n v="54.0"/>
        <n v="59.0"/>
        <n v="60.0"/>
        <n v="63.0"/>
        <n v="64.0"/>
        <n v="68.0"/>
        <n v="80.0"/>
        <n v="81.0"/>
        <n v="82.0"/>
        <n v="83.0"/>
        <n v="88.0"/>
        <n v="90.0"/>
        <n v="91.0"/>
        <n v="92.0"/>
        <n v="96.0"/>
        <n v="104.0"/>
        <n v="113.0"/>
        <n v="125.0"/>
        <n v="133.0"/>
        <n v="547.0"/>
        <n v="136.0"/>
        <n v="139.0"/>
        <n v="141.0"/>
        <n v="147.0"/>
        <n v="159.0"/>
        <n v="160.0"/>
        <n v="169.0"/>
        <n v="170.0"/>
        <n v="171.0"/>
        <n v="172.0"/>
        <n v="178.0"/>
        <n v="205.0"/>
        <n v="206.0"/>
        <n v="222.0"/>
        <n v="287.0"/>
        <n v="234.0"/>
        <n v="237.0"/>
        <n v="242.0"/>
        <n v="244.0"/>
        <n v="248.0"/>
        <n v="272.0"/>
        <n v="280.0"/>
        <n v="281.0"/>
        <n v="284.0"/>
        <n v="291.0"/>
        <n v="294.0"/>
        <n v="295.0"/>
        <n v="300.0"/>
        <n v="305.0"/>
        <n v="306.0"/>
        <n v="312.0"/>
        <n v="315.0"/>
        <n v="318.0"/>
        <n v="319.0"/>
        <n v="322.0"/>
        <n v="328.0"/>
        <n v="329.0"/>
        <n v="332.0"/>
        <n v="350.0"/>
        <n v="354.0"/>
        <n v="356.0"/>
        <n v="358.0"/>
        <n v="367.0"/>
        <n v="368.0"/>
        <n v="377.0"/>
        <n v="378.0"/>
        <n v="383.0"/>
        <n v="386.0"/>
        <n v="387.0"/>
        <n v="388.0"/>
        <n v="389.0"/>
        <n v="42.0"/>
        <n v="197.0"/>
        <n v="398.0"/>
        <n v="400.0"/>
        <n v="405.0"/>
        <n v="411.0"/>
        <n v="43.0"/>
        <n v="120.0"/>
        <n v="288.0"/>
        <n v="309.0"/>
        <n v="518.0"/>
        <n v="307.0"/>
        <n v="422.0"/>
        <n v="289.0"/>
        <n v="619.0"/>
        <n v="432.0"/>
        <n v="433.0"/>
        <n v="434.0"/>
        <n v="438.0"/>
        <n v="439.0"/>
        <n v="440.0"/>
        <n v="442.0"/>
        <n v="443.0"/>
        <n v="448.0"/>
        <n v="449.0"/>
        <n v="452.0"/>
        <n v="453.0"/>
        <n v="455.0"/>
        <n v="463.0"/>
        <n v="464.0"/>
        <n v="465.0"/>
        <n v="467.0"/>
        <n v="472.0"/>
        <n v="478.0"/>
        <n v="480.0"/>
        <n v="481.0"/>
        <n v="482.0"/>
        <n v="484.0"/>
        <n v="488.0"/>
        <n v="496.0"/>
        <n v="497.0"/>
        <n v="498.0"/>
        <n v="501.0"/>
        <n v="508.0"/>
        <n v="509.0"/>
        <n v="514.0"/>
        <n v="515.0"/>
        <n v="360.0"/>
        <n v="429.0"/>
        <n v="530.0"/>
        <n v="549.0"/>
        <n v="561.0"/>
        <n v="44.0"/>
        <n v="191.0"/>
        <n v="425.0"/>
        <n v="554.0"/>
        <n v="620.0"/>
        <n v="527.0"/>
        <n v="490.0"/>
        <n v="540.0"/>
        <n v="541.0"/>
        <n v="544.0"/>
        <n v="545.0"/>
        <n v="556.0"/>
        <n v="563.0"/>
        <n v="564.0"/>
        <n v="570.0"/>
        <n v="578.0"/>
        <n v="590.0"/>
        <n v="591.0"/>
        <n v="599.0"/>
        <n v="600.0"/>
        <n v="601.0"/>
        <n v="605.0"/>
        <n v="611.0"/>
        <n v="614.0"/>
        <n v="349.0"/>
        <n v="623.0"/>
        <n v="626.0"/>
        <n v="627.0"/>
        <n v="628.0"/>
        <n v="643.0"/>
        <n v="645.0"/>
        <n v="249.0"/>
        <n v="419.0"/>
        <n v="586.0"/>
        <n v="584.0"/>
        <n v="51.0"/>
        <n v="115.0"/>
        <n v="24.0"/>
        <n v="156.0"/>
        <n v="173.0"/>
        <n v="331.0"/>
        <n v="406.0"/>
        <n v="250.0"/>
        <n v="401.0"/>
        <n v="135.0"/>
        <n v="393.0"/>
        <n v="129.0"/>
        <n v="128.0"/>
        <n v="53.0"/>
        <n v="74.0"/>
        <n v="143.0"/>
        <n v="183.0"/>
        <n v="650.0"/>
        <n v="235.0"/>
        <n v="340.0"/>
        <n v="390.0"/>
        <n v="198.0"/>
        <n v="199.0"/>
        <n v="587.0"/>
        <n v="607.0"/>
        <n v="200.0"/>
        <n v="459.0"/>
        <n v="132.0"/>
        <n v="18.0"/>
        <n v="19.0"/>
        <n v="21.0"/>
        <n v="34.0"/>
        <n v="49.0"/>
        <n v="52.0"/>
        <n v="73.0"/>
        <n v="75.0"/>
        <n v="85.0"/>
        <n v="86.0"/>
        <n v="87.0"/>
        <n v="95.0"/>
        <n v="103.0"/>
        <n v="107.0"/>
        <n v="108.0"/>
        <n v="116.0"/>
        <n v="117.0"/>
        <n v="118.0"/>
        <n v="138.0"/>
        <n v="158.0"/>
        <n v="161.0"/>
        <n v="180.0"/>
        <n v="181.0"/>
        <n v="182.0"/>
        <n v="193.0"/>
        <n v="204.0"/>
        <n v="638.0"/>
        <n v="227.0"/>
        <n v="238.0"/>
        <n v="247.0"/>
        <n v="251.0"/>
        <n v="275.0"/>
        <n v="282.0"/>
        <n v="283.0"/>
        <n v="290.0"/>
        <n v="301.0"/>
        <n v="303.0"/>
        <n v="316.0"/>
        <n v="338.0"/>
        <n v="344.0"/>
        <n v="353.0"/>
        <n v="379.0"/>
        <n v="382.0"/>
        <n v="384.0"/>
        <n v="391.0"/>
        <n v="184.0"/>
        <n v="421.0"/>
        <n v="397.0"/>
        <n v="404.0"/>
        <n v="426.0"/>
        <n v="185.0"/>
        <n v="511.0"/>
        <n v="567.0"/>
        <n v="427.0"/>
        <n v="428.0"/>
        <n v="444.0"/>
        <n v="456.0"/>
        <n v="461.0"/>
        <n v="519.0"/>
        <n v="123.0"/>
        <n v="568.0"/>
        <n v="310.0"/>
        <n v="523.0"/>
        <n v="531.0"/>
        <n v="534.0"/>
        <n v="537.0"/>
        <n v="538.0"/>
        <n v="539.0"/>
        <n v="566.0"/>
        <n v="569.0"/>
        <n v="572.0"/>
        <n v="192.0"/>
        <n v="597.0"/>
        <n v="622.0"/>
        <n v="639.0"/>
        <n v="648.0"/>
        <n v="649.0"/>
        <n v="17.0"/>
        <n v="27.0"/>
        <n v="207.0"/>
        <n v="208.0"/>
        <n v="228.0"/>
        <n v="229.0"/>
        <n v="230.0"/>
        <n v="231.0"/>
        <n v="232.0"/>
        <n v="271.0"/>
        <n v="479.0"/>
        <n v="5.0"/>
        <n v="31.0"/>
        <n v="148.0"/>
        <n v="252.0"/>
        <n v="304.0"/>
        <n v="137.0"/>
        <n v="187.0"/>
        <n v="189.0"/>
        <n v="261.0"/>
        <n v="555.0"/>
        <n v="473.0"/>
        <n v="475.0"/>
        <n v="513.0"/>
        <n v="524.0"/>
        <n v="581.0"/>
        <n v="596.0"/>
        <n v="609.0"/>
        <n v="441.0"/>
        <n v="97.0"/>
        <n v="98.0"/>
        <n v="321.0"/>
        <n v="579.0"/>
        <n v="494.0"/>
        <n v="491.0"/>
        <n v="162.0"/>
        <n v="163.0"/>
      </sharedItems>
    </cacheField>
    <cacheField name="ONSConstID" numFmtId="0">
      <sharedItems>
        <s v="E14000754"/>
        <s v="E14000831"/>
        <s v="E14000832"/>
        <s v="E14000833"/>
        <s v="E14000982"/>
        <s v="E14001020"/>
        <s v="E14000725"/>
        <s v="E14000544"/>
        <s v="E14000606"/>
        <s v="E14000765"/>
        <s v="E14000805"/>
        <s v="E14000819"/>
        <s v="E14000944"/>
        <s v="E14001039"/>
        <s v="E14001053"/>
        <s v="N06000013"/>
        <s v="S14000056"/>
        <s v="E14000658"/>
        <s v="E14000868"/>
        <s v="S14000040"/>
        <s v="W07000047"/>
        <s v="E14000549"/>
        <s v="E14000559"/>
        <s v="E14000570"/>
        <s v="E14000574"/>
        <s v="E14000581"/>
        <s v="E14000586"/>
        <s v="E14000609"/>
        <s v="E14000610"/>
        <s v="E14000611"/>
        <s v="E14000612"/>
        <s v="E14000618"/>
        <s v="E14000620"/>
        <s v="E14000622"/>
        <s v="E14000681"/>
        <s v="E14000704"/>
        <s v="E14000706"/>
        <s v="E14000709"/>
        <s v="E14000729"/>
        <s v="E14000733"/>
        <s v="E14000745"/>
        <s v="E14000757"/>
        <s v="E14000769"/>
        <s v="E14000772"/>
        <s v="E14000775"/>
        <s v="E14000785"/>
        <s v="E14000851"/>
        <s v="E14000853"/>
        <s v="E14000854"/>
        <s v="E14000858"/>
        <s v="E14000887"/>
        <s v="E14000905"/>
        <s v="E14000907"/>
        <s v="E14000908"/>
        <s v="E14000916"/>
        <s v="E14000933"/>
        <s v="E14000941"/>
        <s v="E14000962"/>
        <s v="E14000963"/>
        <s v="E14000970"/>
        <s v="E14000971"/>
        <s v="E14000986"/>
        <s v="E14000995"/>
        <s v="E14000998"/>
        <s v="E14001006"/>
        <s v="E14001010"/>
        <s v="E14001016"/>
        <s v="E14001025"/>
        <s v="E14001029"/>
        <s v="E14001030"/>
        <s v="E14001043"/>
        <s v="E14001044"/>
        <s v="E14001049"/>
        <s v="E14001056"/>
        <s v="E14001060"/>
        <s v="N06000004"/>
        <s v="N06000006"/>
        <s v="N06000009"/>
        <s v="N06000016"/>
        <s v="S14000019"/>
        <s v="S14000042"/>
        <s v="S14000045"/>
        <s v="S14000059"/>
        <s v="W07000044"/>
        <s v="W07000045"/>
        <s v="W07000048"/>
        <s v="W07000049"/>
        <s v="W07000053"/>
        <s v="W07000055"/>
        <s v="W07000056"/>
        <s v="W07000057"/>
        <s v="W07000061"/>
        <s v="W07000062"/>
        <s v="W07000072"/>
        <s v="W07000075"/>
        <s v="W07000076"/>
        <s v="W07000077"/>
        <s v="W07000078"/>
        <s v="E14000541"/>
        <s v="E14000542"/>
        <s v="E14000633"/>
        <s v="E14000637"/>
        <s v="E14000670"/>
        <s v="E14000693"/>
        <s v="E14000707"/>
        <s v="E14000730"/>
        <s v="E14000736"/>
        <s v="E14000894"/>
        <s v="E14000977"/>
        <s v="E14000999"/>
        <s v="E14001021"/>
        <s v="S14000004"/>
        <s v="S14000015"/>
        <s v="S14000016"/>
        <s v="S14000028"/>
        <s v="S14000038"/>
        <s v="S14000052"/>
        <s v="S14000053"/>
        <s v="W07000046"/>
        <s v="W07000069"/>
        <s v="E14000530"/>
        <s v="E14000531"/>
        <s v="E14000533"/>
        <s v="E14000536"/>
        <s v="E14000540"/>
        <s v="E14000547"/>
        <s v="E14000550"/>
        <s v="E14000552"/>
        <s v="E14000560"/>
        <s v="E14000561"/>
        <s v="E14000564"/>
        <s v="E14000565"/>
        <s v="E14000568"/>
        <s v="E14000569"/>
        <s v="E14000572"/>
        <s v="E14000573"/>
        <s v="E14000578"/>
        <s v="E14000579"/>
        <s v="E14000580"/>
        <s v="E14000594"/>
        <s v="E14000599"/>
        <s v="E14000600"/>
        <s v="E14000601"/>
        <s v="E14000602"/>
        <s v="E14000617"/>
        <s v="E14000623"/>
        <s v="E14000629"/>
        <s v="E14000631"/>
        <s v="E14000634"/>
        <s v="E14000638"/>
        <s v="E14000639"/>
        <s v="E14000641"/>
        <s v="E14000642"/>
        <s v="E14000643"/>
        <s v="E14000649"/>
        <s v="E14000650"/>
        <s v="E14000651"/>
        <s v="E14000652"/>
        <s v="E14000657"/>
        <s v="E14000659"/>
        <s v="E14000667"/>
        <s v="E14000668"/>
        <s v="E14000669"/>
        <s v="E14000674"/>
        <s v="E14000675"/>
        <s v="E14000676"/>
        <s v="E14000677"/>
        <s v="E14000684"/>
        <s v="E14000685"/>
        <s v="E14000687"/>
        <s v="E14000694"/>
        <s v="E14000695"/>
        <s v="E14000697"/>
        <s v="E14000699"/>
        <s v="E14000705"/>
        <s v="E14000708"/>
        <s v="E14000710"/>
        <s v="E14000712"/>
        <s v="E14000714"/>
        <s v="E14000716"/>
        <s v="E14000717"/>
        <s v="E14000719"/>
        <s v="E14000726"/>
        <s v="E14000739"/>
        <s v="E14000747"/>
        <s v="E14000748"/>
        <s v="E14000751"/>
        <s v="E14000758"/>
        <s v="E14000762"/>
        <s v="E14000763"/>
        <s v="E14000764"/>
        <s v="E14000767"/>
        <s v="E14000771"/>
        <s v="E14000773"/>
        <s v="E14000778"/>
        <s v="E14000781"/>
        <s v="E14000783"/>
        <s v="E14000787"/>
        <s v="E14000788"/>
        <s v="E14000789"/>
        <s v="E14000790"/>
        <s v="E14000793"/>
        <s v="E14000794"/>
        <s v="E14000795"/>
        <s v="E14000796"/>
        <s v="E14000800"/>
        <s v="E14000801"/>
        <s v="E14000820"/>
        <s v="E14000823"/>
        <s v="E14000827"/>
        <s v="E14000828"/>
        <s v="E14000830"/>
        <s v="E14000834"/>
        <s v="E14000835"/>
        <s v="E14000840"/>
        <s v="E14000850"/>
        <s v="E14000855"/>
        <s v="E14000856"/>
        <s v="E14000859"/>
        <s v="E14000863"/>
        <s v="E14000864"/>
        <s v="E14000875"/>
        <s v="E14000878"/>
        <s v="E14000885"/>
        <s v="E14000891"/>
        <s v="E14000893"/>
        <s v="E14000897"/>
        <s v="E14000899"/>
        <s v="E14000900"/>
        <s v="E14000910"/>
        <s v="E14000911"/>
        <s v="E14000915"/>
        <s v="E14000918"/>
        <s v="E14000919"/>
        <s v="E14000920"/>
        <s v="E14000921"/>
        <s v="E14000922"/>
        <s v="E14000923"/>
        <s v="E14000926"/>
        <s v="E14000927"/>
        <s v="E14000934"/>
        <s v="E14000935"/>
        <s v="E14000939"/>
        <s v="E14000943"/>
        <s v="E14000957"/>
        <s v="E14000958"/>
        <s v="E14000965"/>
        <s v="E14000966"/>
        <s v="E14000968"/>
        <s v="E14000980"/>
        <s v="E14000981"/>
        <s v="E14000983"/>
        <s v="E14000985"/>
        <s v="E14000989"/>
        <s v="E14000991"/>
        <s v="E14000992"/>
        <s v="E14000997"/>
        <s v="E14001004"/>
        <s v="E14001011"/>
        <s v="E14001012"/>
        <s v="E14001013"/>
        <s v="E14001023"/>
        <s v="E14001027"/>
        <s v="E14001034"/>
        <s v="E14001036"/>
        <s v="E14001038"/>
        <s v="E14001040"/>
        <s v="E14001048"/>
        <s v="E14001050"/>
        <s v="E14001051"/>
        <s v="E14001052"/>
        <s v="E14001054"/>
        <s v="E14001058"/>
        <s v="N06000001"/>
        <s v="N06000002"/>
        <s v="N06000003"/>
        <s v="N06000005"/>
        <s v="N06000008"/>
        <s v="N06000010"/>
        <s v="N06000012"/>
        <s v="N06000014"/>
        <s v="N06000015"/>
        <s v="S14000001"/>
        <s v="S14000002"/>
        <s v="S14000003"/>
        <s v="S14000006"/>
        <s v="S14000017"/>
        <s v="S14000018"/>
        <s v="S14000020"/>
        <s v="S14000021"/>
        <s v="S14000027"/>
        <s v="S14000029"/>
        <s v="S14000030"/>
        <s v="S14000031"/>
        <s v="S14000032"/>
        <s v="S14000033"/>
        <s v="S14000034"/>
        <s v="S14000035"/>
        <s v="S14000036"/>
        <s v="S14000041"/>
        <s v="S14000043"/>
        <s v="S14000044"/>
        <s v="S14000048"/>
        <s v="S14000050"/>
        <s v="S14000057"/>
        <s v="W07000041"/>
        <s v="W07000042"/>
        <s v="W07000043"/>
        <s v="W07000050"/>
        <s v="W07000051"/>
        <s v="W07000052"/>
        <s v="W07000060"/>
        <s v="W07000063"/>
        <s v="W07000067"/>
        <s v="W07000068"/>
        <s v="W07000070"/>
        <s v="W07000073"/>
        <s v="W07000074"/>
        <s v="E14000558"/>
        <s v="E14000605"/>
        <s v="E14000632"/>
        <s v="E14000644"/>
        <s v="E14000690"/>
        <s v="E14000718"/>
        <s v="E14000734"/>
        <s v="E14000735"/>
        <s v="E14000744"/>
        <s v="E14000770"/>
        <s v="E14000777"/>
        <s v="E14000786"/>
        <s v="E14000812"/>
        <s v="E14000818"/>
        <s v="E14000838"/>
        <s v="E14000883"/>
        <s v="E14000884"/>
        <s v="E14000931"/>
        <s v="E14001001"/>
        <s v="E14001035"/>
        <s v="E14001037"/>
        <s v="S14000046"/>
        <s v="S14000054"/>
        <s v="W07000058"/>
        <s v="W07000059"/>
        <s v="E14000532"/>
        <s v="E14000538"/>
        <s v="E14000539"/>
        <s v="E14000546"/>
        <s v="E14000548"/>
        <s v="E14000551"/>
        <s v="E14000554"/>
        <s v="E14000557"/>
        <s v="E14000562"/>
        <s v="E14000563"/>
        <s v="E14000566"/>
        <s v="E14000567"/>
        <s v="E14000571"/>
        <s v="E14000582"/>
        <s v="E14000583"/>
        <s v="E14000584"/>
        <s v="E14000585"/>
        <s v="E14000590"/>
        <s v="E14000591"/>
        <s v="E14000592"/>
        <s v="E14000593"/>
        <s v="E14000596"/>
        <s v="E14000604"/>
        <s v="E14000613"/>
        <s v="E14000619"/>
        <s v="E14000621"/>
        <s v="E14000624"/>
        <s v="E14000625"/>
        <s v="E14000628"/>
        <s v="E14000630"/>
        <s v="E14000635"/>
        <s v="E14000646"/>
        <s v="E14000647"/>
        <s v="E14000653"/>
        <s v="E14000654"/>
        <s v="E14000655"/>
        <s v="E14000656"/>
        <s v="E14000660"/>
        <s v="E14000672"/>
        <s v="E14000673"/>
        <s v="E14000679"/>
        <s v="E14000680"/>
        <s v="E14000688"/>
        <s v="E14000691"/>
        <s v="E14000696"/>
        <s v="E14000698"/>
        <s v="E14000701"/>
        <s v="E14000713"/>
        <s v="E14000720"/>
        <s v="E14000721"/>
        <s v="E14000724"/>
        <s v="E14000728"/>
        <s v="E14000731"/>
        <s v="E14000732"/>
        <s v="E14000737"/>
        <s v="E14000742"/>
        <s v="E14000743"/>
        <s v="E14000746"/>
        <s v="E14000749"/>
        <s v="E14000752"/>
        <s v="E14000753"/>
        <s v="E14000756"/>
        <s v="E14000759"/>
        <s v="E14000760"/>
        <s v="E14000761"/>
        <s v="E14000776"/>
        <s v="E14000780"/>
        <s v="E14000782"/>
        <s v="E14000784"/>
        <s v="E14000791"/>
        <s v="E14000792"/>
        <s v="E14000797"/>
        <s v="E14000798"/>
        <s v="E14000803"/>
        <s v="E14000806"/>
        <s v="E14000807"/>
        <s v="E14000808"/>
        <s v="E14000809"/>
        <s v="E14000813"/>
        <s v="E14000815"/>
        <s v="E14000822"/>
        <s v="E14000824"/>
        <s v="E14000826"/>
        <s v="E14000829"/>
        <s v="E14000841"/>
        <s v="E14000842"/>
        <s v="E14000844"/>
        <s v="E14000845"/>
        <s v="E14000846"/>
        <s v="E14000847"/>
        <s v="E14000848"/>
        <s v="E14000857"/>
        <s v="E14000860"/>
        <s v="E14000865"/>
        <s v="E14000866"/>
        <s v="E14000867"/>
        <s v="E14000869"/>
        <s v="E14000870"/>
        <s v="E14000871"/>
        <s v="E14000872"/>
        <s v="E14000873"/>
        <s v="E14000876"/>
        <s v="E14000877"/>
        <s v="E14000879"/>
        <s v="E14000880"/>
        <s v="E14000881"/>
        <s v="E14000888"/>
        <s v="E14000889"/>
        <s v="E14000890"/>
        <s v="E14000892"/>
        <s v="E14000895"/>
        <s v="E14000901"/>
        <s v="E14000902"/>
        <s v="E14000903"/>
        <s v="E14000904"/>
        <s v="E14000906"/>
        <s v="E14000909"/>
        <s v="E14000912"/>
        <s v="E14000913"/>
        <s v="E14000914"/>
        <s v="E14000917"/>
        <s v="E14000924"/>
        <s v="E14000925"/>
        <s v="E14000929"/>
        <s v="E14000930"/>
        <s v="E14000940"/>
        <s v="E14000942"/>
        <s v="E14000945"/>
        <s v="E14000946"/>
        <s v="E14000947"/>
        <s v="E14000949"/>
        <s v="E14000950"/>
        <s v="E14000952"/>
        <s v="E14000953"/>
        <s v="E14000954"/>
        <s v="E14000959"/>
        <s v="E14000960"/>
        <s v="E14000975"/>
        <s v="E14000976"/>
        <s v="E14000978"/>
        <s v="E14000979"/>
        <s v="E14000984"/>
        <s v="E14000987"/>
        <s v="E14000988"/>
        <s v="E14000994"/>
        <s v="E14001002"/>
        <s v="E14001008"/>
        <s v="E14001009"/>
        <s v="E14001017"/>
        <s v="E14001018"/>
        <s v="E14001019"/>
        <s v="E14001022"/>
        <s v="E14001028"/>
        <s v="E14001032"/>
        <s v="E14001033"/>
        <s v="E14001042"/>
        <s v="E14001045"/>
        <s v="E14001046"/>
        <s v="E14001047"/>
        <s v="E14001057"/>
        <s v="E14001059"/>
        <s v="N06000007"/>
        <s v="N06000011"/>
        <s v="N06000017"/>
        <s v="N06000018"/>
        <s v="S14000008"/>
        <s v="S14000009"/>
        <s v="S14000010"/>
        <s v="S14000011"/>
        <s v="S14000012"/>
        <s v="S14000039"/>
        <s v="S14000047"/>
        <s v="S14000049"/>
        <s v="W07000054"/>
        <s v="W07000064"/>
        <s v="W07000071"/>
        <s v="W07000079"/>
        <s v="W07000080"/>
        <s v="E14000556"/>
        <s v="E14000576"/>
        <s v="E14000640"/>
        <s v="E14000664"/>
        <s v="E14000683"/>
        <s v="E14000689"/>
        <s v="E14000768"/>
        <s v="E14000810"/>
        <s v="E14000839"/>
        <s v="E14000936"/>
        <s v="E14001007"/>
        <s v="E14001024"/>
        <s v="E14001031"/>
        <s v="W07000065"/>
        <s v="W07000066"/>
        <s v="E14000534"/>
        <s v="E14000535"/>
        <s v="E14000537"/>
        <s v="E14000545"/>
        <s v="E14000553"/>
        <s v="E14000555"/>
        <s v="E14000575"/>
        <s v="E14000577"/>
        <s v="E14000587"/>
        <s v="E14000588"/>
        <s v="E14000589"/>
        <s v="E14000595"/>
        <s v="E14000603"/>
        <s v="E14000607"/>
        <s v="E14000608"/>
        <s v="E14000614"/>
        <s v="E14000615"/>
        <s v="E14000616"/>
        <s v="E14000627"/>
        <s v="E14000645"/>
        <s v="E14000648"/>
        <s v="E14000661"/>
        <s v="E14000662"/>
        <s v="E14000663"/>
        <s v="E14000666"/>
        <s v="E14000671"/>
        <s v="E14000682"/>
        <s v="E14000686"/>
        <s v="E14000692"/>
        <s v="E14000700"/>
        <s v="E14000702"/>
        <s v="E14000715"/>
        <s v="E14000722"/>
        <s v="E14000723"/>
        <s v="E14000727"/>
        <s v="E14000738"/>
        <s v="E14000740"/>
        <s v="E14000750"/>
        <s v="E14000766"/>
        <s v="E14000774"/>
        <s v="E14000779"/>
        <s v="E14000799"/>
        <s v="E14000802"/>
        <s v="E14000804"/>
        <s v="E14000811"/>
        <s v="E14000814"/>
        <s v="E14000816"/>
        <s v="E14000821"/>
        <s v="E14000825"/>
        <s v="E14000836"/>
        <s v="E14000843"/>
        <s v="E14000849"/>
        <s v="E14000852"/>
        <s v="E14000861"/>
        <s v="E14000862"/>
        <s v="E14000874"/>
        <s v="E14000882"/>
        <s v="E14000886"/>
        <s v="E14000932"/>
        <s v="E14000937"/>
        <s v="E14000948"/>
        <s v="E14000951"/>
        <s v="E14000955"/>
        <s v="E14000967"/>
        <s v="E14000969"/>
        <s v="E14000972"/>
        <s v="E14000973"/>
        <s v="E14000974"/>
        <s v="E14000990"/>
        <s v="E14000993"/>
        <s v="E14000996"/>
        <s v="E14001000"/>
        <s v="E14001015"/>
        <s v="E14001041"/>
        <s v="E14001055"/>
        <s v="E14001061"/>
        <s v="E14001062"/>
        <s v="S14000005"/>
        <s v="S14000007"/>
        <s v="S14000013"/>
        <s v="S14000014"/>
        <s v="S14000022"/>
        <s v="S14000023"/>
        <s v="S14000024"/>
        <s v="S14000025"/>
        <s v="S14000026"/>
        <s v="S14000037"/>
        <s v="S14000055"/>
        <s v="S14000058"/>
        <s v="E14000543"/>
        <s v="E14000636"/>
        <s v="E14000703"/>
        <s v="E14000741"/>
        <s v="E14000626"/>
        <s v="E14000665"/>
        <s v="E14000678"/>
        <s v="E14000711"/>
        <s v="E14000817"/>
        <s v="E14000896"/>
        <s v="E14000898"/>
        <s v="E14000928"/>
        <s v="E14000956"/>
        <s v="E14001005"/>
        <s v="E14001014"/>
        <s v="E14001026"/>
        <s v="S14000051"/>
        <s v="E14000597"/>
        <s v="E14000598"/>
        <s v="E14000755"/>
        <s v="E14001003"/>
        <s v="E14000964"/>
        <s v="E14000961"/>
        <s v="E14000837"/>
        <s v="E14000938"/>
      </sharedItems>
    </cacheField>
    <cacheField name="constituency2" numFmtId="0">
      <sharedItems>
        <s v="Houghton &amp; Sunderland South"/>
        <s v="Newcastle upon Tyne Central"/>
        <s v="Newcastle upon Tyne East"/>
        <s v="Newcastle upon Tyne North"/>
        <s v="Sunderland Central"/>
        <s v="Washington &amp; Sunderland West"/>
        <s v="Halton"/>
        <s v="Basildon &amp; Billericay"/>
        <s v="Broxbourne"/>
        <s v="Jarrow"/>
        <s v="Makerfield"/>
        <s v="Middlesbrough"/>
        <s v="South Shields"/>
        <s v="Wigan"/>
        <s v="Workington"/>
        <s v="Down North"/>
        <s v="Rutherglen &amp; Hamilton West"/>
        <s v="Darlington"/>
        <s v="Nuneaton"/>
        <s v="Kilmarnock &amp; Loudoun"/>
        <s v="Swansea West"/>
        <s v="Battersea"/>
        <s v="Birkenhead"/>
        <s v="Blackburn"/>
        <s v="Blaydon"/>
        <s v="Bootle"/>
        <s v="Bracknell"/>
        <s v="Burnley"/>
        <s v="Burton"/>
        <s v="Bury North"/>
        <s v="Bury South"/>
        <s v="Cannock Chase"/>
        <s v="Carlisle"/>
        <s v="Castle Point"/>
        <s v="Surrey East"/>
        <s v="Folkestone &amp; Hythe"/>
        <s v="Fylde"/>
        <s v="Gateshead"/>
        <s v="Harlow"/>
        <s v="Hartlepool"/>
        <s v="Hertsmere"/>
        <s v="Huntingdon"/>
        <s v="Kettering"/>
        <s v="Hull North"/>
        <s v="Knowsley"/>
        <s v="Leigh"/>
        <s v="Swindon North"/>
        <s v="Tyneside North"/>
        <s v="Warwickshire North"/>
        <s v="Leicestershire North West"/>
        <s v="Putney"/>
        <s v="Rugby"/>
        <s v="Runnymede &amp; Weybridge"/>
        <s v="Rushcliffe"/>
        <s v="Sefton Central"/>
        <s v="Basildon South &amp; Thurrock East"/>
        <s v="Norfolk South"/>
        <s v="St Helens North"/>
        <s v="St Helens South &amp; Whiston"/>
        <s v="Stockton North"/>
        <s v="Stockton South"/>
        <s v="Tamworth"/>
        <s v="Thurrock"/>
        <s v="Tooting"/>
        <s v="Tynemouth"/>
        <s v="Wallasey"/>
        <s v="Warley"/>
        <s v="Wellingborough"/>
        <s v="West Bromwich East"/>
        <s v="West Bromwich West"/>
        <s v="Wirral South"/>
        <s v="Wirral West"/>
        <s v="Wolverhampton North East"/>
        <s v="Wycombe"/>
        <s v="Yeovil"/>
        <s v="Belfast West"/>
        <s v="Londonderry East"/>
        <s v="Lagan Valley"/>
        <s v="Strangford"/>
        <s v="East Kilbride, Strathaven &amp; Lesmahagow"/>
        <s v="Lanark &amp; Hamilton East"/>
        <s v="Midlothian"/>
        <s v="Dunbartonshire West"/>
        <s v="Wrexham"/>
        <s v="Llanelli"/>
        <s v="Swansea East"/>
        <s v="Aberavon"/>
        <s v="Torfaen"/>
        <s v="Newport East"/>
        <s v="Newport West"/>
        <s v="Arfon"/>
        <s v="Dwyfor Meirionnydd"/>
        <s v="Clwyd South"/>
        <s v="Blaenau Gwent"/>
        <s v="Pontypridd"/>
        <s v="Caerphilly"/>
        <s v="Islwyn"/>
        <s v="Vale of Glamorgan"/>
        <s v="Barnsley Central"/>
        <s v="Barnsley East"/>
        <s v="Chichester"/>
        <s v="Chorley"/>
        <s v="Dover"/>
        <s v="Epping Forest"/>
        <s v="Gainsborough"/>
        <s v="Harrogate &amp; Knaresborough"/>
        <s v="Havant"/>
        <s v="Ribble Valley"/>
        <s v="Stratford-on-Avon"/>
        <s v="Torbay"/>
        <s v="Watford"/>
        <s v="Angus"/>
        <s v="Dundee East"/>
        <s v="Dundee West"/>
        <s v="Falkirk"/>
        <s v="Inverclyde"/>
        <s v="Paisley &amp; Renfrewshire North"/>
        <s v="Paisley &amp; Renfrewshire South"/>
        <s v="Gower"/>
        <s v="Neath"/>
        <s v="Aldershot"/>
        <s v="Aldridge-Brownhills"/>
        <s v="Amber Valley"/>
        <s v="Ashford"/>
        <s v="Barking"/>
        <s v="Bath"/>
        <s v="Beaconsfield"/>
        <s v="Bedford"/>
        <s v="Birmingham Edgbaston"/>
        <s v="Birmingham Erdington"/>
        <s v="Birmingham Ladywood"/>
        <s v="Birmingham Northfield"/>
        <s v="Birmingham Yardley"/>
        <s v="Bishop Auckland"/>
        <s v="Blackpool North &amp; Cleveleys"/>
        <s v="Blackpool South"/>
        <s v="Bolton North East"/>
        <s v="Bolton South East"/>
        <s v="Bolton West"/>
        <s v="Brentwood &amp; Ongar"/>
        <s v="Bristol East"/>
        <s v="Bristol North West"/>
        <s v="Bristol South"/>
        <s v="Bristol West"/>
        <s v="Cambridge"/>
        <s v="Devon Central"/>
        <s v="Chelsea &amp; Fulham"/>
        <s v="Chesham &amp; Amersham"/>
        <s v="Chingford &amp; Woodford Green"/>
        <s v="Christchurch"/>
        <s v="Cities of London &amp; Westminster"/>
        <s v="Durham, City of"/>
        <s v="Clacton"/>
        <s v="Cleethorpes"/>
        <s v="Coventry North East"/>
        <s v="Coventry North West"/>
        <s v="Coventry South"/>
        <s v="Crawley"/>
        <s v="Dagenham &amp; Rainham"/>
        <s v="Dartford"/>
        <s v="Don Valley"/>
        <s v="Doncaster Central"/>
        <s v="Doncaster North"/>
        <s v="Ealing Central &amp; Acton"/>
        <s v="Ealing North"/>
        <s v="Ealing Southall"/>
        <s v="Easington"/>
        <s v="Eastbourne"/>
        <s v="Eastleigh"/>
        <s v="Edmonton"/>
        <s v="Epsom &amp; Ewell"/>
        <s v="Erewash"/>
        <s v="Esher &amp; Walton"/>
        <s v="Fareham"/>
        <s v="Forest of Dean"/>
        <s v="Garston &amp; Halewood"/>
        <s v="Gedling"/>
        <s v="Gloucester"/>
        <s v="Grantham &amp; Stamford"/>
        <s v="Great Grimsby"/>
        <s v="Great Yarmouth"/>
        <s v="Guildford"/>
        <s v="Hammersmith"/>
        <s v="Hemel Hempstead"/>
        <s v="Heywood &amp; Middleton"/>
        <s v="High Peak"/>
        <s v="Hornchurch &amp; Upminster"/>
        <s v="Hyndburn"/>
        <s v="Isle of Wight"/>
        <s v="Islington North"/>
        <s v="Islington South &amp; Finsbury"/>
        <s v="Kenilworth &amp; Southam"/>
        <s v="Hull East"/>
        <s v="Hull West &amp; Hessle"/>
        <s v="Leeds East"/>
        <s v="Leeds West"/>
        <s v="Leicester South"/>
        <s v="Lewisham East"/>
        <s v="Lewisham West &amp; Penge"/>
        <s v="Lewisham Deptford"/>
        <s v="Leyton &amp; Wanstead"/>
        <s v="Liverpool Riverside"/>
        <s v="Liverpool Walton"/>
        <s v="Liverpool Wavertree"/>
        <s v="Liverpool West Derby"/>
        <s v="Luton North"/>
        <s v="Luton South"/>
        <s v="Middlesbrough South &amp; Cleveland East"/>
        <s v="Mitcham &amp; Morden"/>
        <s v="New Forest East"/>
        <s v="New Forest West"/>
        <s v="Newbury"/>
        <s v="Newcastle-under-Lyme"/>
        <s v="Newton Abbot"/>
        <s v="Durham North"/>
        <s v="Somerset North"/>
        <s v="Cambridgeshire North West"/>
        <s v="Durham North West"/>
        <s v="Norfolk North West"/>
        <s v="Norwich North"/>
        <s v="Norwich South"/>
        <s v="Pendle"/>
        <s v="Peterborough"/>
        <s v="Preston"/>
        <s v="Redcar"/>
        <s v="Reigate"/>
        <s v="Rochdale"/>
        <s v="Rochford &amp; Southend East"/>
        <s v="Romford"/>
        <s v="Saffron Walden"/>
        <s v="Salford &amp; Eccles"/>
        <s v="Sedgefield"/>
        <s v="Sevenoaks"/>
        <s v="Sheffield Central"/>
        <s v="Sheffield South East"/>
        <s v="Sheffield Brightside &amp; Hillsborough"/>
        <s v="Sheffield Hallam"/>
        <s v="Sheffield Heeley"/>
        <s v="Shrewsbury &amp; Atcham"/>
        <s v="Sittingbourne &amp; Sheppey"/>
        <s v="Cambridgeshire South"/>
        <s v="Derbyshire South"/>
        <s v="South Holland &amp; The Deepings"/>
        <s v="South Ribble"/>
        <s v="Southend West"/>
        <s v="Southport"/>
        <s v="Stafford"/>
        <s v="Staffordshire Moorlands"/>
        <s v="Stevenage"/>
        <s v="Stroud"/>
        <s v="Suffolk Coastal"/>
        <s v="Surrey Heath"/>
        <s v="Sutton Coldfield"/>
        <s v="Telford"/>
        <s v="Cotswolds, The"/>
        <s v="Wrekin, The"/>
        <s v="Tonbridge &amp; Malling"/>
        <s v="Tunbridge Wells"/>
        <s v="Walsall North"/>
        <s v="Walsall South"/>
        <s v="Walthamstow"/>
        <s v="Wealden"/>
        <s v="Welwyn Hatfield"/>
        <s v="Suffolk West"/>
        <s v="Westminster North"/>
        <s v="Weston-Super-Mare"/>
        <s v="Wimbledon"/>
        <s v="Wokingham"/>
        <s v="Wolverhampton South East"/>
        <s v="Wolverhampton South West"/>
        <s v="Worcester"/>
        <s v="Worsley &amp; Eccles South"/>
        <s v="Wyre Forest"/>
        <s v="Belfast East"/>
        <s v="Belfast North"/>
        <s v="Belfast South"/>
        <s v="Antrim East"/>
        <s v="Foyle"/>
        <s v="Ulster Mid"/>
        <s v="Antrim North"/>
        <s v="Antrim South"/>
        <s v="Down South"/>
        <s v="Aberdeen North"/>
        <s v="Aberdeen South"/>
        <s v="Airdrie &amp; Shotts"/>
        <s v="Ayr, Carrick &amp; Cumnock"/>
        <s v="Dunfermline &amp; Fife West"/>
        <s v="Dunbartonshire East"/>
        <s v="East Lothian"/>
        <s v="Renfrewshire East"/>
        <s v="Na h-Eileanan an Iar"/>
        <s v="Glasgow Central"/>
        <s v="Glasgow East"/>
        <s v="Glasgow North"/>
        <s v="Glasgow North East"/>
        <s v="Glasgow North West"/>
        <s v="Glasgow South"/>
        <s v="Glasgow South West"/>
        <s v="Glenrothes"/>
        <s v="Kirkcaldy &amp; Cowdenbeath"/>
        <s v="Linlithgow &amp; Falkirk East"/>
        <s v="Livingston"/>
        <s v="Ayrshire North &amp; Arran"/>
        <s v="Ochil &amp; Perthshire South"/>
        <s v="Stirling"/>
        <s v="Ynys Mon"/>
        <s v="Delyn"/>
        <s v="Alyn &amp; Deeside"/>
        <s v="Cardiff Central"/>
        <s v="Cardiff North"/>
        <s v="Rhondda"/>
        <s v="Vale of Clwyd"/>
        <s v="Montgomeryshire"/>
        <s v="Carmarthen East &amp; Dinefwr"/>
        <s v="Brecon &amp; Radnorshire"/>
        <s v="Cynon Valley"/>
        <s v="Bridgend"/>
        <s v="Ogmore"/>
        <s v="Bexleyheath &amp; Crayford"/>
        <s v="Bromsgrove"/>
        <s v="Chesterfield"/>
        <s v="Colchester"/>
        <s v="Eltham"/>
        <s v="Greenwich &amp; Woolwich"/>
        <s v="Harwich &amp; Essex North"/>
        <s v="Hastings &amp; Rye"/>
        <s v="Hertford &amp; Stortford"/>
        <s v="Kingston &amp; Surbiton"/>
        <s v="Leeds Central"/>
        <s v="Lewes"/>
        <s v="Meriden"/>
        <s v="Worcestershire Mid"/>
        <s v="Devon North"/>
        <s v="Portsmouth North"/>
        <s v="Portsmouth South"/>
        <s v="Solihull"/>
        <s v="Totnes"/>
        <s v="Worcestershire West"/>
        <s v="Westmorland &amp; Lonsdale"/>
        <s v="Moray"/>
        <s v="Perth &amp; Perthshire North"/>
        <s v="Aberconwy"/>
        <s v="Clwyd West"/>
        <s v="Altrincham &amp; Sale West"/>
        <s v="Aylesbury"/>
        <s v="Banbury"/>
        <s v="Bassetlaw"/>
        <s v="Batley &amp; Spen"/>
        <s v="Beckenham"/>
        <s v="Berwick-upon-Tweed"/>
        <s v="Bexhill &amp; Battle"/>
        <s v="Birmingham Hall Green"/>
        <s v="Birmingham Hodge Hill"/>
        <s v="Birmingham Perry Barr"/>
        <s v="Birmingham Selly Oak"/>
        <s v="Blackley &amp; Broughton"/>
        <s v="Boston &amp; Skegness"/>
        <s v="Bosworth"/>
        <s v="Bournemouth East"/>
        <s v="Bournemouth West"/>
        <s v="Braintree"/>
        <s v="Brent Central"/>
        <s v="Brent North"/>
        <s v="Brentford &amp; Isleworth"/>
        <s v="Brigg &amp; Goole"/>
        <s v="Bromley &amp; Chislehurst"/>
        <s v="Bury St Edmunds"/>
        <s v="Canterbury"/>
        <s v="Carshalton &amp; Wallington"/>
        <s v="Suffolk Central &amp; Ipswich North"/>
        <s v="Charnwood"/>
        <s v="Chelmsford"/>
        <s v="Cheltenham"/>
        <s v="Chippenham"/>
        <s v="Congleton"/>
        <s v="Copeland"/>
        <s v="Crewe &amp; Nantwich"/>
        <s v="Croydon Central"/>
        <s v="Croydon North"/>
        <s v="Croydon South"/>
        <s v="Daventry"/>
        <s v="Dudley South"/>
        <s v="Dulwich &amp; West Norwood"/>
        <s v="East Ham"/>
        <s v="Hampshire East"/>
        <s v="Ellesmere Port &amp; Neston"/>
        <s v="Enfield North"/>
        <s v="Erith &amp; Thamesmead"/>
        <s v="Exeter"/>
        <s v="Feltham &amp; Heston"/>
        <s v="Gosport"/>
        <s v="Hackney North &amp; Stoke Newington"/>
        <s v="Hackney South &amp; Shoreditch"/>
        <s v="Haltemprice &amp; Howden"/>
        <s v="Harborough"/>
        <s v="Harrow East"/>
        <s v="Harrow West"/>
        <s v="Hayes &amp; Harlington"/>
        <s v="Henley"/>
        <s v="Hereford &amp; Herefordshire South"/>
        <s v="Hexham"/>
        <s v="Hitchin &amp; Harpenden"/>
        <s v="Hornsey &amp; Wood Green"/>
        <s v="Horsham"/>
        <s v="Huddersfield"/>
        <s v="Ilford North"/>
        <s v="Ilford South"/>
        <s v="Ipswich"/>
        <s v="Lancaster &amp; Fleetwood"/>
        <s v="Leeds North West"/>
        <s v="Leicester East"/>
        <s v="Leicester West"/>
        <s v="Lichfield"/>
        <s v="Lincoln"/>
        <s v="Loughborough"/>
        <s v="Louth &amp; Horncastle"/>
        <s v="Maidenhead"/>
        <s v="Maldon"/>
        <s v="Manchester Central"/>
        <s v="Manchester Gorton"/>
        <s v="Manchester Withington"/>
        <s v="Bedfordshire Mid"/>
        <s v="Dorset Mid &amp; Poole North"/>
        <s v="Milton Keynes South"/>
        <s v="Mole Valley"/>
        <s v="Morley &amp; Outwood"/>
        <s v="Newark"/>
        <s v="Bedfordshire North East"/>
        <s v="Cambridgeshire North East"/>
        <s v="Hampshire North East"/>
        <s v="Hertfordshire North East"/>
        <s v="Somerset North East"/>
        <s v="Herefordshire North"/>
        <s v="Norfolk North"/>
        <s v="Hampshire North West"/>
        <s v="Wiltshire North"/>
        <s v="Nottingham East"/>
        <s v="Nottingham North"/>
        <s v="Nottingham South"/>
        <s v="Old Bexley &amp; Sidcup"/>
        <s v="Oldham East &amp; Saddleworth"/>
        <s v="Oldham West &amp; Royton"/>
        <s v="Orpington"/>
        <s v="Oxford East"/>
        <s v="Penistone &amp; Stocksbridge"/>
        <s v="Penrith &amp; The Border"/>
        <s v="Plymouth Moor View"/>
        <s v="Plymouth Sutton &amp; Devonport"/>
        <s v="Poole"/>
        <s v="Rayleigh &amp; Wickford"/>
        <s v="Reading East"/>
        <s v="Reading West"/>
        <s v="Redditch"/>
        <s v="Richmond (Yorks)"/>
        <s v="Romsey &amp; Southampton North"/>
        <s v="Rossendale &amp; Darwen"/>
        <s v="Rother Valley"/>
        <s v="Rotherham"/>
        <s v="Ruislip, Northwood &amp; Pinner"/>
        <s v="Rutland &amp; Melton"/>
        <s v="Salisbury"/>
        <s v="Scarborough &amp; Whitby"/>
        <s v="Scunthorpe"/>
        <s v="Selby &amp; Ainsty"/>
        <s v="Sherwood"/>
        <s v="Shipley"/>
        <s v="Sleaford &amp; North Hykeham"/>
        <s v="Slough"/>
        <s v="Leicestershire South"/>
        <s v="Northamptonshire South"/>
        <s v="Staffordshire South"/>
        <s v="Suffolk South"/>
        <s v="Swindon South"/>
        <s v="Bedfordshire South West"/>
        <s v="Devon South West"/>
        <s v="Norfolk South West"/>
        <s v="Surrey South West"/>
        <s v="Wiltshire South West"/>
        <s v="Spelthorne"/>
        <s v="St Albans"/>
        <s v="Stone"/>
        <s v="Stourbridge"/>
        <s v="Streatham"/>
        <s v="Stretford &amp; Urmston"/>
        <s v="Sutton &amp; Cheam"/>
        <s v="Tatton"/>
        <s v="Taunton Deane"/>
        <s v="Thornbury &amp; Yate"/>
        <s v="Tottenham"/>
        <s v="Vauxhall"/>
        <s v="Wakefield"/>
        <s v="Warrington North"/>
        <s v="Warrington South"/>
        <s v="Warwick &amp; Leamington"/>
        <s v="Waveney"/>
        <s v="Wentworth &amp; Dearne"/>
        <s v="West Ham"/>
        <s v="Lancashire West"/>
        <s v="Windsor"/>
        <s v="Witham"/>
        <s v="Witney"/>
        <s v="Woking"/>
        <s v="Wyre &amp; Preston North"/>
        <s v="Wythenshawe &amp; Sale East"/>
        <s v="Fermanagh &amp; South Tyrone"/>
        <s v="Newry &amp; Armagh"/>
        <s v="Upper Bann"/>
        <s v="Tyrone West"/>
        <s v="Berwickshire, Roxburgh &amp; Selkirk"/>
        <s v="Caithness, Sutherland &amp; Easter Ross"/>
        <s v="Ayrshire Central"/>
        <s v="Coatbridge, Chryston &amp; Bellshill"/>
        <s v="Cumbernauld, Kilsyth &amp; Kirkintilloch East"/>
        <s v="Inverness, Nairn, Badenoch &amp; Strathspey"/>
        <s v="Motherwell &amp; Wishaw"/>
        <s v="Fife North East"/>
        <s v="Monmouth"/>
        <s v="Ceredigion"/>
        <s v="Merthyr Tydfil &amp; Rhymney"/>
        <s v="Cardiff West"/>
        <s v="Cardiff South &amp; Penarth"/>
        <s v="Beverley &amp; Holderness"/>
        <s v="Bognor Regis &amp; Littlehampton"/>
        <s v="Chester, City of"/>
        <s v="Derbyshire Dales"/>
        <s v="Yorkshire East"/>
        <s v="Elmet &amp; Rothwell"/>
        <s v="Kensington"/>
        <s v="Mansfield"/>
        <s v="Dorset North"/>
        <s v="Dorset South"/>
        <s v="Uxbridge &amp; Ruislip South"/>
        <s v="Weaver Vale"/>
        <s v="Dorset West"/>
        <s v="Preseli Pembrokeshire"/>
        <s v="Carmarthen West &amp; Pembrokeshire South"/>
        <s v="Arundel &amp; South Downs"/>
        <s v="Ashfield"/>
        <s v="Ashton Under Lyne"/>
        <s v="Basingstoke"/>
        <s v="Bermondsey &amp; Old Southwark"/>
        <s v="Bethnal Green &amp; Bow"/>
        <s v="Blyth Valley"/>
        <s v="Bolsover"/>
        <s v="Bradford East"/>
        <s v="Bradford South"/>
        <s v="Bradford West"/>
        <s v="Bridgwater &amp; Somerset West"/>
        <s v="Broadland"/>
        <s v="Broxtowe"/>
        <s v="Buckingham"/>
        <s v="Calder Valley"/>
        <s v="Camberwell &amp; Peckham"/>
        <s v="Camborne &amp; Redruth"/>
        <s v="Cheadle"/>
        <s v="Colne Valley"/>
        <s v="Corby"/>
        <s v="Denton &amp; Reddish"/>
        <s v="Derby North"/>
        <s v="Derby South"/>
        <s v="Dewsbury"/>
        <s v="Dudley North"/>
        <s v="Worthing East &amp; Shoreham"/>
        <s v="Eddisbury"/>
        <s v="Enfield Southgate"/>
        <s v="Faversham &amp; Kent Mid"/>
        <s v="Filton &amp; Bradley Stoke"/>
        <s v="Gravesham"/>
        <s v="Halesowen &amp; Rowley Regis"/>
        <s v="Halifax"/>
        <s v="Hampstead &amp; Kilburn"/>
        <s v="Hazel Grove"/>
        <s v="Hemsworth"/>
        <s v="Holborn &amp; St Pancras"/>
        <s v="Keighley"/>
        <s v="Kingswood"/>
        <s v="Leeds North East"/>
        <s v="Ludlow"/>
        <s v="Macclesfield"/>
        <s v="Maidstone &amp; The Weald"/>
        <s v="Meon Valley"/>
        <s v="Derbyshire Mid"/>
        <s v="Norfolk Mid"/>
        <s v="Milton Keynes North"/>
        <s v="Morecambe &amp; Lunesdale"/>
        <s v="Normanton, Pontefract &amp; Castleford"/>
        <s v="Derbyshire North East"/>
        <s v="Shropshire North"/>
        <s v="Thanet North"/>
        <s v="Northampton North"/>
        <s v="Northampton South"/>
        <s v="Oxford West &amp; Abingdon"/>
        <s v="Poplar &amp; Limehouse"/>
        <s v="Pudsey"/>
        <s v="Somerton &amp; Frome"/>
        <s v="Cambridgeshire South East"/>
        <s v="Thanet South"/>
        <s v="Hertfordshire South West"/>
        <s v="Southampton Itchen"/>
        <s v="Stalybridge &amp; Hyde"/>
        <s v="Stockport"/>
        <s v="Stoke-on-Trent Central"/>
        <s v="Stoke-on-Trent North"/>
        <s v="Stoke-on-Trent South"/>
        <s v="Tewkesbury"/>
        <s v="Thirsk &amp; Malton"/>
        <s v="Tiverton &amp; Honiton"/>
        <s v="Devon West &amp; Torridge"/>
        <s v="Wantage"/>
        <s v="Winchester"/>
        <s v="Worthing West"/>
        <s v="York Central"/>
        <s v="York Outer"/>
        <s v="Argyll &amp; Bute"/>
        <s v="Banff &amp; Buchan"/>
        <s v="Dumfries &amp; Galloway"/>
        <s v="Dumfriesshire, Clydesdale &amp; Tweeddale"/>
        <s v="Edinburgh East"/>
        <s v="Edinburgh North &amp; Leith"/>
        <s v="Edinburgh South"/>
        <s v="Edinburgh South West"/>
        <s v="Edinburgh West"/>
        <s v="Gordon"/>
        <s v="Ross, Skye &amp; Lochaber"/>
        <s v="Aberdeenshire West &amp; Kincardine"/>
        <s v="Barrow &amp; Furness"/>
        <s v="Chipping Barnet"/>
        <s v="Finchley &amp; Golders Green"/>
        <s v="Hendon"/>
        <s v="Chatham &amp; Aylesford"/>
        <s v="Devizes"/>
        <s v="Devon East"/>
        <s v="Gillingham &amp; Rainham"/>
        <s v="Sussex Mid"/>
        <s v="Richmond Park"/>
        <s v="Rochester &amp; Strood"/>
        <s v="Skipton &amp; Ripon"/>
        <s v="Southampton Test"/>
        <s v="Twickenham"/>
        <s v="Wansbeck"/>
        <s v="Wells"/>
        <s v="Orkney &amp; Shetland"/>
        <s v="Brighton Kemptown"/>
        <s v="Brighton Pavilion"/>
        <s v="Hove"/>
        <s v="Truro &amp; Falmouth"/>
        <s v="St Ives"/>
        <s v="St Austell &amp; Newquay"/>
        <s v="Cornwall North"/>
        <s v="Cornwall South East"/>
      </sharedItems>
    </cacheField>
    <cacheField name="Region" numFmtId="0">
      <sharedItems>
        <s v="North East"/>
        <s v="North West"/>
        <s v="East"/>
        <s v="Northern Ireland"/>
        <s v="Scotland"/>
        <s v="West Midlands"/>
        <s v="Wales"/>
        <s v="London"/>
        <s v="South East"/>
        <s v="East Midlands"/>
        <s v="Yorkshire and The Humber"/>
        <s v="South West"/>
      </sharedItems>
    </cacheField>
    <cacheField name="Estimated declaration time" numFmtId="20">
      <sharedItems containsSemiMixedTypes="0" containsDate="1" containsString="0">
        <d v="1899-12-30T23:00:00Z"/>
        <d v="1899-12-30T00:00:00Z"/>
        <d v="1899-12-30T00:30:00Z"/>
        <d v="1899-12-30T01:00:00Z"/>
        <d v="1899-12-30T01:30:00Z"/>
        <d v="1899-12-30T02:00:00Z"/>
        <d v="1899-12-30T02:30:00Z"/>
        <d v="1899-12-30T03:00:00Z"/>
        <d v="1899-12-30T03:30:00Z"/>
        <d v="1899-12-30T04:00:00Z"/>
        <d v="1899-12-30T04:30:00Z"/>
        <d v="1899-12-30T05:00:00Z"/>
        <d v="1899-12-30T05:30:00Z"/>
        <d v="1899-12-30T06:00:00Z"/>
        <d v="1899-12-30T07:00:00Z"/>
        <d v="1899-12-30T08:00:00Z"/>
        <d v="1899-12-30T09:00:00Z"/>
        <d v="1899-12-30T10:00:00Z"/>
      </sharedItems>
    </cacheField>
    <cacheField name="Day" numFmtId="0">
      <sharedItems>
        <s v="4-Thursday"/>
        <s v="5-Friday"/>
      </sharedItems>
    </cacheField>
    <cacheField name="Day/Time" numFmtId="0">
      <sharedItems>
        <s v="4-Thursday 23:00"/>
        <s v="5-Friday 00:00"/>
        <s v="5-Friday 00:30"/>
        <s v="5-Friday 01:00"/>
        <s v="5-Friday 01:30"/>
        <s v="5-Friday 02:00"/>
        <s v="5-Friday 02:30"/>
        <s v="5-Friday 03:00"/>
        <s v="5-Friday 03:30"/>
        <s v="5-Friday 04:00"/>
        <s v="5-Friday 04:30"/>
        <s v="5-Friday 05:00"/>
        <s v="5-Friday 05:30"/>
        <s v="5-Friday 06:00"/>
        <s v="5-Friday 07:00"/>
        <s v="5-Friday 08:00"/>
        <s v="5-Friday 09:00"/>
        <s v="5-Friday 10:00"/>
      </sharedItems>
    </cacheField>
    <cacheField name="CON" numFmtId="0">
      <sharedItems containsString="0" containsBlank="1" containsNumber="1" containsInteger="1">
        <n v="13095.0"/>
        <n v="9290.0"/>
        <n v="10586.0"/>
        <n v="15589.0"/>
        <n v="15372.0"/>
        <n v="12218.0"/>
        <n v="10358.0"/>
        <n v="29590.0"/>
        <n v="30631.0"/>
        <n v="11243.0"/>
        <n v="15214.0"/>
        <n v="8812.0"/>
        <n v="7688.0"/>
        <n v="14314.0"/>
        <n v="20488.0"/>
        <n v="1959.0"/>
        <n v="8054.0"/>
        <n v="20901.0"/>
        <n v="27390.0"/>
        <n v="11557.0"/>
        <n v="10377.0"/>
        <n v="21622.0"/>
        <n v="5540.0"/>
        <n v="10736.0"/>
        <n v="14263.0"/>
        <n v="4510.0"/>
        <n v="31894.0"/>
        <n v="15720.0"/>
        <n v="29560.0"/>
        <n v="21660.0"/>
        <n v="22034.0"/>
        <n v="31636.0"/>
        <n v="23659.0"/>
        <n v="33971.0"/>
        <n v="35624.0"/>
        <n v="35483.0"/>
        <n v="28432.0"/>
        <n v="13250.0"/>
        <n v="27510.0"/>
        <n v="11869.0"/>
        <n v="32651.0"/>
        <n v="32386.0"/>
        <n v="29787.0"/>
        <n v="9440.0"/>
        <n v="4432.0"/>
        <n v="21266.0"/>
        <n v="32584.0"/>
        <n v="15490.0"/>
        <n v="30249.0"/>
        <n v="33811.0"/>
        <n v="18006.0"/>
        <n v="29225.0"/>
        <n v="29262.0"/>
        <n v="28765.0"/>
        <n v="14132.0"/>
        <n v="29973.0"/>
        <n v="36258.0"/>
        <n v="12661.0"/>
        <n v="10335.0"/>
        <n v="16701.0"/>
        <n v="27764.0"/>
        <n v="30542.0"/>
        <n v="27795.0"/>
        <n v="16504.0"/>
        <n v="22071.0"/>
        <n v="11579.0"/>
        <n v="10390.0"/>
        <n v="32277.0"/>
        <n v="16804.0"/>
        <n v="17419.0"/>
        <n v="16179.0"/>
        <n v="17692.0"/>
        <n v="17722.0"/>
        <n v="24766.0"/>
        <n v="34588.0"/>
        <m/>
        <n v="955.0"/>
        <n v="1476.0"/>
        <n v="11961.0"/>
        <n v="17056.0"/>
        <n v="10467.0"/>
        <n v="6436.0"/>
        <n v="15199.0"/>
        <n v="11455.0"/>
        <n v="9435.0"/>
        <n v="6518.0"/>
        <n v="11804.0"/>
        <n v="14133.0"/>
        <n v="18075.0"/>
        <n v="4428.0"/>
        <n v="9707.0"/>
        <n v="16222.0"/>
        <n v="5749.0"/>
        <n v="11494.0"/>
        <n v="11185.0"/>
        <n v="9892.0"/>
        <n v="27305.0"/>
        <n v="7892.0"/>
        <n v="35402.0"/>
        <n v="28830.0"/>
        <n v="32364.0"/>
        <n v="33893.0"/>
        <n v="29962.0"/>
        <n v="30051.0"/>
        <n v="33346.0"/>
        <n v="33343.0"/>
        <n v="29863.0"/>
        <n v="26421.0"/>
        <n v="17421.0"/>
        <n v="10986.0"/>
        <n v="5149.0"/>
        <n v="14403.0"/>
        <n v="6265.0"/>
        <n v="11217.0"/>
        <n v="7571.0"/>
        <n v="18371.0"/>
        <n v="10283.0"/>
        <n v="27980.0"/>
        <n v="27850.0"/>
        <n v="29096.0"/>
        <n v="37270.0"/>
        <n v="11792.0"/>
        <n v="16097.0"/>
        <n v="32477.0"/>
        <n v="20346.0"/>
        <n v="15603.0"/>
        <n v="14119.0"/>
        <n v="4773.0"/>
        <n v="19957.0"/>
        <n v="12720.0"/>
        <n v="24067.0"/>
        <n v="22364.0"/>
        <n v="16247.0"/>
        <n v="19759.0"/>
        <n v="13918.0"/>
        <n v="27255.0"/>
        <n v="36308.0"/>
        <n v="16923.0"/>
        <n v="21638.0"/>
        <n v="18036.0"/>
        <n v="8822.0"/>
        <n v="8342.0"/>
        <n v="32095.0"/>
        <n v="23345.0"/>
        <n v="30850.0"/>
        <n v="23481.0"/>
        <n v="33894.0"/>
        <n v="17049.0"/>
        <n v="15506.0"/>
        <n v="31438.0"/>
        <n v="31969.0"/>
        <n v="20710.0"/>
        <n v="19143.0"/>
        <n v="27040.0"/>
        <n v="19175.0"/>
        <n v="34006.0"/>
        <n v="19609.0"/>
        <n v="14360.0"/>
        <n v="13370.0"/>
        <n v="14832.0"/>
        <n v="15767.0"/>
        <n v="9594.0"/>
        <n v="9142.0"/>
        <n v="26951.0"/>
        <n v="32690.0"/>
        <n v="10202.0"/>
        <n v="31819.0"/>
        <n v="27560.0"/>
        <n v="31132.0"/>
        <n v="36459.0"/>
        <n v="30680.0"/>
        <n v="6954.0"/>
        <n v="22718.0"/>
        <n v="29159.0"/>
        <n v="36794.0"/>
        <n v="18150.0"/>
        <n v="28593.0"/>
        <n v="26375.0"/>
        <n v="12227.0"/>
        <n v="28968.0"/>
        <n v="20453.0"/>
        <n v="24844.0"/>
        <n v="35495.0"/>
        <n v="20565.0"/>
        <n v="41815.0"/>
        <n v="5483.0"/>
        <n v="8045.0"/>
        <n v="30351.0"/>
        <n v="11474.0"/>
        <n v="10528.0"/>
        <n v="13933.0"/>
        <n v="11622.0"/>
        <n v="10931.0"/>
        <n v="9653.0"/>
        <n v="10317.0"/>
        <n v="6303.0"/>
        <n v="8028.0"/>
        <n v="4127.0"/>
        <n v="4018.0"/>
        <n v="4225.0"/>
        <n v="4133.0"/>
        <n v="14249.0"/>
        <n v="13031.0"/>
        <n v="28135.0"/>
        <n v="11482.0"/>
        <n v="32769.0"/>
        <n v="32113.0"/>
        <n v="34431.0"/>
        <n v="23485.0"/>
        <n v="29190.0"/>
        <n v="13897.0"/>
        <n v="32801.0"/>
        <n v="40307.0"/>
        <n v="19990.0"/>
        <n v="30627.0"/>
        <n v="23397.0"/>
        <n v="15006.0"/>
        <n v="24076.0"/>
        <n v="22334.0"/>
        <n v="8724.0"/>
        <n v="18811.0"/>
        <n v="28665.0"/>
        <n v="14807.0"/>
        <n v="27063.0"/>
        <n v="30494.0"/>
        <n v="39714.0"/>
        <n v="12428.0"/>
        <n v="30932.0"/>
        <n v="6695.0"/>
        <n v="15070.0"/>
        <n v="10095.0"/>
        <n v="14696.0"/>
        <n v="12955.0"/>
        <n v="31021.0"/>
        <n v="34742.0"/>
        <n v="31015.0"/>
        <n v="33502.0"/>
        <n v="37338.0"/>
        <n v="30028.0"/>
        <n v="27555.0"/>
        <n v="22914.0"/>
        <n v="29992.0"/>
        <n v="28192.0"/>
        <n v="25328.0"/>
        <n v="31582.0"/>
        <n v="32958.0"/>
        <n v="34358.0"/>
        <n v="31604.0"/>
        <n v="25546.0"/>
        <n v="35484.0"/>
        <n v="31029.0"/>
        <n v="35784.0"/>
        <n v="30119.0"/>
        <n v="23334.0"/>
        <n v="17416.0"/>
        <n v="5922.0"/>
        <n v="37043.0"/>
        <n v="27394.0"/>
        <n v="33842.0"/>
        <n v="12481.0"/>
        <n v="31983.0"/>
        <n v="20373.0"/>
        <n v="30734.0"/>
        <n v="14287.0"/>
        <n v="19864.0"/>
        <n v="25856.0"/>
        <n v="17345.0"/>
        <n v="32960.0"/>
        <n v="1043.0"/>
        <n v="7535.0"/>
        <n v="16398.0"/>
        <n v="7011.0"/>
        <n v="17943.0"/>
        <n v="11207.0"/>
        <n v="7455.0"/>
        <n v="15523.0"/>
        <n v="19451.0"/>
        <n v="3216.0"/>
        <n v="3698.0"/>
        <n v="5709.0"/>
        <n v="3806.0"/>
        <n v="3558.0"/>
        <n v="6022.0"/>
        <n v="6237.0"/>
        <n v="4224.0"/>
        <n v="6920.0"/>
        <n v="9449.0"/>
        <n v="14285.0"/>
        <n v="12182.0"/>
        <n v="14855.0"/>
        <n v="22384.0"/>
        <n v="17641.0"/>
        <n v="12959.0"/>
        <n v="16756.0"/>
        <n v="18058.0"/>
        <n v="8426.0"/>
        <n v="19082.0"/>
        <n v="4675.0"/>
        <n v="17270.0"/>
        <n v="20020.0"/>
        <n v="14130.0"/>
        <n v="21958.0"/>
        <n v="6711.0"/>
        <n v="18193.0"/>
        <n v="9797.0"/>
        <n v="34408.0"/>
        <n v="16720.0"/>
        <n v="26917.0"/>
        <n v="17353.0"/>
        <n v="11721.0"/>
        <n v="31830.0"/>
        <n v="26896.0"/>
        <n v="33712.0"/>
        <n v="20614.0"/>
        <n v="11143.0"/>
        <n v="26268.0"/>
        <n v="37426.0"/>
        <n v="31479.0"/>
        <n v="28172.0"/>
        <n v="17705.0"/>
        <n v="32309.0"/>
        <n v="27751.0"/>
        <n v="34909.0"/>
        <n v="23861.0"/>
        <n v="22112.0"/>
        <n v="19812.0"/>
        <n v="14687.0"/>
        <n v="20403.0"/>
        <n v="26311.0"/>
        <n v="32737.0"/>
        <n v="34148.0"/>
        <n v="28078.0"/>
        <n v="19069.0"/>
        <n v="27282.0"/>
        <n v="23947.0"/>
        <n v="37590.0"/>
        <n v="7381.0"/>
        <n v="6742.0"/>
        <n v="11277.0"/>
        <n v="15300.0"/>
        <n v="9485.0"/>
        <n v="31963.0"/>
        <n v="36056.0"/>
        <n v="24926.0"/>
        <n v="24550.0"/>
        <n v="34112.0"/>
        <n v="10909.0"/>
        <n v="18832.0"/>
        <n v="18752.0"/>
        <n v="30941.0"/>
        <n v="23958.0"/>
        <n v="37770.0"/>
        <n v="27182.0"/>
        <n v="20822.0"/>
        <n v="35253.0"/>
        <n v="35121.0"/>
        <n v="31934.0"/>
        <n v="28486.0"/>
        <n v="30994.0"/>
        <n v="33747.0"/>
        <n v="22856.0"/>
        <n v="28704.0"/>
        <n v="21175.0"/>
        <n v="11822.0"/>
        <n v="30985.0"/>
        <n v="37055.0"/>
        <n v="24835.0"/>
        <n v="9160.0"/>
        <n v="8527.0"/>
        <n v="33446.0"/>
        <n v="17237.0"/>
        <n v="16848.0"/>
        <n v="16124.0"/>
        <n v="19479.0"/>
        <n v="17017.0"/>
        <n v="32226.0"/>
        <n v="6784.0"/>
        <n v="5899.0"/>
        <n v="31045.0"/>
        <n v="31698.0"/>
        <n v="26935.0"/>
        <n v="16440.0"/>
        <n v="15284.0"/>
        <n v="32189.0"/>
        <n v="30390.0"/>
        <n v="25152.0"/>
        <n v="27719.0"/>
        <n v="6829.0"/>
        <n v="35900.0"/>
        <n v="15572.0"/>
        <n v="20105.0"/>
        <n v="10984.0"/>
        <n v="24952.0"/>
        <n v="18804.0"/>
        <n v="13222.0"/>
        <n v="19071.0"/>
        <n v="13079.0"/>
        <n v="34844.0"/>
        <n v="24267.0"/>
        <n v="27954.0"/>
        <n v="38021.0"/>
        <n v="32620.0"/>
        <n v="36304.0"/>
        <n v="7734.0"/>
        <n v="4244.0"/>
        <n v="5820.0"/>
        <n v="38692.0"/>
        <n v="29548.0"/>
        <n v="32011.0"/>
        <n v="31656.0"/>
        <n v="29424.0"/>
        <n v="34660.0"/>
        <n v="38443.0"/>
        <n v="38423.0"/>
        <n v="35280.0"/>
        <n v="31293.0"/>
        <n v="28360.0"/>
        <n v="32158.0"/>
        <n v="29792.0"/>
        <n v="36591.0"/>
        <n v="32373.0"/>
        <n v="12847.0"/>
        <n v="14018.0"/>
        <n v="29786.0"/>
        <n v="18589.0"/>
        <n v="13452.0"/>
        <n v="30882.0"/>
        <n v="10303.0"/>
        <n v="23688.0"/>
        <n v="28875.0"/>
        <n v="26831.0"/>
        <n v="20704.0"/>
        <n v="29599.0"/>
        <n v="39864.0"/>
        <n v="21178.0"/>
        <n v="24393.0"/>
        <n v="27907.0"/>
        <n v="36693.0"/>
        <n v="27862.0"/>
        <n v="27570.0"/>
        <n v="21970.0"/>
        <n v="11615.0"/>
        <n v="29391.0"/>
        <n v="36507.0"/>
        <n v="30280.0"/>
        <n v="27593.0"/>
        <n v="20306.0"/>
        <n v="33995.0"/>
        <n v="32049.0"/>
        <n v="27437.0"/>
        <n v="44683.0"/>
        <n v="15781.0"/>
        <n v="36791.0"/>
        <n v="41755.0"/>
        <n v="36520.0"/>
        <n v="33276.0"/>
        <n v="26536.0"/>
        <n v="32212.0"/>
        <n v="33286.0"/>
        <n v="35507.0"/>
        <n v="32191.0"/>
        <n v="33038.0"/>
        <n v="29141.0"/>
        <n v="22574.0"/>
        <n v="31687.0"/>
        <n v="27534.0"/>
        <n v="9060.0"/>
        <n v="13778.0"/>
        <n v="25235.0"/>
        <n v="28277.0"/>
        <n v="34164.0"/>
        <n v="30202.0"/>
        <n v="5446.0"/>
        <n v="9422.0"/>
        <n v="21283.0"/>
        <n v="19102.0"/>
        <n v="28187.0"/>
        <n v="22929.0"/>
        <n v="31778.0"/>
        <n v="14577.0"/>
        <n v="9793.0"/>
        <n v="19122.0"/>
        <n v="31501.0"/>
        <n v="32876.0"/>
        <n v="33856.0"/>
        <n v="26396.0"/>
        <n v="31589.0"/>
        <n v="13459.0"/>
        <n v="25747.0"/>
        <n v="5176.0"/>
        <n v="16182.0"/>
        <n v="6113.0"/>
        <n v="7380.0"/>
        <n v="15807.0"/>
        <n v="7150.0"/>
        <n v="5961.0"/>
        <n v="26160.0"/>
        <n v="8879.0"/>
        <n v="6307.0"/>
        <n v="12922.0"/>
        <n v="14645.0"/>
        <n v="33250.0"/>
        <n v="32521.0"/>
        <n v="20918.0"/>
        <n v="29356.0"/>
        <n v="33988.0"/>
        <n v="33726.0"/>
        <n v="16768.0"/>
        <n v="31484.0"/>
        <n v="35705.0"/>
        <n v="30024.0"/>
        <n v="25351.0"/>
        <n v="22210.0"/>
        <n v="33589.0"/>
        <n v="21381.0"/>
        <n v="22183.0"/>
        <n v="35566.0"/>
        <n v="19231.0"/>
        <n v="14281.0"/>
        <n v="29593.0"/>
        <n v="9678.0"/>
        <n v="6528.0"/>
        <n v="17440.0"/>
        <n v="21791.0"/>
        <n v="9681.0"/>
        <n v="16044.0"/>
        <n v="6717.0"/>
        <n v="35827.0"/>
        <n v="33934.0"/>
        <n v="26602.0"/>
        <n v="37035.0"/>
        <n v="29981.0"/>
        <n v="6478.0"/>
        <n v="26764.0"/>
        <n v="25694.0"/>
        <n v="29482.0"/>
        <n v="33410.0"/>
        <n v="13142.0"/>
        <n v="21259.0"/>
        <n v="15671.0"/>
        <n v="26179.0"/>
        <n v="23134.0"/>
        <n v="27104.0"/>
        <n v="30095.0"/>
        <n v="18473.0"/>
        <n v="31864.0"/>
        <n v="26293.0"/>
        <n v="29580.0"/>
        <n v="25607.0"/>
        <n v="18927.0"/>
        <n v="13892.0"/>
        <n v="21592.0"/>
        <n v="15280.0"/>
        <n v="8878.0"/>
        <n v="25298.0"/>
        <n v="27712.0"/>
        <n v="11935.0"/>
        <n v="32185.0"/>
        <n v="28292.0"/>
        <n v="31220.0"/>
        <n v="35271.0"/>
        <n v="29027.0"/>
        <n v="35051.0"/>
        <n v="30938.0"/>
        <n v="23925.0"/>
        <n v="17021.0"/>
        <n v="28897.0"/>
        <n v="35444.0"/>
        <n v="30066.0"/>
        <n v="21031.0"/>
        <n v="20914.0"/>
        <n v="22397.0"/>
        <n v="9756.0"/>
        <n v="26453.0"/>
        <n v="36230.0"/>
        <n v="32187.0"/>
        <n v="27084.0"/>
        <n v="30327.0"/>
        <n v="23952.0"/>
        <n v="16079.0"/>
        <n v="11656.0"/>
        <n v="14557.0"/>
        <n v="20974.0"/>
        <n v="24632.0"/>
        <n v="35728.0"/>
        <n v="35634.0"/>
        <n v="35893.0"/>
        <n v="35904.0"/>
        <n v="34085.0"/>
        <n v="28430.0"/>
        <n v="30475.0"/>
        <n v="13767.0"/>
        <n v="27324.0"/>
        <n v="16930.0"/>
        <n v="21182.0"/>
        <n v="22678.0"/>
        <n v="22611.0"/>
        <n v="6549.0"/>
        <n v="11000.0"/>
        <n v="8161.0"/>
        <n v="12848.0"/>
        <n v="9283.0"/>
        <n v="23066.0"/>
        <n v="6900.0"/>
        <n v="22752.0"/>
        <n v="23876.0"/>
        <n v="25745.0"/>
        <n v="24162.0"/>
        <n v="26878.0"/>
        <n v="28856.0"/>
        <n v="32150.0"/>
        <n v="32577.0"/>
        <n v="28173.0"/>
        <n v="33455.0"/>
        <n v="26793.0"/>
        <n v="31151.0"/>
        <n v="34919.0"/>
        <n v="16043.0"/>
        <n v="22045.0"/>
        <n v="16310.0"/>
        <n v="33336.0"/>
        <n v="2287.0"/>
        <n v="16972.0"/>
        <n v="10176.0"/>
        <n v="15832.0"/>
        <n v="27237.0"/>
        <n v="25365.0"/>
        <n v="31273.0"/>
        <n v="30671.0"/>
        <n v="31807.0"/>
      </sharedItems>
    </cacheField>
    <cacheField name="LAB" numFmtId="0">
      <sharedItems containsString="0" containsBlank="1" containsNumber="1" containsInteger="1">
        <n v="16210.0"/>
        <n v="21568.0"/>
        <n v="26049.0"/>
        <n v="21354.0"/>
        <n v="18336.0"/>
        <n v="15941.0"/>
        <n v="29333.0"/>
        <n v="9178.0"/>
        <n v="10824.0"/>
        <n v="18363.0"/>
        <n v="19954.0"/>
        <n v="17202.0"/>
        <n v="17273.0"/>
        <n v="21042.0"/>
        <n v="16312.0"/>
        <m/>
        <n v="18545.0"/>
        <n v="17607.0"/>
        <n v="14246.0"/>
        <n v="9009.0"/>
        <n v="18493.0"/>
        <n v="27290.0"/>
        <n v="24990.0"/>
        <n v="29040.0"/>
        <n v="19794.0"/>
        <n v="39066.0"/>
        <n v="12065.0"/>
        <n v="14368.0"/>
        <n v="15064.0"/>
        <n v="21555.0"/>
        <n v="21632.0"/>
        <n v="11757.0"/>
        <n v="15340.0"/>
        <n v="7337.0"/>
        <n v="8247.0"/>
        <n v="14146.0"/>
        <n v="11821.0"/>
        <n v="20450.0"/>
        <n v="13447.0"/>
        <n v="15464.0"/>
        <n v="11338.0"/>
        <n v="13003.0"/>
        <n v="13022.0"/>
        <n v="17033.0"/>
        <n v="44374.0"/>
        <n v="19301.0"/>
        <n v="16413.0"/>
        <n v="25051.0"/>
        <n v="12293.0"/>
        <n v="13411.0"/>
        <n v="22780.0"/>
        <n v="15808.0"/>
        <n v="10992.0"/>
        <n v="21122.0"/>
        <n v="29254.0"/>
        <n v="10051.0"/>
        <n v="14983.0"/>
        <n v="24870.0"/>
        <n v="29457.0"/>
        <n v="17728.0"/>
        <n v="22504.0"/>
        <n v="10908.0"/>
        <n v="16313.0"/>
        <n v="30811.0"/>
        <n v="26928.0"/>
        <n v="29901.0"/>
        <n v="21901.0"/>
        <n v="13737.0"/>
        <n v="15211.0"/>
        <n v="13620.0"/>
        <n v="22284.0"/>
        <n v="20695.0"/>
        <n v="13642.0"/>
        <n v="20552.0"/>
        <n v="3761.0"/>
        <n v="12791.0"/>
        <n v="10736.0"/>
        <n v="14328.0"/>
        <n v="12843.0"/>
        <n v="13068.0"/>
        <n v="16125.0"/>
        <n v="17405.0"/>
        <n v="17008.0"/>
        <n v="15546.0"/>
        <n v="18977.0"/>
        <n v="10353.0"/>
        <n v="3998.0"/>
        <n v="14862.0"/>
        <n v="17381.0"/>
        <n v="18018.0"/>
        <n v="15356.0"/>
        <n v="23743.0"/>
        <n v="14804.0"/>
        <n v="14329.0"/>
        <n v="9069.0"/>
        <n v="16552.0"/>
        <n v="10191.0"/>
        <n v="10926.0"/>
        <n v="5480.0"/>
        <n v="8259.0"/>
        <n v="14907.0"/>
        <n v="6222.0"/>
        <n v="6562.0"/>
        <n v="21988.0"/>
        <n v="2051.0"/>
        <n v="6045.0"/>
        <n v="10096.0"/>
        <n v="6243.0"/>
        <n v="11783.0"/>
        <n v="11451.0"/>
        <n v="10958.0"/>
        <n v="20208.0"/>
        <n v="15920.0"/>
        <n v="11282.0"/>
        <n v="8014.0"/>
        <n v="12210.0"/>
        <n v="13241.0"/>
        <n v="27219.0"/>
        <n v="6639.0"/>
        <n v="5756.0"/>
        <n v="20491.0"/>
        <n v="21217.0"/>
        <n v="17720.0"/>
        <n v="33355.0"/>
        <n v="18317.0"/>
        <n v="23379.0"/>
        <n v="16105.0"/>
        <n v="13768.0"/>
        <n v="12557.0"/>
        <n v="19381.0"/>
        <n v="21516.0"/>
        <n v="18400.0"/>
        <n v="7243.0"/>
        <n v="27717.0"/>
        <n v="27330.0"/>
        <n v="27895.0"/>
        <n v="47028.0"/>
        <n v="25776.0"/>
        <n v="14374.0"/>
        <n v="10872.0"/>
        <n v="7166.0"/>
        <n v="22219.0"/>
        <n v="6568.0"/>
        <n v="11624.0"/>
        <n v="20531.0"/>
        <n v="6736.0"/>
        <n v="10551.0"/>
        <n v="23412.0"/>
        <n v="20918.0"/>
        <n v="19544.0"/>
        <n v="18680.0"/>
        <n v="19468.0"/>
        <n v="14846.0"/>
        <n v="15979.0"/>
        <n v="16638.0"/>
        <n v="15740.0"/>
        <n v="28132.0"/>
        <n v="28036.0"/>
        <n v="25678.0"/>
        <n v="15723.0"/>
        <n v="3848.0"/>
        <n v="7559.0"/>
        <n v="26217.0"/>
        <n v="10226.0"/>
        <n v="16954.0"/>
        <n v="2838.0"/>
        <n v="10373.0"/>
        <n v="14811.0"/>
        <n v="38578.0"/>
        <n v="22039.0"/>
        <n v="18882.0"/>
        <n v="10791.0"/>
        <n v="10819.0"/>
        <n v="10930.0"/>
        <n v="4515.0"/>
        <n v="30074.0"/>
        <n v="14405.0"/>
        <n v="19790.0"/>
        <n v="24254.0"/>
        <n v="12187.0"/>
        <n v="17614.0"/>
        <n v="18078.0"/>
        <n v="34603.0"/>
        <n v="26897.0"/>
        <n v="9440.0"/>
        <n v="12713.0"/>
        <n v="13384.0"/>
        <n v="19464.0"/>
        <n v="22186.0"/>
        <n v="33606.0"/>
        <n v="26661.0"/>
        <n v="31860.0"/>
        <n v="39216.0"/>
        <n v="28836.0"/>
        <n v="41170.0"/>
        <n v="34538.0"/>
        <n v="31310.0"/>
        <n v="34117.0"/>
        <n v="23496.0"/>
        <n v="21787.0"/>
        <n v="16509.0"/>
        <n v="27978.0"/>
        <n v="7518.0"/>
        <n v="6595.0"/>
        <n v="4404.0"/>
        <n v="16039.0"/>
        <n v="9329.0"/>
        <n v="18639.0"/>
        <n v="15265.0"/>
        <n v="14324.0"/>
        <n v="18846.0"/>
        <n v="10705.0"/>
        <n v="18659.0"/>
        <n v="27766.0"/>
        <n v="17890.0"/>
        <n v="19754.0"/>
        <n v="20870.0"/>
        <n v="15284.0"/>
        <n v="10355.0"/>
        <n v="24475.0"/>
        <n v="14777.0"/>
        <n v="12601.0"/>
        <n v="8305.0"/>
        <n v="28755.0"/>
        <n v="15096.0"/>
        <n v="6946.0"/>
        <n v="33968.0"/>
        <n v="19359.0"/>
        <n v="22369.0"/>
        <n v="19709.0"/>
        <n v="21475.0"/>
        <n v="19804.0"/>
        <n v="10263.0"/>
        <n v="7803.0"/>
        <n v="14167.0"/>
        <n v="6500.0"/>
        <n v="18829.0"/>
        <n v="13096.0"/>
        <n v="18767.0"/>
        <n v="15615.0"/>
        <n v="11764.0"/>
        <n v="16766.0"/>
        <n v="27742.0"/>
        <n v="12425.0"/>
        <n v="5407.0"/>
        <n v="12332.0"/>
        <n v="14605.0"/>
        <n v="7110.0"/>
        <n v="12303.0"/>
        <n v="8286.0"/>
        <n v="8098.0"/>
        <n v="11369.0"/>
        <n v="20872.0"/>
        <n v="36784.0"/>
        <n v="9377.0"/>
        <n v="16439.0"/>
        <n v="10648.0"/>
        <n v="23240.0"/>
        <n v="12543.0"/>
        <n v="6450.0"/>
        <n v="15522.0"/>
        <n v="18203.0"/>
        <n v="19098.0"/>
        <n v="20446.0"/>
        <n v="11547.0"/>
        <n v="4939.0"/>
        <n v="3834.0"/>
        <n v="12728.0"/>
        <n v="6219.0"/>
        <n v="13028.0"/>
        <n v="4839.0"/>
        <n v="17270.0"/>
        <n v="6855.0"/>
        <n v="4093.0"/>
        <n v="13276.0"/>
        <n v="11381.0"/>
        <n v="13363.0"/>
        <n v="11319.0"/>
        <n v="13824.0"/>
        <n v="12743.0"/>
        <n v="9477.0"/>
        <n v="15325.0"/>
        <n v="10517.0"/>
        <n v="11915.0"/>
        <n v="6702.0"/>
        <n v="4961.0"/>
        <n v="4275.0"/>
        <n v="10991.0"/>
        <n v="15891.0"/>
        <n v="18271.0"/>
        <n v="25605.0"/>
        <n v="26064.0"/>
        <n v="16115.0"/>
        <n v="15443.0"/>
        <n v="5585.0"/>
        <n v="8622.0"/>
        <n v="3944.0"/>
        <n v="15533.0"/>
        <n v="17036.0"/>
        <n v="17602.0"/>
        <n v="12753.0"/>
        <n v="11302.0"/>
        <n v="18171.0"/>
        <n v="17494.0"/>
        <n v="20550.0"/>
        <n v="30185.0"/>
        <n v="11648.0"/>
        <n v="22853.0"/>
        <n v="14092.0"/>
        <n v="6528.0"/>
        <n v="30413.0"/>
        <n v="3206.0"/>
        <n v="11522.0"/>
        <n v="9408.0"/>
        <n v="5097.0"/>
        <n v="12392.0"/>
        <n v="23068.0"/>
        <n v="11036.0"/>
        <n v="8860.0"/>
        <n v="9496.0"/>
        <n v="2293.0"/>
        <n v="2432.0"/>
        <n v="2471.0"/>
        <n v="12653.0"/>
        <n v="13656.0"/>
        <n v="20172.0"/>
        <n v="15364.0"/>
        <n v="17335.0"/>
        <n v="14065.0"/>
        <n v="22594.0"/>
        <n v="13024.0"/>
        <n v="9112.0"/>
        <n v="11531.0"/>
        <n v="35889.0"/>
        <n v="35397.0"/>
        <n v="26594.0"/>
        <n v="27714.0"/>
        <n v="23887.0"/>
        <n v="6342.0"/>
        <n v="9778.0"/>
        <n v="16120.0"/>
        <n v="14400.0"/>
        <n v="9439.0"/>
        <n v="31779.0"/>
        <n v="26911.0"/>
        <n v="29266.0"/>
        <n v="9000.0"/>
        <n v="13067.0"/>
        <n v="12782.0"/>
        <n v="29018.0"/>
        <n v="6081.0"/>
        <n v="11862.0"/>
        <n v="12724.0"/>
        <n v="10295.0"/>
        <n v="2921.0"/>
        <n v="6399.0"/>
        <n v="15186.0"/>
        <n v="17014.0"/>
        <n v="20196.0"/>
        <n v="27124.0"/>
        <n v="36495.0"/>
        <n v="18646.0"/>
        <n v="10975.0"/>
        <n v="9270.0"/>
        <n v="36521.0"/>
        <n v="41703.0"/>
        <n v="6287.0"/>
        <n v="26001.0"/>
        <n v="23340.0"/>
        <n v="19882.0"/>
        <n v="29882.0"/>
        <n v="24876.0"/>
        <n v="8948.0"/>
        <n v="39972.0"/>
        <n v="39884.0"/>
        <n v="10716.0"/>
        <n v="14420.0"/>
        <n v="18765.0"/>
        <n v="25132.0"/>
        <n v="24545.0"/>
        <n v="5698.0"/>
        <n v="10704.0"/>
        <n v="14603.0"/>
        <n v="9959.0"/>
        <n v="35126.0"/>
        <n v="9424.0"/>
        <n v="20509.0"/>
        <n v="25323.0"/>
        <n v="35085.0"/>
        <n v="19473.0"/>
        <n v="21184.0"/>
        <n v="23971.0"/>
        <n v="25090.0"/>
        <n v="17291.0"/>
        <n v="11206.0"/>
        <n v="20753.0"/>
        <n v="20785.0"/>
        <n v="9153.0"/>
        <n v="7882.0"/>
        <n v="6263.0"/>
        <n v="36823.0"/>
        <n v="34583.0"/>
        <n v="35902.0"/>
        <n v="14028.0"/>
        <n v="3402.0"/>
        <n v="25067.0"/>
        <n v="2965.0"/>
        <n v="18157.0"/>
        <n v="12844.0"/>
        <n v="14160.0"/>
        <n v="8430.0"/>
        <n v="5760.0"/>
        <n v="13104.0"/>
        <n v="13631.0"/>
        <n v="6804.0"/>
        <n v="3895.0"/>
        <n v="9327.0"/>
        <n v="5699.0"/>
        <n v="25735.0"/>
        <n v="17337.0"/>
        <n v="26586.0"/>
        <n v="10834.0"/>
        <n v="20088.0"/>
        <n v="24579.0"/>
        <n v="8504.0"/>
        <n v="28135.0"/>
        <n v="16478.0"/>
        <n v="10356.0"/>
        <n v="13934.0"/>
        <n v="25461.0"/>
        <n v="10483.0"/>
        <n v="8864.0"/>
        <n v="27102.0"/>
        <n v="20276.0"/>
        <n v="11871.0"/>
        <n v="9483.0"/>
        <n v="5898.0"/>
        <n v="18048.0"/>
        <n v="15652.0"/>
        <n v="14736.0"/>
        <n v="12997.0"/>
        <n v="9583.0"/>
        <n v="9675.0"/>
        <n v="17323.0"/>
        <n v="13855.0"/>
        <n v="13858.0"/>
        <n v="15863.0"/>
        <n v="21195.0"/>
        <n v="12118.0"/>
        <n v="29421.0"/>
        <n v="12787.0"/>
        <n v="13994.0"/>
        <n v="8270.0"/>
        <n v="19911.0"/>
        <n v="13629.0"/>
        <n v="11856.0"/>
        <n v="9312.0"/>
        <n v="4775.0"/>
        <n v="11408.0"/>
        <n v="10748.0"/>
        <n v="5000.0"/>
        <n v="11742.0"/>
        <n v="13963.0"/>
        <n v="30976.0"/>
        <n v="30195.0"/>
        <n v="7200.0"/>
        <n v="10890.0"/>
        <n v="4715.0"/>
        <n v="4208.0"/>
        <n v="35621.0"/>
        <n v="31615.0"/>
        <n v="17925.0"/>
        <n v="20611.0"/>
        <n v="26177.0"/>
        <n v="23718.0"/>
        <n v="13776.0"/>
        <n v="16742.0"/>
        <n v="42181.0"/>
        <n v="27458.0"/>
        <n v="8147.0"/>
        <n v="8794.0"/>
        <n v="8770.0"/>
        <n v="8827.0"/>
        <n v="14808.0"/>
        <n v="23855.0"/>
        <n v="2513.0"/>
        <n v="1936.0"/>
        <n v="6583.0"/>
        <n v="17056.0"/>
        <n v="11182.0"/>
        <n v="4123.0"/>
        <n v="14354.0"/>
        <n v="1707.0"/>
        <n v="16178.0"/>
        <n v="6317.0"/>
        <n v="16913.0"/>
        <n v="23908.0"/>
        <n v="27382.0"/>
        <n v="12802.0"/>
        <n v="10018.0"/>
        <n v="27082.0"/>
        <n v="11975.0"/>
        <n v="11201.0"/>
        <n v="16373.0"/>
        <n v="16618.0"/>
        <n v="15178.0"/>
        <n v="6737.0"/>
        <n v="12871.0"/>
        <n v="18141.0"/>
        <n v="22772.0"/>
        <n v="5729.0"/>
        <n v="16319.0"/>
        <n v="14438.0"/>
        <n v="9722.0"/>
        <n v="11971.0"/>
        <n v="18544.0"/>
        <n v="15395.0"/>
        <n v="31723.0"/>
        <n v="44052.0"/>
        <n v="16728.0"/>
        <n v="16492.0"/>
        <n v="27825.0"/>
        <n v="18390.0"/>
        <n v="33736.0"/>
        <n v="11388.0"/>
        <n v="12073.0"/>
        <n v="21271.0"/>
        <n v="7638.0"/>
        <n v="24207.0"/>
        <n v="40258.0"/>
        <n v="18064.0"/>
        <n v="6851.0"/>
        <n v="24379.0"/>
        <n v="23142.0"/>
        <n v="19317.0"/>
        <n v="18719.0"/>
        <n v="21690.0"/>
        <n v="24618.0"/>
        <n v="11601.0"/>
        <n v="19663.0"/>
        <n v="11652.0"/>
        <n v="22923.0"/>
        <n v="9888.0"/>
        <n v="20647.0"/>
        <n v="13999.0"/>
        <n v="13533.0"/>
        <n v="21496.0"/>
        <n v="28080.0"/>
        <n v="5508.0"/>
        <n v="16460.0"/>
        <n v="36641.0"/>
        <n v="23080.0"/>
        <n v="29024.0"/>
        <n v="7591.0"/>
        <n v="17581.0"/>
        <n v="9448.0"/>
        <n v="5644.0"/>
        <n v="12457.0"/>
        <n v="24683.0"/>
        <n v="17571.0"/>
        <n v="18297.0"/>
        <n v="16021.0"/>
        <n v="12495.0"/>
        <n v="12877.0"/>
        <n v="15524.0"/>
        <n v="16217.0"/>
        <n v="4258.0"/>
        <n v="38660.0"/>
        <n v="22936.0"/>
        <n v="8354.0"/>
        <n v="10492.0"/>
        <n v="16497.0"/>
        <n v="7228.0"/>
        <n v="19454.0"/>
        <n v="19025.0"/>
        <n v="21695.0"/>
        <n v="13887.0"/>
        <n v="14688.0"/>
        <n v="13361.0"/>
        <n v="9310.0"/>
        <n v="10480.0"/>
        <n v="11654.0"/>
        <n v="10290.0"/>
        <n v="10181.0"/>
        <n v="2723.0"/>
        <n v="27312.0"/>
        <n v="17339.0"/>
        <n v="3248.0"/>
        <n v="1734.0"/>
        <n v="4745.0"/>
        <n v="4172.0"/>
        <n v="12748.0"/>
        <n v="13117.0"/>
        <n v="23745.0"/>
        <n v="7478.0"/>
        <n v="4460.0"/>
        <n v="3052.0"/>
        <n v="2448.0"/>
        <n v="2431.0"/>
        <n v="18087.0"/>
        <n v="24533.0"/>
        <n v="13347.0"/>
        <n v="22648.0"/>
        <n v="10316.0"/>
        <n v="7838.0"/>
        <n v="2870.0"/>
        <n v="13054.0"/>
        <n v="11218.0"/>
        <n v="3407.0"/>
        <n v="14079.0"/>
        <n v="11225.0"/>
        <n v="22256.0"/>
        <n v="5476.0"/>
        <n v="17124.0"/>
        <n v="4304.0"/>
        <n v="1550.0"/>
        <n v="25033.0"/>
        <n v="13211.0"/>
        <n v="32876.0"/>
        <n v="22676.0"/>
        <n v="3553.0"/>
        <n v="14747.0"/>
        <n v="4516.0"/>
        <n v="10836.0"/>
      </sharedItems>
    </cacheField>
    <cacheField name="LIBDEM" numFmtId="0">
      <sharedItems containsString="0" containsBlank="1" containsNumber="1" containsInteger="1">
        <n v="2319.0"/>
        <n v="2709.0"/>
        <n v="4535.0"/>
        <n v="4357.0"/>
        <n v="3025.0"/>
        <n v="2071.0"/>
        <n v="1800.0"/>
        <n v="3741.0"/>
        <n v="3970.0"/>
        <n v="2360.0"/>
        <n v="2108.0"/>
        <n v="816.0"/>
        <n v="1514.0"/>
        <n v="2428.0"/>
        <n v="1525.0"/>
        <m/>
        <n v="2791.0"/>
        <n v="2097.0"/>
        <n v="1862.0"/>
        <n v="2444.0"/>
        <n v="2993.0"/>
        <n v="9150.0"/>
        <n v="1620.0"/>
        <n v="1130.0"/>
        <n v="3703.0"/>
        <n v="1822.0"/>
        <n v="7749.0"/>
        <n v="3501.0"/>
        <n v="2681.0"/>
        <n v="1584.0"/>
        <n v="2315.0"/>
        <n v="2829.0"/>
        <n v="2969.0"/>
        <n v="11584.0"/>
        <n v="5755.0"/>
        <n v="3748.0"/>
        <n v="2792.0"/>
        <n v="2397.0"/>
        <n v="1696.0"/>
        <n v="6561.0"/>
        <n v="9432.0"/>
        <n v="3367.0"/>
        <n v="2084.0"/>
        <n v="1117.0"/>
        <n v="2252.0"/>
        <n v="4408.0"/>
        <n v="3241.0"/>
        <n v="2069.0"/>
        <n v="3614.0"/>
        <n v="8548.0"/>
        <n v="4207.0"/>
        <n v="9236.0"/>
        <n v="9600.0"/>
        <n v="3386.0"/>
        <n v="1957.0"/>
        <n v="8744.0"/>
        <n v="2668.0"/>
        <n v="2886.0"/>
        <n v="1631.0"/>
        <n v="2338.0"/>
        <n v="2426.0"/>
        <n v="1510.0"/>
        <n v="8305.0"/>
        <n v="3791.0"/>
        <n v="1843.0"/>
        <n v="1588.0"/>
        <n v="4078.0"/>
        <n v="1313.0"/>
        <n v="915.0"/>
        <n v="2917.0"/>
        <n v="2706.0"/>
        <n v="960.0"/>
        <n v="6543.0"/>
        <n v="18407.0"/>
        <n v="3760.0"/>
        <n v="3037.0"/>
        <n v="3393.0"/>
        <n v="1890.0"/>
        <n v="1447.0"/>
        <n v="1409.0"/>
        <n v="1072.0"/>
        <n v="1831.0"/>
        <n v="2121.0"/>
        <n v="2565.0"/>
        <n v="1496.0"/>
        <n v="1285.0"/>
        <n v="1176.0"/>
        <n v="1330.0"/>
        <n v="13912.0"/>
        <n v="2895.0"/>
        <n v="5387.0"/>
        <n v="5157.0"/>
        <n v="20287.0"/>
        <n v="5708.0"/>
        <n v="4776.0"/>
        <n v="13371.0"/>
        <n v="12114.0"/>
        <n v="9323.0"/>
        <n v="2482.0"/>
        <n v="3573.0"/>
        <n v="2468.0"/>
        <n v="3990.0"/>
        <n v="2560.0"/>
        <n v="3661.0"/>
        <n v="2918.0"/>
        <n v="2236.0"/>
        <n v="1485.0"/>
        <n v="6920.0"/>
        <n v="2371.0"/>
        <n v="2873.0"/>
        <n v="6048.0"/>
        <n v="1482.0"/>
        <n v="28419.0"/>
        <n v="4608.0"/>
        <n v="3349.0"/>
        <n v="1301.0"/>
        <n v="2228.0"/>
        <n v="1961.0"/>
        <n v="3754.0"/>
        <n v="2133.0"/>
        <n v="1494.0"/>
        <n v="1008.0"/>
        <n v="1847.0"/>
        <n v="1411.0"/>
        <n v="2704.0"/>
        <n v="1644.0"/>
        <n v="3527.0"/>
        <n v="4940.0"/>
        <n v="4227.0"/>
        <n v="16137.0"/>
        <n v="8770.0"/>
        <n v="12104.0"/>
        <n v="14627.0"/>
        <n v="2744.0"/>
        <n v="9277.0"/>
        <n v="13096.0"/>
        <n v="7935.0"/>
        <n v="2541.0"/>
        <n v="2535.0"/>
        <n v="2061.0"/>
        <n v="2717.0"/>
        <n v="3398.0"/>
        <n v="2728.0"/>
        <n v="1182.0"/>
        <n v="3735.0"/>
        <n v="1907.0"/>
        <n v="1748.0"/>
        <n v="1476.0"/>
        <n v="9444.0"/>
        <n v="4370.0"/>
        <n v="3933.0"/>
        <n v="1526.0"/>
        <n v="22620.0"/>
        <n v="17083.0"/>
        <n v="2145.0"/>
        <n v="13946.0"/>
        <n v="2487.0"/>
        <n v="28389.0"/>
        <n v="8006.0"/>
        <n v="3324.0"/>
        <n v="2279.0"/>
        <n v="4338.0"/>
        <n v="6153.0"/>
        <n v="1070.0"/>
        <n v="1661.0"/>
        <n v="22980.0"/>
        <n v="6947.0"/>
        <n v="6317.0"/>
        <n v="2073.0"/>
        <n v="2750.0"/>
        <n v="3862.0"/>
        <n v="1226.0"/>
        <n v="8415.0"/>
        <n v="9569.0"/>
        <n v="9998.0"/>
        <n v="1707.0"/>
        <n v="1756.0"/>
        <n v="1796.0"/>
        <n v="1787.0"/>
        <n v="2754.0"/>
        <n v="5039.0"/>
        <n v="6260.0"/>
        <n v="5774.0"/>
        <n v="4666.0"/>
        <n v="2696.0"/>
        <n v="756.0"/>
        <n v="4055.0"/>
        <n v="1296.0"/>
        <n v="3063.0"/>
        <n v="1953.0"/>
        <n v="3717.0"/>
        <n v="7390.0"/>
        <n v="7710.0"/>
        <n v="18384.0"/>
        <n v="2361.0"/>
        <n v="11689.0"/>
        <n v="2879.0"/>
        <n v="11051.0"/>
        <n v="6881.0"/>
        <n v="2831.0"/>
        <n v="3625.0"/>
        <n v="2663.0"/>
        <n v="1548.0"/>
        <n v="2334.0"/>
        <n v="1737.0"/>
        <n v="2018.0"/>
        <n v="10320.0"/>
        <n v="3312.0"/>
        <n v="2822.0"/>
        <n v="2708.0"/>
        <n v="12120.0"/>
        <n v="3099.0"/>
        <n v="1955.0"/>
        <n v="10114.0"/>
        <n v="3237.0"/>
        <n v="2125.0"/>
        <n v="1517.0"/>
        <n v="18997.0"/>
        <n v="2916.0"/>
        <n v="5906.0"/>
        <n v="3213.0"/>
        <n v="28111.0"/>
        <n v="3924.0"/>
        <n v="3225.0"/>
        <n v="3720.0"/>
        <n v="5312.0"/>
        <n v="6499.0"/>
        <n v="3175.0"/>
        <n v="2469.0"/>
        <n v="4132.0"/>
        <n v="8719.0"/>
        <n v="16009.0"/>
        <n v="6358.0"/>
        <n v="2674.0"/>
        <n v="15270.0"/>
        <n v="4067.0"/>
        <n v="8843.0"/>
        <n v="15474.0"/>
        <n v="1236.0"/>
        <n v="1602.0"/>
        <n v="2874.0"/>
        <n v="11388.0"/>
        <n v="6602.0"/>
        <n v="4685.0"/>
        <n v="5593.0"/>
        <n v="6935.0"/>
        <n v="19745.0"/>
        <n v="23351.0"/>
        <n v="1019.0"/>
        <n v="2041.0"/>
        <n v="3666.0"/>
        <n v="2510.0"/>
        <n v="4081.0"/>
        <n v="2846.0"/>
        <n v="5018.0"/>
        <n v="1419.0"/>
        <n v="2158.0"/>
        <n v="4262.0"/>
        <n v="19523.0"/>
        <n v="4071.0"/>
        <n v="4174.0"/>
        <n v="637.0"/>
        <n v="1952.0"/>
        <n v="1626.0"/>
        <n v="2394.0"/>
        <n v="1093.0"/>
        <n v="2716.0"/>
        <n v="2786.0"/>
        <n v="1435.0"/>
        <n v="2639.0"/>
        <n v="2903.0"/>
        <n v="4393.0"/>
        <n v="3457.0"/>
        <n v="2107.0"/>
        <n v="3204.0"/>
        <n v="2867.0"/>
        <n v="2346.0"/>
        <n v="2548.0"/>
        <n v="6298.0"/>
        <n v="3580.0"/>
        <n v="612.0"/>
        <n v="1471.0"/>
        <n v="7882.0"/>
        <n v="14827.0"/>
        <n v="949.0"/>
        <n v="2368.0"/>
        <n v="1460.0"/>
        <n v="2819.0"/>
        <n v="6779.0"/>
        <n v="3985.0"/>
        <n v="7432.0"/>
        <n v="2941.0"/>
        <n v="7253.0"/>
        <n v="5866.0"/>
        <n v="3960.0"/>
        <n v="8596.0"/>
        <n v="31103.0"/>
        <n v="2343.0"/>
        <n v="23811.0"/>
        <n v="5614.0"/>
        <n v="6474.0"/>
        <n v="16666.0"/>
        <n v="3419.0"/>
        <n v="5418.0"/>
        <n v="9977.0"/>
        <n v="15027.0"/>
        <n v="10410.0"/>
        <n v="25795.0"/>
        <n v="2269.0"/>
        <n v="3780.0"/>
        <n v="1821.0"/>
        <n v="2237.0"/>
        <n v="6036.0"/>
        <n v="10081.0"/>
        <n v="8831.0"/>
        <n v="3332.0"/>
        <n v="2462.0"/>
        <n v="8194.0"/>
        <n v="7656.0"/>
        <n v="7280.0"/>
        <n v="3673.0"/>
        <n v="760.0"/>
        <n v="1901.0"/>
        <n v="3169.0"/>
        <n v="1590.0"/>
        <n v="1963.0"/>
        <n v="9096.0"/>
        <n v="4931.0"/>
        <n v="4779.0"/>
        <n v="4844.0"/>
        <n v="4065.0"/>
        <n v="7314.0"/>
        <n v="2180.0"/>
        <n v="6621.0"/>
        <n v="3408.0"/>
        <n v="20193.0"/>
        <n v="6485.0"/>
        <n v="4856.0"/>
        <n v="14313.0"/>
        <n v="27505.0"/>
        <n v="19706.0"/>
        <n v="6026.0"/>
        <n v="1888.0"/>
        <n v="2618.0"/>
        <n v="3532.0"/>
        <n v="4476.0"/>
        <n v="7503.0"/>
        <n v="7032.0"/>
        <n v="1608.0"/>
        <n v="13750.0"/>
        <n v="2406.0"/>
        <n v="2950.0"/>
        <n v="1984.0"/>
        <n v="3127.0"/>
        <n v="5473.0"/>
        <n v="4283.0"/>
        <n v="4853.0"/>
        <n v="5215.0"/>
        <n v="9103.0"/>
        <n v="4310.0"/>
        <n v="1947.0"/>
        <n v="18136.0"/>
        <n v="6181.0"/>
        <n v="4672.0"/>
        <n v="20824.0"/>
        <n v="15884.0"/>
        <n v="14773.0"/>
        <n v="2367.0"/>
        <n v="2680.0"/>
        <n v="1795.0"/>
        <n v="2439.0"/>
        <n v="9397.0"/>
        <n v="2800.0"/>
        <n v="1808.0"/>
        <n v="5632.0"/>
        <n v="2422.0"/>
        <n v="4153.0"/>
        <n v="4114.0"/>
        <n v="13774.0"/>
        <n v="5990.0"/>
        <n v="3420.0"/>
        <n v="2448.0"/>
        <n v="7997.0"/>
        <n v="8171.0"/>
        <n v="14650.0"/>
        <n v="4688.0"/>
        <n v="19615.0"/>
        <n v="2285.0"/>
        <n v="5308.0"/>
        <n v="7999.0"/>
        <n v="4298.0"/>
        <n v="15069.0"/>
        <n v="8563.0"/>
        <n v="12422.0"/>
        <n v="7302.0"/>
        <n v="15397.0"/>
        <n v="10283.0"/>
        <n v="14747.0"/>
        <n v="1954.0"/>
        <n v="1582.0"/>
        <n v="3935.0"/>
        <n v="3822.0"/>
        <n v="2423.0"/>
        <n v="1484.0"/>
        <n v="7552.0"/>
        <n v="6884.0"/>
        <n v="5054.0"/>
        <n v="5364.0"/>
        <n v="2301.0"/>
        <n v="2545.0"/>
        <n v="7819.0"/>
        <n v="4171.0"/>
        <n v="5035.0"/>
        <n v="4460.0"/>
        <n v="2905.0"/>
        <n v="6989.0"/>
        <n v="16990.0"/>
        <n v="2011.0"/>
        <n v="2553.0"/>
        <n v="2090.0"/>
        <n v="7986.0"/>
        <n v="7970.0"/>
        <n v="10544.0"/>
        <n v="3038.0"/>
        <n v="875.0"/>
        <n v="4842.0"/>
        <n v="2883.0"/>
        <n v="3188.0"/>
        <n v="5355.0"/>
        <n v="3357.0"/>
        <n v="5452.0"/>
        <n v="7891.0"/>
        <n v="3280.0"/>
        <n v="6702.0"/>
        <n v="4299.0"/>
        <n v="5435.0"/>
        <n v="6207.0"/>
        <n v="4166.0"/>
        <n v="23374.0"/>
        <n v="8015.0"/>
        <n v="7499.0"/>
        <n v="28867.0"/>
        <n v="4412.0"/>
        <n v="2523.0"/>
        <n v="13286.0"/>
        <n v="16884.0"/>
        <n v="7712.0"/>
        <n v="22464.0"/>
        <n v="17833.0"/>
        <n v="3168.0"/>
        <n v="12003.0"/>
        <n v="1772.0"/>
        <n v="3071.0"/>
        <n v="5732.0"/>
        <n v="4995.0"/>
        <n v="2603.0"/>
        <n v="1705.0"/>
        <n v="4161.0"/>
        <n v="11422.0"/>
        <n v="4584.0"/>
        <n v="18679.0"/>
        <n v="16629.0"/>
        <n v="4463.0"/>
        <n v="3111.0"/>
        <n v="4287.0"/>
        <n v="11705.0"/>
        <n v="2283.0"/>
        <n v="1564.0"/>
        <n v="2966.0"/>
        <n v="5846.0"/>
        <n v="1675.0"/>
        <n v="19763.0"/>
        <n v="4909.0"/>
        <n v="6975.0"/>
        <n v="1116.0"/>
        <n v="2731.0"/>
        <n v="2985.0"/>
        <n v="4671.0"/>
        <n v="5645.0"/>
        <n v="3734.0"/>
        <n v="6627.0"/>
        <n v="4219.0"/>
        <n v="5155.0"/>
        <n v="9312.0"/>
        <n v="11404.0"/>
        <n v="5432.0"/>
        <n v="3026.0"/>
        <n v="3300.0"/>
        <n v="19483.0"/>
        <n v="1943.0"/>
        <n v="1860.0"/>
        <n v="13045.0"/>
        <n v="1105.0"/>
        <n v="1395.0"/>
        <n v="6841.0"/>
        <n v="15597.0"/>
        <n v="5892.0"/>
        <n v="2151.0"/>
        <n v="1759.0"/>
        <n v="3316.0"/>
        <n v="1505.0"/>
        <n v="1349.0"/>
        <n v="7805.0"/>
        <n v="9195.0"/>
        <n v="16624.0"/>
        <n v="2884.0"/>
        <n v="5087.0"/>
        <n v="3504.0"/>
        <n v="23358.0"/>
        <n v="3815.0"/>
        <n v="3932.0"/>
        <n v="1642.0"/>
        <n v="3450.0"/>
        <n v="2621.0"/>
        <n v="1210.0"/>
        <n v="4127.0"/>
        <n v="9582.0"/>
        <n v="4344.0"/>
        <n v="6170.0"/>
        <n v="4992.0"/>
        <n v="2584.0"/>
        <n v="1738.0"/>
        <n v="2276.0"/>
        <n v="13121.0"/>
        <n v="17169.0"/>
        <n v="1734.0"/>
        <n v="2573.0"/>
        <n v="3421.0"/>
        <n v="5665.0"/>
        <n v="8537.0"/>
        <n v="5684.0"/>
        <n v="8482.0"/>
        <n v="11716.0"/>
        <n v="4756.0"/>
        <n v="7739.0"/>
        <n v="4991.0"/>
        <n v="2328.0"/>
        <n v="3147.0"/>
        <n v="3021.0"/>
        <n v="5643.0"/>
        <n v="3439.0"/>
        <n v="2031.0"/>
        <n v="31340.0"/>
        <n v="8832.0"/>
        <n v="3088.0"/>
        <n v="17017.0"/>
        <n v="20697.0"/>
        <n v="2727.0"/>
        <n v="6251.0"/>
        <n v="2503.0"/>
        <n v="1827.0"/>
        <n v="5043.0"/>
        <n v="1268.0"/>
        <n v="1611.0"/>
        <n v="13318.0"/>
        <n v="6774.0"/>
        <n v="8807.0"/>
        <n v="10912.0"/>
        <n v="21432.0"/>
        <n v="27445.0"/>
        <n v="6024.0"/>
        <n v="4149.0"/>
        <n v="9992.0"/>
        <n v="6832.0"/>
        <n v="2280.0"/>
        <n v="3133.0"/>
        <n v="3540.0"/>
        <n v="3289.0"/>
        <n v="6635.0"/>
        <n v="3819.0"/>
        <n v="4971.0"/>
        <n v="21766.0"/>
        <n v="5913.0"/>
        <n v="9820.0"/>
        <n v="6253.0"/>
        <n v="2025.0"/>
        <n v="5932.0"/>
        <n v="17600.0"/>
        <n v="4628.0"/>
        <n v="2866.0"/>
        <n v="8157.0"/>
        <n v="1771.0"/>
        <n v="15258.0"/>
        <n v="34559.0"/>
        <n v="8701.0"/>
        <n v="3449.0"/>
        <n v="36166.0"/>
        <n v="2539.0"/>
        <n v="23345.0"/>
        <n v="10381.0"/>
        <n v="2964.0"/>
        <n v="3731.0"/>
        <n v="7150.0"/>
        <n v="21081.0"/>
        <n v="5861.0"/>
        <n v="15919.0"/>
        <n v="8650.0"/>
      </sharedItems>
    </cacheField>
    <cacheField name="GRN" numFmtId="0">
      <sharedItems containsString="0" containsBlank="1" containsNumber="1" containsInteger="1">
        <n v="1125.0"/>
        <n v="1365.0"/>
        <n v="2195.0"/>
        <n v="1368.0"/>
        <n v="1212.0"/>
        <n v="1005.0"/>
        <n v="982.0"/>
        <n v="1395.0"/>
        <n v="1281.0"/>
        <n v="831.0"/>
        <n v="1166.0"/>
        <n v="546.0"/>
        <n v="1303.0"/>
        <n v="1299.0"/>
        <n v="596.0"/>
        <m/>
        <n v="1057.0"/>
        <n v="1692.0"/>
        <n v="1529.0"/>
        <n v="1405.0"/>
        <n v="741.0"/>
        <n v="1279.0"/>
        <n v="2089.0"/>
        <n v="739.0"/>
        <n v="1433.0"/>
        <n v="802.0"/>
        <n v="848.0"/>
        <n v="2920.0"/>
        <n v="2340.0"/>
        <n v="2706.0"/>
        <n v="1731.0"/>
        <n v="1653.0"/>
        <n v="2233.0"/>
        <n v="1543.0"/>
        <n v="875.0"/>
        <n v="1262.0"/>
        <n v="1710.0"/>
        <n v="1393.0"/>
        <n v="2478.0"/>
        <n v="1133.0"/>
        <n v="1544.0"/>
        <n v="1876.0"/>
        <n v="1261.0"/>
        <n v="2499.0"/>
        <n v="1966.0"/>
        <n v="2282.0"/>
        <n v="935.0"/>
        <n v="807.0"/>
        <n v="2314.0"/>
        <n v="1132.0"/>
        <n v="891.0"/>
        <n v="1821.0"/>
        <n v="627.0"/>
        <n v="664.0"/>
        <n v="948.0"/>
        <n v="965.0"/>
        <n v="603.0"/>
        <n v="1454.0"/>
        <n v="1629.0"/>
        <n v="790.0"/>
        <n v="1153.0"/>
        <n v="867.0"/>
        <n v="445.0"/>
        <n v="583.0"/>
        <n v="450.0"/>
        <n v="812.0"/>
        <n v="577.0"/>
        <n v="902.0"/>
        <n v="386.0"/>
        <n v="669.0"/>
        <n v="3251.0"/>
        <n v="900.0"/>
        <n v="922.0"/>
        <n v="2527.0"/>
        <n v="3600.0"/>
        <n v="1371.0"/>
        <n v="1975.0"/>
        <n v="1597.0"/>
        <n v="1704.0"/>
        <n v="2112.0"/>
        <n v="1239.0"/>
        <n v="1885.0"/>
        <n v="728.0"/>
        <n v="1750.0"/>
        <n v="771.0"/>
        <n v="1388.0"/>
        <n v="2638.0"/>
        <n v="820.0"/>
        <n v="2033.0"/>
        <n v="960.0"/>
        <n v="1112.0"/>
        <n v="648.0"/>
        <n v="931.0"/>
        <n v="954.0"/>
        <n v="579.0"/>
        <n v="735.0"/>
        <n v="563.0"/>
        <n v="689.0"/>
        <n v="791.0"/>
        <n v="939.0"/>
        <n v="1679.0"/>
        <n v="2106.0"/>
        <n v="1977.0"/>
        <n v="2713.0"/>
        <n v="18809.0"/>
        <n v="2164.0"/>
        <n v="2833.0"/>
        <n v="3042.0"/>
        <n v="2212.0"/>
        <n v="1635.0"/>
        <n v="1225.0"/>
        <n v="1284.0"/>
        <n v="1141.0"/>
        <n v="1443.0"/>
        <n v="1092.0"/>
        <n v="1451.0"/>
        <n v="602.0"/>
        <n v="1435.0"/>
        <n v="872.0"/>
        <n v="981.0"/>
        <n v="1735.0"/>
        <n v="1458.0"/>
        <n v="1688.0"/>
        <n v="1639.0"/>
        <n v="862.0"/>
        <n v="2047.0"/>
        <n v="1115.0"/>
        <n v="2412.0"/>
        <n v="4681.0"/>
        <n v="1183.0"/>
        <n v="1097.0"/>
        <n v="1385.0"/>
        <n v="2265.0"/>
        <n v="514.0"/>
        <n v="1064.0"/>
        <n v="1744.0"/>
        <n v="1581.0"/>
        <n v="1220.0"/>
        <n v="1148.0"/>
        <n v="1920.0"/>
        <n v="845.0"/>
        <n v="11338.0"/>
        <n v="4326.0"/>
        <n v="1987.0"/>
        <n v="2351.0"/>
        <n v="784.0"/>
        <n v="50.0"/>
        <n v="878.0"/>
        <n v="1274.0"/>
        <n v="1669.0"/>
        <n v="1706.0"/>
        <n v="2390.0"/>
        <n v="3085.0"/>
        <n v="1805.0"/>
        <n v="3017.0"/>
        <n v="814.0"/>
        <n v="605.0"/>
        <n v="995.0"/>
        <n v="1160.0"/>
        <n v="2434.0"/>
        <n v="3888.0"/>
        <n v="2454.0"/>
        <n v="933.0"/>
        <n v="1508.0"/>
        <n v="1126.0"/>
        <n v="2938.0"/>
        <n v="3021.0"/>
        <n v="1173.0"/>
        <n v="1645.0"/>
        <n v="1078.0"/>
        <n v="2469.0"/>
        <n v="678.0"/>
        <n v="660.0"/>
        <n v="491.0"/>
        <n v="3169.0"/>
        <n v="986.0"/>
        <n v="1428.0"/>
        <n v="2947.0"/>
        <n v="2060.0"/>
        <n v="994.0"/>
        <n v="1974.0"/>
        <n v="4570.0"/>
        <n v="1179.0"/>
        <n v="1630.0"/>
        <n v="1811.0"/>
        <n v="1762.0"/>
        <n v="1188.0"/>
        <n v="1788.0"/>
        <n v="1613.0"/>
        <n v="1207.0"/>
        <n v="2367.0"/>
        <n v="1231.0"/>
        <n v="1457.0"/>
        <n v="4954.0"/>
        <n v="2252.0"/>
        <n v="2031.0"/>
        <n v="3312.0"/>
        <n v="1491.0"/>
        <n v="4090.0"/>
        <n v="617.0"/>
        <n v="634.0"/>
        <n v="1733.0"/>
        <n v="3099.0"/>
        <n v="1618.0"/>
        <n v="2262.0"/>
        <n v="1834.0"/>
        <n v="1382.0"/>
        <n v="521.0"/>
        <n v="1694.0"/>
        <n v="1300.0"/>
        <n v="1973.0"/>
        <n v="685.0"/>
        <n v="880.0"/>
        <n v="1258.0"/>
        <n v="916.0"/>
        <n v="1429.0"/>
        <n v="1308.0"/>
        <n v="1251.0"/>
        <n v="1628.0"/>
        <n v="1184.0"/>
        <n v="1421.0"/>
        <n v="114.0"/>
        <n v="942.0"/>
        <n v="438.0"/>
        <n v="815.0"/>
        <n v="621.0"/>
        <n v="1298.0"/>
        <n v="1783.0"/>
        <n v="1530.0"/>
        <n v="1322.0"/>
        <n v="2363.0"/>
        <n v="1945.0"/>
        <n v="2705.0"/>
        <n v="1038.0"/>
        <n v="2105.0"/>
        <n v="1453.0"/>
        <n v="2667.0"/>
        <n v="2177.0"/>
        <n v="1759.0"/>
        <n v="1304.0"/>
        <n v="2022.0"/>
        <n v="2715.0"/>
        <n v="1566.0"/>
        <n v="2394.0"/>
        <n v="2607.0"/>
        <n v="692.0"/>
        <n v="2055.0"/>
        <n v="1394.0"/>
        <n v="2692.0"/>
        <n v="818.0"/>
        <n v="328.0"/>
        <n v="1848.0"/>
        <n v="920.0"/>
        <n v="1502.0"/>
        <n v="2049.0"/>
        <n v="2096.0"/>
        <n v="1600.0"/>
        <n v="850.0"/>
        <n v="1829.0"/>
        <n v="1546.0"/>
        <n v="9711.0"/>
        <n v="759.0"/>
        <n v="2650.0"/>
        <n v="2664.0"/>
        <n v="1616.0"/>
        <n v="765.0"/>
        <n v="975.0"/>
        <n v="1215.0"/>
        <n v="1782.0"/>
        <n v="2341.0"/>
        <n v="863.0"/>
        <n v="9211.0"/>
        <n v="883.0"/>
        <n v="2600.0"/>
        <n v="964.0"/>
        <n v="876.0"/>
        <n v="4838.0"/>
        <n v="1806.0"/>
        <n v="4989.0"/>
        <n v="2948.0"/>
        <n v="1764.0"/>
        <n v="1709.0"/>
        <n v="1109.0"/>
        <n v="2736.0"/>
        <n v="2371.0"/>
        <n v="1723.0"/>
        <n v="2192.0"/>
        <n v="2668.0"/>
        <n v="1768.0"/>
        <n v="714.0"/>
        <n v="1283.0"/>
        <n v="1396.0"/>
        <n v="1389.0"/>
        <n v="888.0"/>
        <n v="977.0"/>
        <n v="1743.0"/>
        <n v="1195.0"/>
        <n v="1504.0"/>
        <n v="2216.0"/>
        <n v="1851.0"/>
        <n v="1870.0"/>
        <n v="1697.0"/>
        <n v="1968.0"/>
        <n v="1330.0"/>
        <n v="1495.0"/>
        <n v="1874.0"/>
        <n v="1107.0"/>
        <n v="1950.0"/>
        <n v="1891.0"/>
        <n v="1813.0"/>
        <n v="1754.0"/>
        <n v="1423.0"/>
        <n v="4769.0"/>
        <n v="2717.0"/>
        <n v="1939.0"/>
        <n v="868.0"/>
        <n v="1583.0"/>
        <n v="1477.0"/>
        <n v="778.0"/>
        <n v="681.0"/>
        <n v="2392.0"/>
        <n v="2159.0"/>
        <n v="1557.0"/>
        <n v="1702.0"/>
        <n v="2002.0"/>
        <n v="1549.0"/>
        <n v="1263.0"/>
        <n v="1384.0"/>
        <n v="2500.0"/>
        <n v="1193.0"/>
        <n v="1219.0"/>
        <n v="1646.0"/>
        <n v="2875.0"/>
        <n v="2486.0"/>
        <n v="670.0"/>
        <n v="1823.0"/>
        <n v="1214.0"/>
        <n v="1301.0"/>
        <n v="1742.0"/>
        <n v="1047.0"/>
        <n v="2439.0"/>
        <n v="2634.0"/>
        <n v="1935.0"/>
        <n v="3144.0"/>
        <n v="2018.0"/>
        <n v="2122.0"/>
        <n v="1004.0"/>
        <n v="1048.0"/>
        <n v="2567.0"/>
        <n v="1357.0"/>
        <n v="1168.0"/>
        <n v="2088.0"/>
        <n v="1873.0"/>
        <n v="2516.0"/>
        <n v="1257.0"/>
        <n v="1536.0"/>
        <n v="2727.0"/>
        <n v="1780.0"/>
        <n v="1248.0"/>
        <n v="1796.0"/>
        <n v="3090.0"/>
        <n v="1485.0"/>
        <n v="1729.0"/>
        <n v="1559.0"/>
        <n v="808.0"/>
        <n v="1353.0"/>
        <n v="663.0"/>
        <n v="1182.0"/>
        <n v="1378.0"/>
        <n v="1826.0"/>
        <n v="1438.0"/>
        <n v="2058.0"/>
        <n v="1675.0"/>
        <n v="1775.0"/>
        <n v="535.0"/>
        <n v="2261.0"/>
        <n v="2246.0"/>
        <n v="1090.0"/>
        <n v="1051.0"/>
        <n v="2124.0"/>
        <n v="2519.0"/>
        <n v="674.0"/>
        <n v="1208.0"/>
        <n v="2138.0"/>
        <n v="2570.0"/>
        <n v="1146.0"/>
        <n v="758.0"/>
        <n v="662.0"/>
        <n v="983.0"/>
        <n v="813.0"/>
        <n v="1877.0"/>
        <n v="1412.0"/>
        <n v="3501.0"/>
        <n v="1359.0"/>
        <n v="1068.0"/>
        <n v="1124.0"/>
        <n v="1046.0"/>
        <n v="1060.0"/>
        <n v="2006.0"/>
        <n v="1191.0"/>
        <n v="1042.0"/>
        <n v="2103.0"/>
        <n v="1563.0"/>
        <n v="1397.0"/>
        <n v="934.0"/>
        <n v="946.0"/>
        <n v="1608.0"/>
        <n v="2746.0"/>
        <n v="1200.0"/>
        <n v="1931.0"/>
        <n v="1912.0"/>
        <n v="2310.0"/>
        <n v="2172.0"/>
        <n v="2198.0"/>
        <n v="938.0"/>
        <n v="1278.0"/>
        <n v="1790.0"/>
        <n v="953.0"/>
        <n v="1222.0"/>
        <n v="894.0"/>
        <n v="3295.0"/>
        <n v="1949.0"/>
        <n v="1466.0"/>
        <n v="1040.0"/>
        <n v="1411.0"/>
        <n v="1403.0"/>
        <n v="819.0"/>
        <n v="508.0"/>
        <n v="2784.0"/>
        <n v="2263.0"/>
        <n v="2291.0"/>
        <n v="2077.0"/>
        <n v="2008.0"/>
        <n v="2107.0"/>
        <n v="2064.0"/>
        <n v="1971.0"/>
        <n v="1265.0"/>
        <n v="1027.0"/>
        <n v="703.0"/>
        <n v="1288.0"/>
        <n v="921.0"/>
        <n v="2809.0"/>
        <n v="711.0"/>
        <n v="1043.0"/>
        <n v="2234.0"/>
        <n v="1312.0"/>
        <n v="2748.0"/>
        <n v="1217.0"/>
        <n v="2237.0"/>
        <n v="33151.0"/>
        <n v="2496.0"/>
        <n v="1714.0"/>
        <n v="1609.0"/>
        <n v="1493.0"/>
      </sharedItems>
    </cacheField>
    <cacheField name="SNP" numFmtId="0">
      <sharedItems containsString="0" containsBlank="1" containsNumber="1" containsInteger="1">
        <m/>
        <n v="23775.0"/>
        <n v="24216.0"/>
        <n v="26113.0"/>
        <n v="22243.0"/>
        <n v="20033.0"/>
        <n v="22396.0"/>
        <n v="21216.0"/>
        <n v="24361.0"/>
        <n v="22355.0"/>
        <n v="29351.0"/>
        <n v="19295.0"/>
        <n v="23353.0"/>
        <n v="21637.0"/>
        <n v="20205.0"/>
        <n v="20388.0"/>
        <n v="17929.0"/>
        <n v="20272.0"/>
        <n v="23727.0"/>
        <n v="19672.0"/>
        <n v="21156.0"/>
        <n v="24877.0"/>
        <n v="6531.0"/>
        <n v="19750.0"/>
        <n v="18357.0"/>
        <n v="16982.0"/>
        <n v="15911.0"/>
        <n v="19678.0"/>
        <n v="22829.0"/>
        <n v="17643.0"/>
        <n v="21234.0"/>
        <n v="16568.0"/>
        <n v="25551.0"/>
        <n v="25617.0"/>
        <n v="23376.0"/>
        <n v="26882.0"/>
        <n v="26895.0"/>
        <n v="21599.0"/>
        <n v="27362.0"/>
        <n v="20599.0"/>
        <n v="11501.0"/>
        <n v="21486.0"/>
        <n v="22680.0"/>
        <n v="24158.0"/>
        <n v="26247.0"/>
        <n v="20622.0"/>
        <n v="18447.0"/>
        <n v="21040.0"/>
        <n v="17064.0"/>
        <n v="20873.0"/>
        <n v="18830.0"/>
        <n v="23165.0"/>
        <n v="25925.0"/>
        <n v="12650.0"/>
        <n v="24830.0"/>
        <n v="17997.0"/>
        <n v="23885.0"/>
        <n v="19263.0"/>
        <n v="21909.0"/>
        <n v="7874.0"/>
      </sharedItems>
    </cacheField>
    <cacheField name="PC" numFmtId="0">
      <sharedItems containsString="0" containsBlank="1" containsNumber="1" containsInteger="1">
        <m/>
        <n v="1984.0"/>
        <n v="2151.0"/>
        <n v="7048.0"/>
        <n v="1905.0"/>
        <n v="2711.0"/>
        <n v="1441.0"/>
        <n v="872.0"/>
        <n v="1187.0"/>
        <n v="13134.0"/>
        <n v="14447.0"/>
        <n v="2137.0"/>
        <n v="1722.0"/>
        <n v="4990.0"/>
        <n v="6424.0"/>
        <n v="2286.0"/>
        <n v="2288.0"/>
        <n v="4495.0"/>
        <n v="10418.0"/>
        <n v="1406.0"/>
        <n v="1453.0"/>
        <n v="1606.0"/>
        <n v="4069.0"/>
        <n v="1552.0"/>
        <n v="15939.0"/>
        <n v="2562.0"/>
        <n v="2013.0"/>
        <n v="2919.0"/>
        <n v="2704.0"/>
        <n v="3907.0"/>
        <n v="1182.0"/>
        <n v="15208.0"/>
        <n v="2446.0"/>
        <n v="3864.0"/>
        <n v="2386.0"/>
        <n v="2776.0"/>
        <n v="3633.0"/>
      </sharedItems>
    </cacheField>
    <cacheField name="BXP" numFmtId="0">
      <sharedItems containsString="0" containsBlank="1" containsNumber="1" containsInteger="1">
        <n v="6165.0"/>
        <n v="2542.0"/>
        <m/>
        <n v="4331.0"/>
        <n v="5047.0"/>
        <n v="5439.0"/>
        <n v="3730.0"/>
        <n v="4122.0"/>
        <n v="5817.0"/>
        <n v="216.0"/>
        <n v="6446.0"/>
        <n v="5959.0"/>
        <n v="1749.0"/>
        <n v="1544.0"/>
        <n v="1983.0"/>
        <n v="386.0"/>
        <n v="1489.0"/>
        <n v="2770.0"/>
        <n v="5833.0"/>
        <n v="2610.0"/>
        <n v="3362.0"/>
        <n v="1240.0"/>
        <n v="1672.0"/>
        <n v="10603.0"/>
        <n v="4771.0"/>
        <n v="3348.0"/>
        <n v="3161.0"/>
        <n v="5254.0"/>
        <n v="2425.0"/>
        <n v="5396.0"/>
        <n v="5353.0"/>
        <n v="3907.0"/>
        <n v="2196.0"/>
        <n v="462.0"/>
        <n v="1963.0"/>
        <n v="2037.0"/>
        <n v="2469.0"/>
        <n v="1475.0"/>
        <n v="1841.0"/>
        <n v="1219.0"/>
        <n v="860.0"/>
        <n v="1354.0"/>
        <n v="1222.0"/>
        <n v="3605.0"/>
        <n v="2842.0"/>
        <n v="3108.0"/>
        <n v="5742.0"/>
        <n v="2454.0"/>
        <n v="1727.0"/>
        <n v="1159.0"/>
        <n v="1776.0"/>
        <n v="1468.0"/>
        <n v="6215.0"/>
        <n v="2917.0"/>
        <n v="4490.0"/>
        <n v="4834.0"/>
        <n v="11233.0"/>
        <n v="11112.0"/>
        <n v="1271.0"/>
        <n v="1379.0"/>
        <n v="3184.0"/>
        <n v="3186.0"/>
        <n v="642.0"/>
        <n v="896.0"/>
        <n v="1047.0"/>
        <n v="1441.0"/>
        <n v="831.0"/>
        <n v="1655.0"/>
        <n v="2246.0"/>
        <n v="2500.0"/>
        <n v="2009.0"/>
        <n v="1880.0"/>
        <n v="2968.0"/>
        <n v="1881.0"/>
        <n v="2325.0"/>
        <n v="869.0"/>
        <n v="1041.0"/>
        <n v="3252.0"/>
        <n v="2110.0"/>
        <n v="1956.0"/>
        <n v="1432.0"/>
        <n v="2887.0"/>
        <n v="6247.0"/>
        <n v="6842.0"/>
        <n v="8297.0"/>
        <n v="664.0"/>
        <n v="867.0"/>
        <n v="6744.0"/>
        <n v="1530.0"/>
        <n v="840.0"/>
        <n v="2943.0"/>
        <n v="1820.0"/>
        <n v="2378.0"/>
        <n v="974.0"/>
        <n v="3952.0"/>
        <n v="1177.0"/>
        <n v="2156.0"/>
        <n v="742.0"/>
        <n v="1136.0"/>
        <n v="5764.0"/>
        <n v="5638.0"/>
        <n v="2981.0"/>
        <n v="2685.0"/>
        <n v="1187.0"/>
        <n v="1234.0"/>
        <n v="1060.0"/>
        <n v="789.0"/>
        <n v="785.0"/>
        <n v="1779.0"/>
        <n v="1921.0"/>
        <n v="2012.0"/>
        <n v="1250.0"/>
        <n v="1601.0"/>
        <n v="1202.0"/>
        <n v="4693.0"/>
        <n v="3193.0"/>
        <n v="1656.0"/>
        <n v="2127.0"/>
        <n v="1799.0"/>
        <n v="2915.0"/>
        <n v="3867.0"/>
        <n v="4290.0"/>
        <n v="3518.0"/>
        <n v="1969.0"/>
        <n v="4478.0"/>
        <n v="3855.0"/>
        <n v="1562.0"/>
        <n v="3538.0"/>
        <n v="1085.0"/>
        <n v="1660.0"/>
        <n v="768.0"/>
        <n v="418.0"/>
        <n v="2094.0"/>
        <n v="1028.0"/>
        <n v="3224.0"/>
        <n v="1008.0"/>
        <n v="320.0"/>
        <n v="516.0"/>
        <n v="802.0"/>
        <n v="1276.0"/>
        <n v="1132.0"/>
        <n v="1257.0"/>
        <n v="2184.0"/>
        <n v="1971.0"/>
        <n v="2678.0"/>
        <n v="1006.0"/>
        <n v="1311.0"/>
        <n v="3733.0"/>
        <n v="1477.0"/>
        <n v="2311.0"/>
        <n v="3045.0"/>
        <n v="1811.0"/>
        <n v="2991.0"/>
        <n v="1523.0"/>
        <n v="1228.0"/>
        <n v="788.0"/>
        <n v="2999.0"/>
        <n v="994.0"/>
        <n v="763.0"/>
        <n v="651.0"/>
        <n v="5366.0"/>
        <n v="1678.0"/>
        <n v="877.0"/>
        <n v="1519.0"/>
        <n v="1382.0"/>
        <n v="1436.0"/>
        <n v="2736.0"/>
        <n v="951.0"/>
        <n v="1165.0"/>
        <n v="1043.0"/>
        <n v="1390.0"/>
        <n v="999.0"/>
        <n v="839.0"/>
        <n v="571.0"/>
        <n v="1107.0"/>
        <n v="2138.0"/>
        <n v="797.0"/>
        <n v="1428.0"/>
        <n v="1658.0"/>
        <n v="609.0"/>
        <n v="744.0"/>
        <n v="931.0"/>
        <n v="1292.0"/>
        <n v="1666.0"/>
        <n v="960.0"/>
        <n v="1817.0"/>
        <n v="1304.0"/>
        <n v="1243.0"/>
        <n v="1620.0"/>
        <n v="1079.0"/>
        <n v="2335.0"/>
        <n v="1573.0"/>
        <n v="1308.0"/>
        <n v="1739.0"/>
        <n v="1343.0"/>
        <n v="2686.0"/>
        <n v="2980.0"/>
        <n v="3316.0"/>
        <n v="1146.0"/>
        <n v="4300.0"/>
        <n v="2909.0"/>
        <n v="852.0"/>
        <n v="6264.0"/>
        <n v="6125.0"/>
        <n v="2044.0"/>
        <n v="624.0"/>
        <n v="1768.0"/>
        <n v="527.0"/>
        <n v="641.0"/>
        <n v="2725.0"/>
        <n v="2626.0"/>
        <n v="1635.0"/>
        <n v="807.0"/>
        <n v="7019.0"/>
        <n v="1679.0"/>
        <n v="2275.0"/>
        <n v="2717.0"/>
        <n v="1139.0"/>
        <n v="1078.0"/>
        <n v="2063.0"/>
        <n v="3604.0"/>
        <n v="1619.0"/>
        <n v="1999.0"/>
        <n v="1388.0"/>
        <n v="384.0"/>
        <n v="1380.0"/>
        <n v="2501.0"/>
        <n v="3151.0"/>
        <n v="1617.0"/>
        <n v="1081.0"/>
        <n v="3394.0"/>
        <n v="4151.0"/>
        <n v="2700.0"/>
        <n v="2819.0"/>
        <n v="1556.0"/>
        <n v="1286.0"/>
        <n v="3039.0"/>
        <n v="1908.0"/>
        <n v="2480.0"/>
        <n v="1874.0"/>
        <n v="494.0"/>
        <n v="2813.0"/>
        <n v="684.0"/>
        <n v="5930.0"/>
        <n v="1032.0"/>
        <n v="850.0"/>
        <n v="1769.0"/>
        <n v="8032.0"/>
        <n v="829.0"/>
        <n v="1493.0"/>
        <n v="3591.0"/>
        <n v="1918.0"/>
        <n v="1691.0"/>
        <n v="2374.0"/>
        <n v="1479.0"/>
        <n v="558.0"/>
        <n v="625.0"/>
        <n v="710.0"/>
        <n v="1355.0"/>
        <n v="1591.0"/>
        <n v="816.0"/>
        <n v="3141.0"/>
        <n v="900.0"/>
        <n v="1327.0"/>
        <n v="770.0"/>
        <n v="1111.0"/>
      </sharedItems>
    </cacheField>
    <cacheField name="UKIP" numFmtId="0">
      <sharedItems containsString="0" containsBlank="1" containsNumber="1" containsInteger="1">
        <n v="897.0"/>
        <m/>
        <n v="839.0"/>
        <n v="629.0"/>
        <n v="1045.0"/>
        <n v="448.0"/>
        <n v="476.0"/>
        <n v="591.0"/>
        <n v="814.0"/>
        <n v="324.0"/>
        <n v="315.0"/>
        <n v="308.0"/>
        <n v="559.0"/>
        <n v="254.0"/>
        <n v="488.0"/>
        <n v="647.0"/>
        <n v="585.0"/>
        <n v="168.0"/>
        <n v="628.0"/>
        <n v="208.0"/>
        <n v="493.0"/>
        <n v="382.0"/>
        <n v="681.0"/>
        <n v="124.0"/>
        <n v="413.0"/>
        <n v="442.0"/>
        <n v="73.0"/>
        <n v="616.0"/>
        <n v="259.0"/>
        <n v="464.0"/>
        <n v="389.0"/>
        <n v="640.0"/>
        <n v="917.0"/>
        <n v="600.0"/>
        <n v="619.0"/>
        <n v="846.0"/>
        <n v="283.0"/>
        <n v="230.0"/>
        <n v="451.0"/>
        <n v="138.0"/>
        <n v="472.0"/>
        <n v="968.0"/>
        <n v="837.0"/>
        <n v="1080.0"/>
        <n v="177.0"/>
      </sharedItems>
    </cacheField>
    <cacheField name="OTHER" numFmtId="0">
      <sharedItems containsSemiMixedTypes="0" containsString="0" containsNumber="1" containsInteger="1">
        <n v="0.0"/>
        <n v="484.0"/>
        <n v="224.0"/>
        <n v="3817.0"/>
        <n v="4548.0"/>
        <n v="3658.0"/>
        <n v="929.0"/>
        <n v="38684.0"/>
        <n v="292.0"/>
        <n v="405.0"/>
        <n v="7285.0"/>
        <n v="319.0"/>
        <n v="809.0"/>
        <n v="553.0"/>
        <n v="1294.0"/>
        <n v="1773.0"/>
        <n v="1895.0"/>
        <n v="915.0"/>
        <n v="927.0"/>
        <n v="1405.0"/>
        <n v="2093.0"/>
        <n v="1642.0"/>
        <n v="551.0"/>
        <n v="507.0"/>
        <n v="1447.0"/>
        <n v="427.0"/>
        <n v="422.0"/>
        <n v="3316.0"/>
        <n v="1189.0"/>
        <n v="431.0"/>
        <n v="1042.0"/>
        <n v="77.0"/>
        <n v="545.0"/>
        <n v="1117.0"/>
        <n v="875.0"/>
        <n v="38782.0"/>
        <n v="39302.0"/>
        <n v="44135.0"/>
        <n v="34911.0"/>
        <n v="708.0"/>
        <n v="731.0"/>
        <n v="2288.0"/>
        <n v="508.0"/>
        <n v="898.0"/>
        <n v="333.0"/>
        <n v="36270.0"/>
        <n v="1053.0"/>
        <n v="351.0"/>
        <n v="1070.0"/>
        <n v="1208.0"/>
        <n v="344.0"/>
        <n v="648.0"/>
        <n v="312.0"/>
        <n v="240.0"/>
        <n v="661.0"/>
        <n v="336.0"/>
        <n v="862.0"/>
        <n v="341.0"/>
        <n v="17602.0"/>
        <n v="443.0"/>
        <n v="368.0"/>
        <n v="103.0"/>
        <n v="269.0"/>
        <n v="500.0"/>
        <n v="226.0"/>
        <n v="1566.0"/>
        <n v="435.0"/>
        <n v="421.0"/>
        <n v="823.0"/>
        <n v="1012.0"/>
        <n v="1818.0"/>
        <n v="457.0"/>
        <n v="1448.0"/>
        <n v="185.0"/>
        <n v="75.0"/>
        <n v="1413.0"/>
        <n v="698.0"/>
        <n v="725.0"/>
        <n v="1303.0"/>
        <n v="156.0"/>
        <n v="1214.0"/>
        <n v="4839.0"/>
        <n v="510.0"/>
        <n v="3211.0"/>
        <n v="236.0"/>
        <n v="182.0"/>
        <n v="727.0"/>
        <n v="522.0"/>
        <n v="213.0"/>
        <n v="201.0"/>
        <n v="660.0"/>
        <n v="501.0"/>
        <n v="1826.0"/>
        <n v="795.0"/>
        <n v="4650.0"/>
        <n v="216.0"/>
        <n v="675.0"/>
        <n v="325.0"/>
        <n v="840.0"/>
        <n v="961.0"/>
        <n v="1630.0"/>
        <n v="268.0"/>
        <n v="524.0"/>
        <n v="1323.0"/>
        <n v="1474.0"/>
        <n v="394.0"/>
        <n v="990.0"/>
        <n v="474.0"/>
        <n v="966.0"/>
        <n v="123.0"/>
        <n v="572.0"/>
        <n v="1988.0"/>
        <n v="503.0"/>
        <n v="574.0"/>
        <n v="567.0"/>
        <n v="1493.0"/>
        <n v="959.0"/>
        <n v="288.0"/>
        <n v="254.0"/>
        <n v="115.0"/>
        <n v="366.0"/>
        <n v="80.0"/>
        <n v="584.0"/>
        <n v="42445.0"/>
        <n v="49037.0"/>
        <n v="47352.0"/>
        <n v="35533.0"/>
        <n v="47143.0"/>
        <n v="44620.0"/>
        <n v="44051.0"/>
        <n v="42974.0"/>
        <n v="49762.0"/>
        <n v="418.0"/>
        <n v="588.0"/>
        <n v="487.0"/>
        <n v="203.0"/>
        <n v="590.0"/>
        <n v="1436.0"/>
        <n v="520.0"/>
        <n v="391.0"/>
        <n v="370.0"/>
        <n v="674.0"/>
        <n v="565.0"/>
        <n v="308.0"/>
        <n v="651.0"/>
        <n v="281.0"/>
        <n v="113.0"/>
        <n v="638.0"/>
        <n v="580.0"/>
        <n v="623.0"/>
        <n v="544.0"/>
        <n v="678.0"/>
        <n v="6432.0"/>
        <n v="4273.0"/>
        <n v="257.0"/>
        <n v="148.0"/>
        <n v="1428.0"/>
        <n v="761.0"/>
        <n v="2169.0"/>
        <n v="270.0"/>
        <n v="374.0"/>
        <n v="1694.0"/>
        <n v="505.0"/>
        <n v="200.0"/>
        <n v="445.0"/>
        <n v="658.0"/>
        <n v="149.0"/>
        <n v="348.0"/>
        <n v="242.0"/>
        <n v="250.0"/>
        <n v="196.0"/>
        <n v="272.0"/>
        <n v="306.0"/>
        <n v="227.0"/>
        <n v="111.0"/>
        <n v="1039.0"/>
        <n v="389.0"/>
        <n v="187.0"/>
        <n v="369.0"/>
        <n v="311.0"/>
        <n v="477.0"/>
        <n v="3891.0"/>
        <n v="329.0"/>
        <n v="568.0"/>
        <n v="913.0"/>
        <n v="235.0"/>
        <n v="1044.0"/>
        <n v="107.0"/>
        <n v="1348.0"/>
        <n v="746.0"/>
        <n v="536.0"/>
        <n v="957.0"/>
        <n v="2525.0"/>
        <n v="1407.0"/>
        <n v="472.0"/>
        <n v="1306.0"/>
        <n v="533.0"/>
        <n v="499.0"/>
        <n v="848.0"/>
        <n v="202.0"/>
        <n v="2038.0"/>
        <n v="1040.0"/>
        <n v="1085.0"/>
        <n v="884.0"/>
        <n v="458.0"/>
        <n v="745.0"/>
        <n v="1770.0"/>
        <n v="1900.0"/>
        <n v="700.0"/>
        <n v="883.0"/>
        <n v="2656.0"/>
        <n v="634.0"/>
        <n v="836.0"/>
        <n v="154.0"/>
        <n v="621.0"/>
        <n v="2390.0"/>
        <n v="221.0"/>
        <n v="136.0"/>
        <n v="1322.0"/>
        <n v="168.0"/>
        <n v="220.0"/>
        <n v="245.0"/>
        <n v="1514.0"/>
        <n v="606.0"/>
        <n v="335.0"/>
        <n v="58.0"/>
        <n v="50762.0"/>
        <n v="50779.0"/>
        <n v="50045.0"/>
        <n v="40665.0"/>
        <n v="1860.0"/>
        <n v="1441.0"/>
        <n v="367.0"/>
        <n v="1686.0"/>
        <n v="1196.0"/>
        <n v="145.0"/>
        <n v="985.0"/>
        <n v="485.0"/>
        <n v="296.0"/>
        <n v="556.0"/>
        <n v="13498.0"/>
        <n v="439.0"/>
        <n v="987.0"/>
        <n v="90.0"/>
        <n v="755.0"/>
        <n v="363.0"/>
        <n v="5593.0"/>
        <n v="721.0"/>
        <n v="127.0"/>
        <n v="676.0"/>
        <n v="650.0"/>
        <n v="324.0"/>
        <n v="635.0"/>
        <n v="252.0"/>
        <n v="255.0"/>
        <n v="3587.0"/>
        <n v="37.0"/>
        <n v="799.0"/>
        <n v="489.0"/>
        <n v="176.0"/>
        <n v="358.0"/>
        <n v="939.0"/>
        <n v="548.0"/>
        <n v="1762.0"/>
        <n v="1141.0"/>
        <n v="376.0"/>
        <n v="844.0"/>
        <n v="1009.0"/>
        <n v="15919.0"/>
        <n v="322.0"/>
        <n v="1437.0"/>
        <n v="547.0"/>
        <n v="1475.0"/>
        <n v="691.0"/>
        <n v="692.0"/>
        <n v="138.0"/>
        <n v="114.0"/>
        <n v="728.0"/>
        <n v="71.0"/>
        <n v="212.0"/>
        <n v="26144.0"/>
        <n v="597.0"/>
        <n v="587.0"/>
        <n v="1131.0"/>
        <n v="222.0"/>
        <n v="178.0"/>
        <n v="513.0"/>
        <n v="345.0"/>
        <n v="413.0"/>
        <n v="446.0"/>
        <n v="2286.0"/>
        <n v="869.0"/>
      </sharedItems>
    </cacheField>
    <cacheField name="Registered Voters" numFmtId="3">
      <sharedItems containsSemiMixedTypes="0" containsString="0" containsNumber="1" containsInteger="1">
        <n v="68828.0"/>
        <n v="57845.0"/>
        <n v="63796.0"/>
        <n v="68486.0"/>
        <n v="72672.0"/>
        <n v="66273.0"/>
        <n v="71930.0"/>
        <n v="69906.0"/>
        <n v="73182.0"/>
        <n v="65103.0"/>
        <n v="74190.0"/>
        <n v="60759.0"/>
        <n v="62793.0"/>
        <n v="75680.0"/>
        <n v="61370.0"/>
        <n v="67099.0"/>
        <n v="80918.0"/>
        <n v="66395.0"/>
        <n v="70226.0"/>
        <n v="74517.0"/>
        <n v="57078.0"/>
        <n v="79309.0"/>
        <n v="63762.0"/>
        <n v="71228.0"/>
        <n v="67853.0"/>
        <n v="74832.0"/>
        <n v="79206.0"/>
        <n v="64343.0"/>
        <n v="75030.0"/>
        <n v="68802.0"/>
        <n v="75152.0"/>
        <n v="74813.0"/>
        <n v="65105.0"/>
        <n v="69643.0"/>
        <n v="83148.0"/>
        <n v="88273.0"/>
        <n v="66847.0"/>
        <n v="64449.0"/>
        <n v="68078.0"/>
        <n v="70855.0"/>
        <n v="73971.0"/>
        <n v="84657.0"/>
        <n v="73187.0"/>
        <n v="65515.0"/>
        <n v="84060.0"/>
        <n v="77417.0"/>
        <n v="82441.0"/>
        <n v="78902.0"/>
        <n v="70271.0"/>
        <n v="78935.0"/>
        <n v="65542.0"/>
        <n v="72340.0"/>
        <n v="77196.0"/>
        <n v="77055.0"/>
        <n v="69760.0"/>
        <n v="74441.0"/>
        <n v="86214.0"/>
        <n v="75593.0"/>
        <n v="79058.0"/>
        <n v="66676.0"/>
        <n v="76895.0"/>
        <n v="71580.0"/>
        <n v="79655.0"/>
        <n v="76933.0"/>
        <n v="77261.0"/>
        <n v="66310.0"/>
        <n v="62421.0"/>
        <n v="80764.0"/>
        <n v="62111.0"/>
        <n v="64576.0"/>
        <n v="57280.0"/>
        <n v="55550.0"/>
        <n v="61829.0"/>
        <n v="78094.0"/>
        <n v="82468.0"/>
        <n v="65644.0"/>
        <n v="69246.0"/>
        <n v="75735.0"/>
        <n v="66928.0"/>
        <n v="81224.0"/>
        <n v="77659.0"/>
        <n v="70544.0"/>
        <n v="66517.0"/>
        <n v="49734.0"/>
        <n v="60513.0"/>
        <n v="58450.0"/>
        <n v="50747.0"/>
        <n v="61743.0"/>
        <n v="58554.0"/>
        <n v="66657.0"/>
        <n v="42215.0"/>
        <n v="44362.0"/>
        <n v="53919.0"/>
        <n v="50736.0"/>
        <n v="60327.0"/>
        <n v="63166.0"/>
        <n v="55423.0"/>
        <n v="76508.0"/>
        <n v="65277.0"/>
        <n v="69504.0"/>
        <n v="85499.0"/>
        <n v="78177.0"/>
        <n v="76355.0"/>
        <n v="74305.0"/>
        <n v="76343.0"/>
        <n v="77914.0"/>
        <n v="72130.0"/>
        <n v="79247.0"/>
        <n v="74038.0"/>
        <n v="75054.0"/>
        <n v="83359.0"/>
        <n v="63952.0"/>
        <n v="45411.0"/>
        <n v="64431.0"/>
        <n v="84472.0"/>
        <n v="60622.0"/>
        <n v="72007.0"/>
        <n v="64385.0"/>
        <n v="61762.0"/>
        <n v="56416.0"/>
        <n v="72617.0"/>
        <n v="60138.0"/>
        <n v="69976.0"/>
        <n v="89550.0"/>
        <n v="77946.0"/>
        <n v="67725.0"/>
        <n v="77720.0"/>
        <n v="71579.0"/>
        <n v="66148.0"/>
        <n v="74912.0"/>
        <n v="73694.0"/>
        <n v="74704.0"/>
        <n v="68170.0"/>
        <n v="63691.0"/>
        <n v="57688.0"/>
        <n v="67564.0"/>
        <n v="69163.0"/>
        <n v="73191.0"/>
        <n v="75253.0"/>
        <n v="73867.0"/>
        <n v="76273.0"/>
        <n v="84079.0"/>
        <n v="99253.0"/>
        <n v="79951.0"/>
        <n v="74926.0"/>
        <n v="67110.0"/>
        <n v="72542.0"/>
        <n v="65393.0"/>
        <n v="71521.0"/>
        <n v="63700.0"/>
        <n v="71271.0"/>
        <n v="70930.0"/>
        <n v="73689.0"/>
        <n v="76002.0"/>
        <n v="75240.0"/>
        <n v="70970.0"/>
        <n v="74207.0"/>
        <n v="71043.0"/>
        <n v="82209.0"/>
        <n v="75356.0"/>
        <n v="71389.0"/>
        <n v="72362.0"/>
        <n v="75510.0"/>
        <n v="74473.0"/>
        <n v="64580.0"/>
        <n v="61182.0"/>
        <n v="79307.0"/>
        <n v="83880.0"/>
        <n v="65568.0"/>
        <n v="81138.0"/>
        <n v="72519.0"/>
        <n v="81184.0"/>
        <n v="78337.0"/>
        <n v="71438.0"/>
        <n v="76116.0"/>
        <n v="81332.0"/>
        <n v="81502.0"/>
        <n v="61409.0"/>
        <n v="71957.0"/>
        <n v="77729.0"/>
        <n v="74759.0"/>
        <n v="73737.0"/>
        <n v="80162.0"/>
        <n v="74343.0"/>
        <n v="80765.0"/>
        <n v="70910.0"/>
        <n v="113021.0"/>
        <n v="75162.0"/>
        <n v="70489.0"/>
        <n v="68156.0"/>
        <n v="65745.0"/>
        <n v="60409.0"/>
        <n v="67286.0"/>
        <n v="67727.0"/>
        <n v="77665.0"/>
        <n v="67857.0"/>
        <n v="74615.0"/>
        <n v="80617.0"/>
        <n v="64852.0"/>
        <n v="80310.0"/>
        <n v="62628.0"/>
        <n v="63458.0"/>
        <n v="65640.0"/>
        <n v="68185.0"/>
        <n v="69338.0"/>
        <n v="72339.0"/>
        <n v="70014.0"/>
        <n v="73552.0"/>
        <n v="70867.0"/>
        <n v="83414.0"/>
        <n v="68211.0"/>
        <n v="72533.0"/>
        <n v="66796.0"/>
        <n v="80194.0"/>
        <n v="94909.0"/>
        <n v="72166.0"/>
        <n v="72080.0"/>
        <n v="67172.0"/>
        <n v="77845.0"/>
        <n v="65289.0"/>
        <n v="72560.0"/>
        <n v="59672.0"/>
        <n v="65855.0"/>
        <n v="74842.0"/>
        <n v="78909.0"/>
        <n v="75624.0"/>
        <n v="72350.0"/>
        <n v="87017.0"/>
        <n v="82202.0"/>
        <n v="64325.0"/>
        <n v="71777.0"/>
        <n v="89849.0"/>
        <n v="67832.0"/>
        <n v="69333.0"/>
        <n v="72763.0"/>
        <n v="66940.0"/>
        <n v="82237.0"/>
        <n v="83917.0"/>
        <n v="87288.0"/>
        <n v="79365.0"/>
        <n v="75990.0"/>
        <n v="75344.0"/>
        <n v="69043.0"/>
        <n v="70837.0"/>
        <n v="72572.0"/>
        <n v="65485.0"/>
        <n v="71562.0"/>
        <n v="84536.0"/>
        <n v="81910.0"/>
        <n v="81349.0"/>
        <n v="75638.0"/>
        <n v="68921.0"/>
        <n v="81939.0"/>
        <n v="70693.0"/>
        <n v="77380.0"/>
        <n v="74816.0"/>
        <n v="67177.0"/>
        <n v="68024.0"/>
        <n v="70268.0"/>
        <n v="83038.0"/>
        <n v="74892.0"/>
        <n v="80192.0"/>
        <n v="65519.0"/>
        <n v="82526.0"/>
        <n v="68232.0"/>
        <n v="83953.0"/>
        <n v="63006.0"/>
        <n v="60895.0"/>
        <n v="73475.0"/>
        <n v="75219.0"/>
        <n v="78079.0"/>
        <n v="66245.0"/>
        <n v="72225.0"/>
        <n v="69984.0"/>
        <n v="64830.0"/>
        <n v="74346.0"/>
        <n v="70449.0"/>
        <n v="77134.0"/>
        <n v="71711.0"/>
        <n v="79175.0"/>
        <n v="62489.0"/>
        <n v="65719.0"/>
        <n v="64008.0"/>
        <n v="71970.0"/>
        <n v="76652.0"/>
        <n v="66075.0"/>
        <n v="81600.0"/>
        <n v="72232.0"/>
        <n v="21106.0"/>
        <n v="69230.0"/>
        <n v="67381.0"/>
        <n v="57130.0"/>
        <n v="61075.0"/>
        <n v="63402.0"/>
        <n v="70891.0"/>
        <n v="64575.0"/>
        <n v="65762.0"/>
        <n v="72853.0"/>
        <n v="87044.0"/>
        <n v="82285.0"/>
        <n v="73534.0"/>
        <n v="78776.0"/>
        <n v="68473.0"/>
        <n v="51925.0"/>
        <n v="54552.0"/>
        <n v="62783.0"/>
        <n v="64037.0"/>
        <n v="68438.0"/>
        <n v="50262.0"/>
        <n v="56649.0"/>
        <n v="48997.0"/>
        <n v="57407.0"/>
        <n v="55490.0"/>
        <n v="51134.0"/>
        <n v="63303.0"/>
        <n v="57581.0"/>
        <n v="65466.0"/>
        <n v="75079.0"/>
        <n v="70994.0"/>
        <n v="82625.0"/>
        <n v="64084.0"/>
        <n v="79997.0"/>
        <n v="74153.0"/>
        <n v="80524.0"/>
        <n v="82407.0"/>
        <n v="81975.0"/>
        <n v="90971.0"/>
        <n v="71503.0"/>
        <n v="85368.0"/>
        <n v="78221.0"/>
        <n v="75853.0"/>
        <n v="71299.0"/>
        <n v="74186.0"/>
        <n v="78760.0"/>
        <n v="69863.0"/>
        <n v="76267.0"/>
        <n v="67789.0"/>
        <n v="71035.0"/>
        <n v="72600.0"/>
        <n v="44699.0"/>
        <n v="57714.0"/>
        <n v="73096.0"/>
        <n v="86665.0"/>
        <n v="90113.0"/>
        <n v="80035.0"/>
        <n v="79558.0"/>
        <n v="68671.0"/>
        <n v="59939.0"/>
        <n v="81968.0"/>
        <n v="80283.0"/>
        <n v="78295.0"/>
        <n v="72006.0"/>
        <n v="82665.0"/>
        <n v="73372.0"/>
        <n v="69265.0"/>
        <n v="81537.0"/>
        <n v="74127.0"/>
        <n v="74211.0"/>
        <n v="75208.0"/>
        <n v="84204.0"/>
        <n v="83772.0"/>
        <n v="85770.0"/>
        <n v="65939.0"/>
        <n v="66711.0"/>
        <n v="89644.0"/>
        <n v="80203.0"/>
        <n v="72926.0"/>
        <n v="76201.0"/>
        <n v="79556.0"/>
        <n v="80481.0"/>
        <n v="81043.0"/>
        <n v="77225.0"/>
        <n v="80930.0"/>
        <n v="61693.0"/>
        <n v="80321.0"/>
        <n v="81410.0"/>
        <n v="88466.0"/>
        <n v="83977.0"/>
        <n v="77521.0"/>
        <n v="60731.0"/>
        <n v="84663.0"/>
        <n v="88316.0"/>
        <n v="76478.0"/>
        <n v="70327.0"/>
        <n v="68066.0"/>
        <n v="65399.0"/>
        <n v="82043.0"/>
        <n v="80932.0"/>
        <n v="73569.0"/>
        <n v="92451.0"/>
        <n v="89380.0"/>
        <n v="71062.0"/>
        <n v="80480.0"/>
        <n v="72120.0"/>
        <n v="72477.0"/>
        <n v="72356.0"/>
        <n v="76660.0"/>
        <n v="72085.0"/>
        <n v="61324.0"/>
        <n v="76321.0"/>
        <n v="81814.0"/>
        <n v="86730.0"/>
        <n v="65525.0"/>
        <n v="72963.0"/>
        <n v="84957.0"/>
        <n v="75525.0"/>
        <n v="70059.0"/>
        <n v="67741.0"/>
        <n v="78432.0"/>
        <n v="64918.0"/>
        <n v="76751.0"/>
        <n v="74778.0"/>
        <n v="79776.0"/>
        <n v="79648.0"/>
        <n v="76668.0"/>
        <n v="72641.0"/>
        <n v="94247.0"/>
        <n v="76419.0"/>
        <n v="76530.0"/>
        <n v="87795.0"/>
        <n v="65426.0"/>
        <n v="96343.0"/>
        <n v="74665.0"/>
        <n v="78803.0"/>
        <n v="75855.0"/>
        <n v="90679.0"/>
        <n v="83699.0"/>
        <n v="78954.0"/>
        <n v="76123.0"/>
        <n v="73665.0"/>
        <n v="70252.0"/>
        <n v="70729.0"/>
        <n v="83083.0"/>
        <n v="73283.0"/>
        <n v="66262.0"/>
        <n v="66495.0"/>
        <n v="79485.0"/>
        <n v="66104.0"/>
        <n v="72173.0"/>
        <n v="73063.0"/>
        <n v="68884.0"/>
        <n v="77947.0"/>
        <n v="70925.0"/>
        <n v="67555.0"/>
        <n v="69430.0"/>
        <n v="77852.0"/>
        <n v="73992.0"/>
        <n v="78959.0"/>
        <n v="77465.0"/>
        <n v="74623.0"/>
        <n v="65391.0"/>
        <n v="82601.0"/>
        <n v="68228.0"/>
        <n v="72771.0"/>
        <n v="74802.0"/>
        <n v="61688.0"/>
        <n v="73389.0"/>
        <n v="82711.0"/>
        <n v="74560.0"/>
        <n v="74393.0"/>
        <n v="61955.0"/>
        <n v="78715.0"/>
        <n v="77948.0"/>
        <n v="74029.0"/>
        <n v="94761.0"/>
        <n v="87632.0"/>
        <n v="80520.0"/>
        <n v="90840.0"/>
        <n v="73680.0"/>
        <n v="73118.0"/>
        <n v="79926.0"/>
        <n v="72535.0"/>
        <n v="78455.0"/>
        <n v="79129.0"/>
        <n v="77970.0"/>
        <n v="70929.0"/>
        <n v="73721.0"/>
        <n v="69378.0"/>
        <n v="69891.0"/>
        <n v="84788.0"/>
        <n v="71760.0"/>
        <n v="69018.0"/>
        <n v="88675.0"/>
        <n v="69492.0"/>
        <n v="75740.0"/>
        <n v="88647.0"/>
        <n v="70192.0"/>
        <n v="72235.0"/>
        <n v="86015.0"/>
        <n v="76373.0"/>
        <n v="82791.0"/>
        <n v="74536.0"/>
        <n v="97942.0"/>
        <n v="73346.0"/>
        <n v="75038.0"/>
        <n v="70402.0"/>
        <n v="83845.0"/>
        <n v="75455.0"/>
        <n v="75168.0"/>
        <n v="76313.0"/>
        <n v="72848.0"/>
        <n v="81226.0"/>
        <n v="82887.0"/>
        <n v="66259.0"/>
        <n v="74518.0"/>
        <n v="46930.0"/>
        <n v="69742.0"/>
        <n v="72943.0"/>
        <n v="66079.0"/>
        <n v="78057.0"/>
        <n v="68856.0"/>
        <n v="60905.0"/>
        <n v="67094.0"/>
        <n v="56250.0"/>
        <n v="56322.0"/>
        <n v="68508.0"/>
        <n v="78837.0"/>
        <n v="79683.0"/>
        <n v="77488.0"/>
        <n v="76057.0"/>
        <n v="65060.0"/>
        <n v="80871.0"/>
        <n v="80957.0"/>
        <n v="64609.0"/>
        <n v="77131.0"/>
        <n v="75956.0"/>
        <n v="72924.0"/>
        <n v="70369.0"/>
        <n v="70551.0"/>
        <n v="80963.0"/>
        <n v="59586.0"/>
        <n v="58629.0"/>
        <n v="81726.0"/>
        <n v="78204.0"/>
        <n v="68497.0"/>
        <n v="82926.0"/>
        <n v="93313.0"/>
        <n v="88169.0"/>
        <n v="64429.0"/>
        <n v="75157.0"/>
        <n v="73206.0"/>
        <n v="69046.0"/>
        <n v="70694.0"/>
        <n v="85327.0"/>
        <n v="78151.0"/>
        <n v="73052.0"/>
        <n v="83146.0"/>
        <n v="79287.0"/>
        <n v="89042.0"/>
        <n v="70250.0"/>
        <n v="74639.0"/>
        <n v="84174.0"/>
        <n v="86151.0"/>
        <n v="66234.0"/>
        <n v="73212.0"/>
        <n v="73079.0"/>
        <n v="81252.0"/>
        <n v="61936.0"/>
        <n v="75195.0"/>
        <n v="73700.0"/>
        <n v="65055.0"/>
        <n v="73404.0"/>
        <n v="74016.0"/>
        <n v="73234.0"/>
        <n v="68300.0"/>
        <n v="71904.0"/>
        <n v="82432.0"/>
        <n v="65457.0"/>
        <n v="73726.0"/>
        <n v="87236.0"/>
        <n v="72778.0"/>
        <n v="68972.0"/>
        <n v="70580.0"/>
        <n v="69442.0"/>
        <n v="76216.0"/>
        <n v="76110.0"/>
        <n v="75737.0"/>
        <n v="67437.0"/>
        <n v="91535.0"/>
        <n v="67397.0"/>
        <n v="84527.0"/>
        <n v="72360.0"/>
        <n v="83257.0"/>
        <n v="72811.0"/>
        <n v="59265.0"/>
        <n v="62172.0"/>
        <n v="76953.0"/>
        <n v="91760.0"/>
        <n v="85866.0"/>
        <n v="86769.0"/>
        <n v="73302.0"/>
        <n v="80449.0"/>
        <n v="72293.0"/>
        <n v="73873.0"/>
        <n v="55424.0"/>
        <n v="84357.0"/>
        <n v="64499.0"/>
        <n v="83958.0"/>
        <n v="80979.0"/>
        <n v="82953.0"/>
        <n v="79831.0"/>
        <n v="90875.0"/>
        <n v="75582.0"/>
        <n v="78587.0"/>
        <n v="74801.0"/>
        <n v="74673.0"/>
        <n v="66525.0"/>
        <n v="66655.0"/>
        <n v="74580.0"/>
        <n v="68330.0"/>
        <n v="69424.0"/>
        <n v="81336.0"/>
        <n v="66188.0"/>
        <n v="73501.0"/>
        <n v="72507.0"/>
        <n v="79629.0"/>
        <n v="54229.0"/>
        <n v="72640.0"/>
        <n v="70158.0"/>
        <n v="79960.0"/>
        <n v="77573.0"/>
        <n v="82661.0"/>
        <n v="73305.0"/>
        <n v="73379.0"/>
        <n v="86841.0"/>
        <n v="73549.0"/>
        <n v="85140.0"/>
        <n v="82696.0"/>
        <n v="82056.0"/>
        <n v="78673.0"/>
        <n v="70113.0"/>
        <n v="84901.0"/>
        <n v="63339.0"/>
        <n v="84124.0"/>
        <n v="34211.0"/>
        <n v="69833.0"/>
        <n v="79057.0"/>
        <n v="74313.0"/>
        <n v="76719.0"/>
        <n v="68795.0"/>
        <n v="79930.0"/>
        <n v="69935.0"/>
        <n v="71825.0"/>
      </sharedItems>
    </cacheField>
    <cacheField name="Turnout" numFmtId="10">
      <sharedItems containsSemiMixedTypes="0" containsString="0" containsNumber="1">
        <n v="0.5784128552333353"/>
        <n v="0.647834730745959"/>
        <n v="0.6797448115869333"/>
        <n v="0.6862570452355226"/>
        <n v="0.5982496697490093"/>
        <n v="0.566037451149035"/>
        <n v="0.6423328235784791"/>
        <n v="0.6312476754498898"/>
        <n v="0.6382170479079555"/>
        <n v="0.6257161728338172"/>
        <n v="0.5965628790942176"/>
        <n v="0.5289751312562748"/>
        <n v="0.6032838055197235"/>
        <n v="0.5951638477801269"/>
        <n v="0.6778393351800553"/>
        <n v="0.6057169257365982"/>
        <n v="0.6647964606144492"/>
        <n v="0.6551396942540854"/>
        <n v="0.6434938626719449"/>
        <n v="0.6391964249768509"/>
        <n v="0.6277374820421178"/>
        <n v="0.7562445624077974"/>
        <n v="0.6638593519651202"/>
        <n v="0.6280676138597181"/>
        <n v="0.6732347869659411"/>
        <n v="0.6571252939918751"/>
        <n v="0.6861853899957074"/>
        <n v="0.6058778732729279"/>
        <n v="0.6495801679328269"/>
        <n v="0.6808086974215866"/>
        <n v="0.6689642324888226"/>
        <n v="0.6190501650782618"/>
        <n v="0.6585208509331081"/>
        <n v="0.6357710035466594"/>
        <n v="0.7178765574637995"/>
        <n v="0.6684376876281536"/>
        <n v="0.6979969183359014"/>
        <n v="0.5918633337988176"/>
        <n v="0.6368283439584007"/>
        <n v="0.5791687248606309"/>
        <n v="0.7057225128766679"/>
        <n v="0.698666383169732"/>
        <n v="0.6744503805320617"/>
        <n v="0.5220636495459056"/>
        <n v="0.6535569831073043"/>
        <n v="0.606830541095625"/>
        <n v="0.668538712533812"/>
        <n v="0.6391346226965096"/>
        <n v="0.6533847533121772"/>
        <n v="0.6818394881864825"/>
        <n v="0.7699948124866498"/>
        <n v="0.7020182471661598"/>
        <n v="0.6903077879682885"/>
        <n v="0.785218350528843"/>
        <n v="0.7293577981651376"/>
        <n v="0.608495318440107"/>
        <n v="0.7247546802143503"/>
        <n v="0.6291720132816531"/>
        <n v="0.6364061828024994"/>
        <n v="0.6172535844981702"/>
        <n v="0.7126861304376098"/>
        <n v="0.643419949706622"/>
        <n v="0.5959073504488105"/>
        <n v="0.7600509534270079"/>
        <n v="0.7252559506089747"/>
        <n v="0.7011310511235108"/>
        <n v="0.5965780746864036"/>
        <n v="0.6427740082214848"/>
        <n v="0.5792049717441355"/>
        <n v="0.5336193012884044"/>
        <n v="0.7602479050279329"/>
        <n v="0.7726012601260126"/>
        <n v="0.5544485597373401"/>
        <n v="0.7011550183112659"/>
        <n v="0.7185817529223456"/>
        <n v="0.5907927609530194"/>
        <n v="0.5675706900037547"/>
        <n v="0.5995246583481878"/>
        <n v="0.5600794884054506"/>
        <n v="0.6936004136708362"/>
        <n v="0.6833979319847023"/>
        <n v="0.6835591970968473"/>
        <n v="0.6786235097794548"/>
        <n v="0.6742268870390478"/>
        <n v="0.6318146513972205"/>
        <n v="0.5744910179640719"/>
        <n v="0.6226574969948963"/>
        <n v="0.6021087410718624"/>
        <n v="0.6196331591351573"/>
        <n v="0.6515894804746688"/>
        <n v="0.6887125429349757"/>
        <n v="0.6746314413236554"/>
        <n v="0.6733433483558672"/>
        <n v="0.5956125827814569"/>
        <n v="0.6476370447726557"/>
        <n v="0.635104328277871"/>
        <n v="0.6197787921981849"/>
        <n v="0.7163564594552204"/>
        <n v="0.5653292890298267"/>
        <n v="0.5477382596685083"/>
        <n v="0.716300775447666"/>
        <n v="0.5099965462987835"/>
        <n v="0.664016763800668"/>
        <n v="0.6765089832447345"/>
        <n v="0.6686402158678595"/>
        <n v="0.7307672562055599"/>
        <n v="0.6371690004159157"/>
        <n v="0.6976163135513016"/>
        <n v="0.7435100894135444"/>
        <n v="0.6718629253604071"/>
        <n v="0.6965654578389856"/>
        <n v="0.6750375281461096"/>
        <n v="0.9970491731078374"/>
        <n v="0.6453260076671168"/>
        <n v="0.6614262714272184"/>
        <n v="0.6582263864603609"/>
        <n v="0.6899606982654464"/>
        <n v="0.6691620719111594"/>
        <n v="0.7202163142385285"/>
        <n v="0.6515173000567215"/>
        <n v="0.6600658248068634"/>
        <n v="0.6541953506934052"/>
        <n v="0.6511804047101863"/>
        <n v="0.6706756002233389"/>
        <n v="0.570895235162805"/>
        <n v="0.7698486526393503"/>
        <n v="0.7445702521873392"/>
        <n v="0.660822308218891"/>
        <n v="0.6149822746556634"/>
        <n v="0.5325784604220838"/>
        <n v="0.5622330200768902"/>
        <n v="0.5848237305615112"/>
        <n v="0.5712947097879632"/>
        <n v="0.6572539240134957"/>
        <n v="0.6092540547330078"/>
        <n v="0.5677437248647899"/>
        <n v="0.6446628381978569"/>
        <n v="0.5870769052817257"/>
        <n v="0.6735527592190297"/>
        <n v="0.624254182557506"/>
        <n v="0.7060527705199886"/>
        <n v="0.7326970225374642"/>
        <n v="0.6564778363206032"/>
        <n v="0.7609644040986167"/>
        <n v="0.6720241147702968"/>
        <n v="0.7750580572831861"/>
        <n v="0.6976754582029504"/>
        <n v="0.7676242728350473"/>
        <n v="0.7408132368907987"/>
        <n v="0.7263740719508955"/>
        <n v="0.670690737833595"/>
        <n v="0.6855382974842502"/>
        <n v="0.6133652897222613"/>
        <n v="0.6288455536104439"/>
        <n v="0.5847740848925028"/>
        <n v="0.6345560871876661"/>
        <n v="0.6346907143863605"/>
        <n v="0.6724298246796124"/>
        <n v="0.6156130794026153"/>
        <n v="0.6571299979320999"/>
        <n v="0.6029645947237114"/>
        <n v="0.5824566810012747"/>
        <n v="0.5624637240540615"/>
        <n v="0.7258243941199841"/>
        <n v="0.6664294442281096"/>
        <n v="0.6537163208423661"/>
        <n v="0.5652479487430944"/>
        <n v="0.6951971452709093"/>
        <n v="0.7030400572246066"/>
        <n v="0.61525439238653"/>
        <n v="0.7327146343267027"/>
        <n v="0.6731201478233291"/>
        <n v="0.7770496649586125"/>
        <n v="0.7308168553812375"/>
        <n v="0.7205548867549484"/>
        <n v="0.7005885753323874"/>
        <n v="0.6992496990397268"/>
        <n v="0.6610436236659617"/>
        <n v="0.6871365119874359"/>
        <n v="0.5387972447035451"/>
        <n v="0.6039996108787192"/>
        <n v="0.7553036833099616"/>
        <n v="0.6951136318035287"/>
        <n v="0.6953225653335503"/>
        <n v="0.592400389211846"/>
        <n v="0.7286899909877191"/>
        <n v="0.6682845291896242"/>
        <n v="0.598025666337611"/>
        <n v="0.6586563558984614"/>
        <n v="0.7158537558872835"/>
        <n v="0.6783469761239342"/>
        <n v="0.771714889371442"/>
        <n v="0.4934519735341091"/>
        <n v="0.5190617292125346"/>
        <n v="0.5803881936807063"/>
        <n v="0.594755415122477"/>
        <n v="0.6456833837636001"/>
        <n v="0.660432969332567"/>
        <n v="0.6982510219124841"/>
        <n v="0.6868030316186412"/>
        <n v="0.6869024856596558"/>
        <n v="0.6573154028140954"/>
        <n v="0.6512422558599987"/>
        <n v="0.6835544769768981"/>
        <n v="0.6701553930530164"/>
        <n v="0.6397888098555401"/>
        <n v="0.6066514753814647"/>
        <n v="0.661012731721478"/>
        <n v="0.6535121547119147"/>
        <n v="0.6904774853165108"/>
        <n v="0.7098649583021717"/>
        <n v="0.7192797372143764"/>
        <n v="0.655891278532788"/>
        <n v="0.7245805357561386"/>
        <n v="0.6316995029642494"/>
        <n v="0.7738110083048607"/>
        <n v="0.679946053588174"/>
        <n v="0.6604633761050911"/>
        <n v="0.6465316315205327"/>
        <n v="0.6890519859465254"/>
        <n v="0.6637934356734536"/>
        <n v="0.6809722924229197"/>
        <n v="0.6587789415656009"/>
        <n v="0.5662622335433705"/>
        <n v="0.6201807000227774"/>
        <n v="0.7102429117340531"/>
        <n v="0.6012875590870497"/>
        <n v="0.610070876970274"/>
        <n v="0.6528127159640635"/>
        <n v="0.7249847730903157"/>
        <n v="0.6159460840368848"/>
        <n v="0.6461873299650214"/>
        <n v="0.7099210053359711"/>
        <n v="0.5666507139756702"/>
        <n v="0.6191473051067343"/>
        <n v="0.5711565920990005"/>
        <n v="0.7817846982669764"/>
        <n v="0.6378099790857484"/>
        <n v="0.7182290210002796"/>
        <n v="0.612438480879917"/>
        <n v="0.7667606085601686"/>
        <n v="0.6726012726012726"/>
        <n v="0.6471772601658113"/>
        <n v="0.71384582713952"/>
        <n v="0.6740292281621598"/>
        <n v="0.6801530273727007"/>
        <n v="0.7048035054842088"/>
        <n v="0.6666564862182179"/>
        <n v="0.6663173192476454"/>
        <n v="0.7799044194189457"/>
        <n v="0.7118544744231473"/>
        <n v="0.7210168533110426"/>
        <n v="0.6917819085644782"/>
        <n v="0.6213635901974724"/>
        <n v="0.746604181159155"/>
        <n v="0.6915819105144781"/>
        <n v="0.7366632204704058"/>
        <n v="0.7304587254063302"/>
        <n v="0.5441743453860697"/>
        <n v="0.6243678701634717"/>
        <n v="0.6878664541469801"/>
        <n v="0.7334834654013825"/>
        <n v="0.6950408588367248"/>
        <n v="0.6414230845969673"/>
        <n v="0.6549397884583098"/>
        <n v="0.6738967113394566"/>
        <n v="0.7771573455270254"/>
        <n v="0.7384727168773004"/>
        <n v="0.5307907183442847"/>
        <n v="0.6755234419903112"/>
        <n v="0.6927254168084382"/>
        <n v="0.5959265611082306"/>
        <n v="0.6475620845553862"/>
        <n v="0.6407276020831761"/>
        <n v="0.6789477327795085"/>
        <n v="0.6766117969821673"/>
        <n v="0.5747493444393028"/>
        <n v="0.6341027089554246"/>
        <n v="0.6333659810643161"/>
        <n v="0.5710970518837348"/>
        <n v="0.5992665002579799"/>
        <n v="0.6285064730028418"/>
        <n v="0.5987133735537454"/>
        <n v="0.6944414857195027"/>
        <n v="0.6213598300212474"/>
        <n v="0.64738085313325"/>
        <n v="0.697724782132234"/>
        <n v="0.8025879682179342"/>
        <n v="0.7170710784313725"/>
        <n v="0.7663777827001883"/>
        <n v="0.6859186961053729"/>
        <n v="0.5793008811209014"/>
        <n v="0.5711253914308188"/>
        <n v="0.6334850341326799"/>
        <n v="0.5554645927138764"/>
        <n v="0.6267152455758493"/>
        <n v="0.6692386903838287"/>
        <n v="0.5706078203639179"/>
        <n v="0.6317630242389222"/>
        <n v="0.6452033547005614"/>
        <n v="0.6637447727586049"/>
        <n v="0.6634502035607948"/>
        <n v="0.6412543857263306"/>
        <n v="0.7338910328018686"/>
        <n v="0.7684780862529756"/>
        <n v="0.7039383726528647"/>
        <n v="0.7033655961284646"/>
        <n v="0.6850262013602408"/>
        <n v="0.6530911816606024"/>
        <n v="0.7695432362137994"/>
        <n v="0.5897497115116788"/>
        <n v="0.656904799731681"/>
        <n v="0.698287650264302"/>
        <n v="0.7142334558503318"/>
        <n v="0.7446206523697964"/>
        <n v="0.5913091093988344"/>
        <n v="0.6672037660142489"/>
        <n v="0.614612458970841"/>
        <n v="0.6605871750221489"/>
        <n v="0.722865248604803"/>
        <n v="0.6364763219426994"/>
        <n v="0.6459667170953102"/>
        <n v="0.6817458335934087"/>
        <n v="0.664024900933785"/>
        <n v="0.7007538467762598"/>
        <n v="0.6740102329740202"/>
        <n v="0.7292341670003761"/>
        <n v="0.7422506861848125"/>
        <n v="0.5417550648008707"/>
        <n v="0.7671146665174888"/>
        <n v="0.6344414769000094"/>
        <n v="0.7174927449150484"/>
        <n v="0.7327462328451083"/>
        <n v="0.6439080492012511"/>
        <n v="0.6392715606718249"/>
        <n v="0.7026917216861351"/>
        <n v="0.7469189699841118"/>
        <n v="0.7543236262079274"/>
        <n v="0.7775892843971736"/>
        <n v="0.6873372281269796"/>
        <n v="0.7448484848484849"/>
        <n v="0.7128794827624779"/>
        <n v="0.6965900821291194"/>
        <n v="0.7491928422895918"/>
        <n v="0.6989672878324583"/>
        <n v="0.6982455361601545"/>
        <n v="0.6352345848691198"/>
        <n v="0.6652630785087609"/>
        <n v="0.7361914053967468"/>
        <n v="0.7025309064215286"/>
        <n v="0.7209276790942807"/>
        <n v="0.6590560890848624"/>
        <n v="0.5747876620473849"/>
        <n v="0.5853262228147654"/>
        <n v="0.5984031936127745"/>
        <n v="0.526331570626397"/>
        <n v="0.601977910921822"/>
        <n v="0.6921029716570392"/>
        <n v="0.6647240546629434"/>
        <n v="0.6195442724124456"/>
        <n v="0.6714578236357834"/>
        <n v="0.5834877202983231"/>
        <n v="0.61928806761209"/>
        <n v="0.6800279818118223"/>
        <n v="0.6582144102882967"/>
        <n v="0.6830357812054983"/>
        <n v="0.6911449734505377"/>
        <n v="0.749510616809845"/>
        <n v="0.6732578229986562"/>
        <n v="0.7381792889857088"/>
        <n v="0.6959248831012117"/>
        <n v="0.7097575825350083"/>
        <n v="0.7324136569475463"/>
        <n v="0.739384914211719"/>
        <n v="0.7071913999752872"/>
        <n v="0.6892678261715267"/>
        <n v="0.6727007880877978"/>
        <n v="0.6638619334234124"/>
        <n v="0.6285917753713292"/>
        <n v="0.7068363956797694"/>
        <n v="0.7404832239006205"/>
        <n v="0.6022624359882103"/>
        <n v="0.6588238073302387"/>
        <n v="0.6185515648353639"/>
        <n v="0.7439394335625932"/>
        <n v="0.6931335049127647"/>
        <n v="0.6618576087914672"/>
        <n v="0.6327925503448065"/>
        <n v="0.6849091330156137"/>
        <n v="0.5907552018978895"/>
        <n v="0.6586062064184643"/>
        <n v="0.615071767747239"/>
        <n v="0.6090736182591183"/>
        <n v="0.7005009709830852"/>
        <n v="0.7122142147117296"/>
        <n v="0.6862312811980034"/>
        <n v="0.6612028643569684"/>
        <n v="0.6080214494996959"/>
        <n v="0.7664883902948082"/>
        <n v="0.6887147117985711"/>
        <n v="0.7525601722001174"/>
        <n v="0.7713604381493954"/>
        <n v="0.7468770626054221"/>
        <n v="0.7291825204658134"/>
        <n v="0.6391758870660054"/>
        <n v="0.6868412757150885"/>
        <n v="0.6294596089786598"/>
        <n v="0.656458126448196"/>
        <n v="0.6454416991392968"/>
        <n v="0.7275209990995114"/>
        <n v="0.6301127090983272"/>
        <n v="0.5356757755938261"/>
        <n v="0.7034826907792733"/>
        <n v="0.67705742330632"/>
        <n v="0.6848049538708384"/>
        <n v="0.6570409803133789"/>
        <n v="0.7368393593154902"/>
        <n v="0.6939331782326785"/>
        <n v="0.5548081106029901"/>
        <n v="0.5829047749905129"/>
        <n v="0.6924735397883183"/>
        <n v="0.7371376502078706"/>
        <n v="0.747867820132669"/>
        <n v="0.6643658594812285"/>
        <n v="0.7648831447130516"/>
        <n v="0.6589850640204054"/>
        <n v="0.721929998022543"/>
        <n v="0.7170127592937725"/>
        <n v="0.6327913117241544"/>
        <n v="0.7506902753502039"/>
        <n v="0.7268105565991881"/>
        <n v="0.7643792845991991"/>
        <n v="0.7264277173603598"/>
        <n v="0.7185595724526008"/>
        <n v="0.7091462754113357"/>
        <n v="0.7472128597355457"/>
        <n v="0.603724608372823"/>
        <n v="0.5311677569742086"/>
        <n v="0.6055733786248978"/>
        <n v="0.6980666828028561"/>
        <n v="0.6396297784490045"/>
        <n v="0.6081600810259639"/>
        <n v="0.7072905173915568"/>
        <n v="0.633237969389457"/>
        <n v="0.698202326401128"/>
        <n v="0.7079268743986381"/>
        <n v="0.6371741322195017"/>
        <n v="0.6830396136258542"/>
        <n v="0.6818439831333117"/>
        <n v="0.6953102242936208"/>
        <n v="0.7218485767766087"/>
        <n v="0.6752877799069992"/>
        <n v="0.6739000779923843"/>
        <n v="0.698575077783562"/>
        <n v="0.7532098258779387"/>
        <n v="0.6708991219029559"/>
        <n v="0.6510253736531109"/>
        <n v="0.5779243937232525"/>
        <n v="0.7208709752142691"/>
        <n v="0.7049848266856887"/>
        <n v="0.7206276824034334"/>
        <n v="0.6683962200744694"/>
        <n v="0.6093132112016786"/>
        <n v="0.7167375976624532"/>
        <n v="0.6762072150664545"/>
        <n v="0.7294978994718286"/>
        <n v="0.7023353489304672"/>
        <n v="0.582412817235713"/>
        <n v="0.7137232985593641"/>
        <n v="0.7365477763099956"/>
        <n v="0.6786780673181325"/>
        <n v="0.7020249078096088"/>
        <n v="0.6940288301102328"/>
        <n v="0.6669544328503866"/>
        <n v="0.735741366236989"/>
        <n v="0.6559938818430948"/>
        <n v="0.7625522880359918"/>
        <n v="0.7040528408362191"/>
        <n v="0.6980219656275994"/>
        <n v="0.7813106170561984"/>
        <n v="0.7184265905618495"/>
        <n v="0.653717932208725"/>
        <n v="0.6665212058310138"/>
        <n v="0.691953673503234"/>
        <n v="0.7035535117056856"/>
        <n v="0.7094815845141847"/>
        <n v="0.7187256836763463"/>
        <n v="0.751784378057906"/>
        <n v="0.6186427251122261"/>
        <n v="0.635475537807258"/>
        <n v="0.6414833599270572"/>
        <n v="0.6460441614175954"/>
        <n v="0.7196302970412137"/>
        <n v="0.7097403532662067"/>
        <n v="0.6175671268616154"/>
        <n v="0.5575426639476226"/>
        <n v="0.6146494864307447"/>
        <n v="0.7180077986529599"/>
        <n v="0.7163037394386844"/>
        <n v="0.7008891792846794"/>
        <n v="0.7311706124396208"/>
        <n v="0.7148234046782851"/>
        <n v="0.7040762026394211"/>
        <n v="0.5865186796482906"/>
        <n v="0.6968207775093345"/>
        <n v="0.6251569694432817"/>
        <n v="0.6037738125399641"/>
        <n v="0.6215910291432107"/>
        <n v="0.7131968115086288"/>
        <n v="0.6702961858086511"/>
        <n v="0.6672306501104069"/>
        <n v="0.6610778278930124"/>
        <n v="0.6913845548510117"/>
        <n v="0.7021791767554479"/>
        <n v="0.6451144417334728"/>
        <n v="0.7532714883835482"/>
        <n v="0.7484573881420097"/>
        <n v="0.7129777777777778"/>
        <n v="0.5725293846099215"/>
        <n v="0.6740380685467391"/>
        <n v="0.6415642401410505"/>
        <n v="0.6719375525519873"/>
        <n v="0.661044290728887"/>
        <n v="0.7173567193026283"/>
        <n v="0.7687672917307101"/>
        <n v="0.6525083157126782"/>
        <n v="0.7192089627827118"/>
        <n v="0.677335974864183"/>
        <n v="0.6388222634219705"/>
        <n v="0.7386776554847543"/>
        <n v="0.7001535845537821"/>
        <n v="0.6847759666898776"/>
        <n v="0.7188133407038879"/>
        <n v="0.7525042303274335"/>
        <n v="0.7118954116738831"/>
        <n v="0.7183134626208872"/>
        <n v="0.7513887869221545"/>
        <n v="0.6263106746457981"/>
        <n v="0.5632217469378221"/>
        <n v="0.6597810095748017"/>
        <n v="0.6281547051321895"/>
        <n v="0.6868854132404814"/>
        <n v="0.6341709478650918"/>
        <n v="0.6112271644690448"/>
        <n v="0.6035570854847964"/>
        <n v="0.5755728065347739"/>
        <n v="0.6260927377146576"/>
        <n v="0.6756595216051191"/>
        <n v="0.7290629678443015"/>
        <n v="0.7566117286316596"/>
        <n v="0.7632116999013783"/>
        <n v="0.728908900576387"/>
        <n v="0.6344421733563936"/>
        <n v="0.7169679715302492"/>
        <n v="0.7489784161095406"/>
        <n v="0.7236201202271485"/>
        <n v="0.7020696219428677"/>
        <n v="0.5826010810157924"/>
        <n v="0.6422034639130197"/>
        <n v="0.5810424335308365"/>
        <n v="0.6940013784276079"/>
        <n v="0.5922888142598811"/>
        <n v="0.7068954052796064"/>
        <n v="0.7187381275440977"/>
        <n v="0.7267081700099915"/>
        <n v="0.6865293444498938"/>
        <n v="0.7262213575443147"/>
        <n v="0.6494251304039107"/>
        <n v="0.6199853587115666"/>
        <n v="0.6461114819759679"/>
        <n v="0.6961495535714286"/>
        <n v="0.676306582947584"/>
        <n v="0.5955429563518976"/>
        <n v="0.6509468568022376"/>
        <n v="0.7227458847453901"/>
        <n v="0.7149857913356145"/>
        <n v="0.7155001416831964"/>
        <n v="0.7232654589441548"/>
        <n v="0.7067676078513698"/>
        <n v="0.6790172119301011"/>
        <n v="0.7239394219470008"/>
        <n v="0.7318830908848258"/>
        <n v="0.6854040866117719"/>
        <n v="0.6832686950346862"/>
        <n v="0.6722851165482143"/>
        <n v="0.5709299986986407"/>
        <n v="0.6801686014372581"/>
        <n v="0.6787777604285525"/>
        <n v="0.661685734298389"/>
        <n v="0.6671559942630557"/>
        <n v="0.6568069227304896"/>
        <n v="0.7644146427039882"/>
        <n v="0.6677855274629468"/>
        <n v="0.7405206796699995"/>
        <n v="0.7557822653902593"/>
        <n v="0.7420276826977377"/>
        <n v="0.6583312870044473"/>
        <n v="0.7606185285087447"/>
        <n v="0.6559556250259361"/>
        <n v="0.5735248331596118"/>
        <n v="0.6372886016774371"/>
        <n v="0.5786301963048499"/>
        <n v="0.4757637184821651"/>
        <n v="0.6140250236437774"/>
        <n v="0.7282212534838848"/>
        <n v="0.6987984539201522"/>
        <n v="0.7186358540378287"/>
        <n v="0.748205584296827"/>
        <n v="0.7391801925722146"/>
        <n v="0.7791537667698658"/>
        <n v="0.695382187893672"/>
        <n v="0.6618227029050414"/>
        <n v="0.7411915953557511"/>
        <n v="0.7222848553175498"/>
        <n v="0.6340109519165854"/>
        <n v="0.6895816572807724"/>
        <n v="0.7193472852334261"/>
        <n v="0.6887387646923254"/>
        <n v="0.7296154224451658"/>
        <n v="0.7513748715779295"/>
        <n v="0.7092556563856274"/>
        <n v="0.7521066931468686"/>
        <n v="0.7022064825628854"/>
        <n v="0.7351970347968799"/>
        <n v="0.734375"/>
        <n v="0.6563185951709"/>
        <n v="0.7199724862431216"/>
        <n v="0.7104147061477576"/>
        <n v="0.6662755108213063"/>
        <n v="0.5912284291658141"/>
        <n v="0.6943948541135747"/>
        <n v="0.7378196934627653"/>
        <n v="0.6248623366735102"/>
        <n v="0.7371623208832511"/>
        <n v="0.7868216116861759"/>
        <n v="0.6328117383250463"/>
        <n v="0.7464314313678136"/>
        <n v="0.6417354841470199"/>
        <n v="0.7597437014876149"/>
        <n v="0.6395585658125326"/>
        <n v="0.731836336836099"/>
        <n v="0.6769752418812662"/>
        <n v="0.6949866109146106"/>
        <n v="0.7336225761159669"/>
        <n v="0.7588308909612046"/>
        <n v="0.7715168341610292"/>
        <n v="0.7471327858129224"/>
        <n v="0.6978105842612286"/>
        <n v="0.7389433044970329"/>
        <n v="0.747024016707274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E2019 Results by Region" cacheId="0" dataCaption="" compact="0" compactData="0">
  <location ref="A1:K14" firstHeaderRow="0" firstDataRow="2" firstDataCol="0"/>
  <pivotFields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  <pivotField name="PA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  <pivotField name="ONSCons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  <pivotField name="constituency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  <pivotField name="Region" axis="axisRow" compact="0" outline="0" multipleItemSelectionAllowed="1" showAll="0" sortType="ascending">
      <items>
        <item x="2"/>
        <item x="9"/>
        <item x="7"/>
        <item x="0"/>
        <item x="1"/>
        <item x="3"/>
        <item x="4"/>
        <item x="8"/>
        <item x="11"/>
        <item x="6"/>
        <item x="5"/>
        <item x="10"/>
        <item t="default"/>
      </items>
    </pivotField>
    <pivotField name="Estimated declaration 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ay" compact="0" outline="0" multipleItemSelectionAllowed="1" showAll="0">
      <items>
        <item x="0"/>
        <item x="1"/>
        <item t="default"/>
      </items>
    </pivotField>
    <pivotField name="Day/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name="LA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t="default"/>
      </items>
    </pivotField>
    <pivotField name="LIBD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GR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t="default"/>
      </items>
    </pivotField>
    <pivotField name="SN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BX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UKI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OTH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Registered Voter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t="default"/>
      </items>
    </pivotField>
    <pivotField name="Turnou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</pivotFields>
  <rowFields>
    <field x="4"/>
  </rowFields>
  <colFields>
    <field x="-2"/>
  </colFields>
  <dataFields>
    <dataField name="SUM of CON" fld="8" baseField="0"/>
    <dataField name="SUM of LAB" fld="9" baseField="0"/>
    <dataField name="SUM of LIBDEM" fld="10" baseField="0"/>
    <dataField name="SUM of GRN" fld="11" baseField="0"/>
    <dataField name="SUM of SNP" fld="12" baseField="0"/>
    <dataField name="SUM of PC" fld="13" baseField="0"/>
    <dataField name="SUM of BXP" fld="14" baseField="0"/>
    <dataField name="SUM of UKIP" fld="15" baseField="0"/>
    <dataField name="SUM of OTHER" fld="16" baseField="0"/>
    <dataField name="SUM of Registered Voters" fld="17" baseField="0"/>
  </dataFields>
</pivotTableDefinition>
</file>

<file path=xl/tables/table1.xml><?xml version="1.0" encoding="utf-8"?>
<table xmlns="http://schemas.openxmlformats.org/spreadsheetml/2006/main" ref="A1:U13" displayName="Table_1" id="1">
  <tableColumns count="21">
    <tableColumn name="Region" id="1"/>
    <tableColumn name="SUM of CON" id="2"/>
    <tableColumn name="SUM of LAB" id="3"/>
    <tableColumn name="SUM of LIBDEM" id="4"/>
    <tableColumn name="SUM of GRN" id="5"/>
    <tableColumn name="SUM of SNP" id="6"/>
    <tableColumn name="SUM of PC" id="7"/>
    <tableColumn name="SUM of BXP" id="8"/>
    <tableColumn name="SUM of UKIP" id="9"/>
    <tableColumn name="SUM of OTHER" id="10"/>
    <tableColumn name="SUM of Registered Voters" id="11"/>
    <tableColumn name="CON %" id="12"/>
    <tableColumn name="LAB %" id="13"/>
    <tableColumn name="LIBDEM %" id="14"/>
    <tableColumn name="GRN %" id="15"/>
    <tableColumn name="SNP %" id="16"/>
    <tableColumn name="PC %" id="17"/>
    <tableColumn name="BXP %" id="18"/>
    <tableColumn name="UKIP %" id="19"/>
    <tableColumn name="OTHER %" id="20"/>
    <tableColumn name="Turnout %" id="21"/>
  </tableColumns>
  <tableStyleInfo name="GE2019 Results by Reg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files.bbci.co.uk/include/elections/ge2019/party-logos/by-code/v1/con.svg" TargetMode="External"/><Relationship Id="rId2" Type="http://schemas.openxmlformats.org/officeDocument/2006/relationships/hyperlink" Target="https://news.files.bbci.co.uk/include/elections/ge2019/party-logos/by-code/v1/lab.svg" TargetMode="External"/><Relationship Id="rId3" Type="http://schemas.openxmlformats.org/officeDocument/2006/relationships/hyperlink" Target="https://news.files.bbci.co.uk/include/elections/ge2019/party-logos/by-code/v1/snp.svg" TargetMode="External"/><Relationship Id="rId4" Type="http://schemas.openxmlformats.org/officeDocument/2006/relationships/hyperlink" Target="https://news.files.bbci.co.uk/include/elections/ge2019/party-logos/by-code/v1/ld.svg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news.files.bbci.co.uk/include/elections/ge2019/party-logos/by-code/v1/pc.svg" TargetMode="External"/><Relationship Id="rId6" Type="http://schemas.openxmlformats.org/officeDocument/2006/relationships/hyperlink" Target="https://news.files.bbci.co.uk/include/elections/ge2019/party-logos/by-code/v1/grn.svg" TargetMode="External"/><Relationship Id="rId7" Type="http://schemas.openxmlformats.org/officeDocument/2006/relationships/hyperlink" Target="https://news.files.bbci.co.uk/include/elections/ge2019/party-logos/by-code/v1/brx.svg" TargetMode="External"/><Relationship Id="rId8" Type="http://schemas.openxmlformats.org/officeDocument/2006/relationships/hyperlink" Target="https://news.files.bbci.co.uk/include/elections/ge2019/party-logos/by-code/v1/oth.sv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18" max="18" width="16.71"/>
  </cols>
  <sheetData>
    <row r="1">
      <c r="A1" s="1" t="s">
        <v>0</v>
      </c>
      <c r="B1" s="1" t="s">
        <v>2</v>
      </c>
      <c r="C1" s="1" t="s">
        <v>3</v>
      </c>
      <c r="D1" s="1" t="s">
        <v>0</v>
      </c>
      <c r="E1" s="6" t="s">
        <v>4</v>
      </c>
      <c r="F1" s="1" t="s">
        <v>29</v>
      </c>
      <c r="G1" s="1" t="s">
        <v>30</v>
      </c>
      <c r="H1" s="1" t="s">
        <v>31</v>
      </c>
      <c r="I1" s="7" t="s">
        <v>12</v>
      </c>
      <c r="J1" s="8" t="s">
        <v>16</v>
      </c>
      <c r="K1" s="9" t="s">
        <v>37</v>
      </c>
      <c r="L1" s="9" t="s">
        <v>35</v>
      </c>
      <c r="M1" s="9" t="s">
        <v>20</v>
      </c>
      <c r="N1" s="9" t="s">
        <v>27</v>
      </c>
      <c r="O1" s="9" t="s">
        <v>38</v>
      </c>
      <c r="P1" s="9" t="s">
        <v>39</v>
      </c>
      <c r="Q1" s="9" t="s">
        <v>40</v>
      </c>
      <c r="R1" s="10" t="s">
        <v>41</v>
      </c>
      <c r="S1" s="10" t="s">
        <v>42</v>
      </c>
    </row>
    <row r="2">
      <c r="A2" s="11" t="s">
        <v>44</v>
      </c>
      <c r="B2" s="12">
        <v>320.0</v>
      </c>
      <c r="C2" s="11" t="s">
        <v>48</v>
      </c>
      <c r="D2" s="11" t="s">
        <v>44</v>
      </c>
      <c r="E2" s="3" t="str">
        <f>vlookup(C2,'Region lookup'!$A$1:$B$651,2,0)</f>
        <v>North East</v>
      </c>
      <c r="F2" s="13">
        <v>0.9583333333333334</v>
      </c>
      <c r="G2" s="11" t="s">
        <v>54</v>
      </c>
      <c r="H2" s="11" t="str">
        <f t="shared" ref="H2:H651" si="1">G2&amp;" "&amp;TEXT(F2,"HH:MM")</f>
        <v>4-Thursday 23:00</v>
      </c>
      <c r="I2" s="14">
        <f>vlookup($C2,'Results raw'!$A$1:$K$651,2,0)</f>
        <v>13095</v>
      </c>
      <c r="J2" s="14">
        <f>vlookup($C2,'Results raw'!$A$1:$K$651,3,0)</f>
        <v>16210</v>
      </c>
      <c r="K2" s="14">
        <f>vlookup($C2,'Results raw'!$A$1:$K$651,4,0)</f>
        <v>2319</v>
      </c>
      <c r="L2" s="14">
        <f>vlookup($C2,'Results raw'!$A$1:$K$651,5,0)</f>
        <v>1125</v>
      </c>
      <c r="M2" s="14" t="str">
        <f>vlookup($C2,'Results raw'!$A$1:$K$651,6,0)</f>
        <v/>
      </c>
      <c r="N2" s="14" t="str">
        <f>vlookup($C2,'Results raw'!$A$1:$K$651,7,0)</f>
        <v/>
      </c>
      <c r="O2" s="14">
        <f>vlookup($C2,'Results raw'!$A$1:$K$651,8,0)</f>
        <v>6165</v>
      </c>
      <c r="P2" s="14">
        <f>vlookup($C2,'Results raw'!$A$1:$K$651,9,0)</f>
        <v>897</v>
      </c>
      <c r="Q2" s="14">
        <f>vlookup($C2,'Results raw'!$A$1:$K$651,10,0)</f>
        <v>0</v>
      </c>
      <c r="R2" s="15">
        <f>vlookup($C2,'Results raw'!$A$1:$K$651,11,0)</f>
        <v>68828</v>
      </c>
      <c r="S2" s="16">
        <f t="shared" ref="S2:S651" si="2">IFERROR(sum(I2:Q2)/R2)</f>
        <v>0.5784128552</v>
      </c>
    </row>
    <row r="3">
      <c r="A3" s="11" t="s">
        <v>55</v>
      </c>
      <c r="B3" s="12">
        <v>414.0</v>
      </c>
      <c r="C3" s="11" t="s">
        <v>56</v>
      </c>
      <c r="D3" s="11" t="s">
        <v>55</v>
      </c>
      <c r="E3" s="3" t="str">
        <f>vlookup(C3,'Region lookup'!$A$1:$B$651,2,0)</f>
        <v>North East</v>
      </c>
      <c r="F3" s="13">
        <v>0.9583333333333334</v>
      </c>
      <c r="G3" s="11" t="s">
        <v>54</v>
      </c>
      <c r="H3" s="11" t="str">
        <f t="shared" si="1"/>
        <v>4-Thursday 23:00</v>
      </c>
      <c r="I3" s="14">
        <f>vlookup($C3,'Results raw'!$A$1:$K$651,2,0)</f>
        <v>9290</v>
      </c>
      <c r="J3" s="14">
        <f>vlookup($C3,'Results raw'!$A$1:$K$651,3,0)</f>
        <v>21568</v>
      </c>
      <c r="K3" s="14">
        <f>vlookup($C3,'Results raw'!$A$1:$K$651,4,0)</f>
        <v>2709</v>
      </c>
      <c r="L3" s="14">
        <f>vlookup($C3,'Results raw'!$A$1:$K$651,5,0)</f>
        <v>1365</v>
      </c>
      <c r="M3" s="14" t="str">
        <f>vlookup($C3,'Results raw'!$A$1:$K$651,6,0)</f>
        <v/>
      </c>
      <c r="N3" s="14" t="str">
        <f>vlookup($C3,'Results raw'!$A$1:$K$651,7,0)</f>
        <v/>
      </c>
      <c r="O3" s="14">
        <f>vlookup($C3,'Results raw'!$A$1:$K$651,8,0)</f>
        <v>2542</v>
      </c>
      <c r="P3" s="14" t="str">
        <f>vlookup($C3,'Results raw'!$A$1:$K$651,9,0)</f>
        <v/>
      </c>
      <c r="Q3" s="14">
        <f>vlookup($C3,'Results raw'!$A$1:$K$651,10,0)</f>
        <v>0</v>
      </c>
      <c r="R3" s="15">
        <f>vlookup($C3,'Results raw'!$A$1:$K$651,11,0)</f>
        <v>57845</v>
      </c>
      <c r="S3" s="16">
        <f t="shared" si="2"/>
        <v>0.6478347307</v>
      </c>
    </row>
    <row r="4">
      <c r="A4" s="11" t="s">
        <v>57</v>
      </c>
      <c r="B4" s="12">
        <v>415.0</v>
      </c>
      <c r="C4" s="11" t="s">
        <v>58</v>
      </c>
      <c r="D4" s="11" t="s">
        <v>57</v>
      </c>
      <c r="E4" s="3" t="str">
        <f>vlookup(C4,'Region lookup'!$A$1:$B$651,2,0)</f>
        <v>North East</v>
      </c>
      <c r="F4" s="13">
        <v>0.0</v>
      </c>
      <c r="G4" s="11" t="s">
        <v>59</v>
      </c>
      <c r="H4" s="11" t="str">
        <f t="shared" si="1"/>
        <v>5-Friday 00:00</v>
      </c>
      <c r="I4" s="14">
        <f>vlookup($C4,'Results raw'!$A$1:$K$651,2,0)</f>
        <v>10586</v>
      </c>
      <c r="J4" s="14">
        <f>vlookup($C4,'Results raw'!$A$1:$K$651,3,0)</f>
        <v>26049</v>
      </c>
      <c r="K4" s="14">
        <f>vlookup($C4,'Results raw'!$A$1:$K$651,4,0)</f>
        <v>4535</v>
      </c>
      <c r="L4" s="14">
        <f>vlookup($C4,'Results raw'!$A$1:$K$651,5,0)</f>
        <v>2195</v>
      </c>
      <c r="M4" s="14" t="str">
        <f>vlookup($C4,'Results raw'!$A$1:$K$651,6,0)</f>
        <v/>
      </c>
      <c r="N4" s="14" t="str">
        <f>vlookup($C4,'Results raw'!$A$1:$K$651,7,0)</f>
        <v/>
      </c>
      <c r="O4" s="14" t="str">
        <f>vlookup($C4,'Results raw'!$A$1:$K$651,8,0)</f>
        <v/>
      </c>
      <c r="P4" s="14" t="str">
        <f>vlookup($C4,'Results raw'!$A$1:$K$651,9,0)</f>
        <v/>
      </c>
      <c r="Q4" s="14">
        <f>vlookup($C4,'Results raw'!$A$1:$K$651,10,0)</f>
        <v>0</v>
      </c>
      <c r="R4" s="15">
        <f>vlookup($C4,'Results raw'!$A$1:$K$651,11,0)</f>
        <v>63796</v>
      </c>
      <c r="S4" s="16">
        <f t="shared" si="2"/>
        <v>0.6797448116</v>
      </c>
    </row>
    <row r="5">
      <c r="A5" s="11" t="s">
        <v>82</v>
      </c>
      <c r="B5" s="12">
        <v>416.0</v>
      </c>
      <c r="C5" s="11" t="s">
        <v>83</v>
      </c>
      <c r="D5" s="11" t="s">
        <v>82</v>
      </c>
      <c r="E5" s="3" t="str">
        <f>vlookup(C5,'Region lookup'!$A$1:$B$651,2,0)</f>
        <v>North East</v>
      </c>
      <c r="F5" s="13">
        <v>0.0</v>
      </c>
      <c r="G5" s="11" t="s">
        <v>59</v>
      </c>
      <c r="H5" s="11" t="str">
        <f t="shared" si="1"/>
        <v>5-Friday 00:00</v>
      </c>
      <c r="I5" s="14">
        <f>vlookup($C5,'Results raw'!$A$1:$K$651,2,0)</f>
        <v>15589</v>
      </c>
      <c r="J5" s="14">
        <f>vlookup($C5,'Results raw'!$A$1:$K$651,3,0)</f>
        <v>21354</v>
      </c>
      <c r="K5" s="14">
        <f>vlookup($C5,'Results raw'!$A$1:$K$651,4,0)</f>
        <v>4357</v>
      </c>
      <c r="L5" s="14">
        <f>vlookup($C5,'Results raw'!$A$1:$K$651,5,0)</f>
        <v>1368</v>
      </c>
      <c r="M5" s="14" t="str">
        <f>vlookup($C5,'Results raw'!$A$1:$K$651,6,0)</f>
        <v/>
      </c>
      <c r="N5" s="14" t="str">
        <f>vlookup($C5,'Results raw'!$A$1:$K$651,7,0)</f>
        <v/>
      </c>
      <c r="O5" s="14">
        <f>vlookup($C5,'Results raw'!$A$1:$K$651,8,0)</f>
        <v>4331</v>
      </c>
      <c r="P5" s="14" t="str">
        <f>vlookup($C5,'Results raw'!$A$1:$K$651,9,0)</f>
        <v/>
      </c>
      <c r="Q5" s="14">
        <f>vlookup($C5,'Results raw'!$A$1:$K$651,10,0)</f>
        <v>0</v>
      </c>
      <c r="R5" s="15">
        <f>vlookup($C5,'Results raw'!$A$1:$K$651,11,0)</f>
        <v>68486</v>
      </c>
      <c r="S5" s="16">
        <f t="shared" si="2"/>
        <v>0.6862570452</v>
      </c>
    </row>
    <row r="6">
      <c r="A6" s="11" t="s">
        <v>85</v>
      </c>
      <c r="B6" s="12">
        <v>551.0</v>
      </c>
      <c r="C6" s="11" t="s">
        <v>86</v>
      </c>
      <c r="D6" s="11" t="s">
        <v>85</v>
      </c>
      <c r="E6" s="3" t="str">
        <f>vlookup(C6,'Region lookup'!$A$1:$B$651,2,0)</f>
        <v>North East</v>
      </c>
      <c r="F6" s="13">
        <v>0.0</v>
      </c>
      <c r="G6" s="11" t="s">
        <v>59</v>
      </c>
      <c r="H6" s="11" t="str">
        <f t="shared" si="1"/>
        <v>5-Friday 00:00</v>
      </c>
      <c r="I6" s="14">
        <f>vlookup($C6,'Results raw'!$A$1:$K$651,2,0)</f>
        <v>15372</v>
      </c>
      <c r="J6" s="14">
        <f>vlookup($C6,'Results raw'!$A$1:$K$651,3,0)</f>
        <v>18336</v>
      </c>
      <c r="K6" s="14">
        <f>vlookup($C6,'Results raw'!$A$1:$K$651,4,0)</f>
        <v>3025</v>
      </c>
      <c r="L6" s="14">
        <f>vlookup($C6,'Results raw'!$A$1:$K$651,5,0)</f>
        <v>1212</v>
      </c>
      <c r="M6" s="14" t="str">
        <f>vlookup($C6,'Results raw'!$A$1:$K$651,6,0)</f>
        <v/>
      </c>
      <c r="N6" s="14" t="str">
        <f>vlookup($C6,'Results raw'!$A$1:$K$651,7,0)</f>
        <v/>
      </c>
      <c r="O6" s="14">
        <f>vlookup($C6,'Results raw'!$A$1:$K$651,8,0)</f>
        <v>5047</v>
      </c>
      <c r="P6" s="14" t="str">
        <f>vlookup($C6,'Results raw'!$A$1:$K$651,9,0)</f>
        <v/>
      </c>
      <c r="Q6" s="14">
        <f>vlookup($C6,'Results raw'!$A$1:$K$651,10,0)</f>
        <v>484</v>
      </c>
      <c r="R6" s="15">
        <f>vlookup($C6,'Results raw'!$A$1:$K$651,11,0)</f>
        <v>72672</v>
      </c>
      <c r="S6" s="16">
        <f t="shared" si="2"/>
        <v>0.5982496697</v>
      </c>
    </row>
    <row r="7">
      <c r="A7" s="11" t="s">
        <v>90</v>
      </c>
      <c r="B7" s="12">
        <v>603.0</v>
      </c>
      <c r="C7" s="11" t="s">
        <v>91</v>
      </c>
      <c r="D7" s="11" t="s">
        <v>90</v>
      </c>
      <c r="E7" s="3" t="str">
        <f>vlookup(C7,'Region lookup'!$A$1:$B$651,2,0)</f>
        <v>North East</v>
      </c>
      <c r="F7" s="13">
        <v>0.0</v>
      </c>
      <c r="G7" s="11" t="s">
        <v>59</v>
      </c>
      <c r="H7" s="11" t="str">
        <f t="shared" si="1"/>
        <v>5-Friday 00:00</v>
      </c>
      <c r="I7" s="14">
        <f>vlookup($C7,'Results raw'!$A$1:$K$651,2,0)</f>
        <v>12218</v>
      </c>
      <c r="J7" s="14">
        <f>vlookup($C7,'Results raw'!$A$1:$K$651,3,0)</f>
        <v>15941</v>
      </c>
      <c r="K7" s="14">
        <f>vlookup($C7,'Results raw'!$A$1:$K$651,4,0)</f>
        <v>2071</v>
      </c>
      <c r="L7" s="14">
        <f>vlookup($C7,'Results raw'!$A$1:$K$651,5,0)</f>
        <v>1005</v>
      </c>
      <c r="M7" s="14" t="str">
        <f>vlookup($C7,'Results raw'!$A$1:$K$651,6,0)</f>
        <v/>
      </c>
      <c r="N7" s="14" t="str">
        <f>vlookup($C7,'Results raw'!$A$1:$K$651,7,0)</f>
        <v/>
      </c>
      <c r="O7" s="14">
        <f>vlookup($C7,'Results raw'!$A$1:$K$651,8,0)</f>
        <v>5439</v>
      </c>
      <c r="P7" s="14">
        <f>vlookup($C7,'Results raw'!$A$1:$K$651,9,0)</f>
        <v>839</v>
      </c>
      <c r="Q7" s="14">
        <f>vlookup($C7,'Results raw'!$A$1:$K$651,10,0)</f>
        <v>0</v>
      </c>
      <c r="R7" s="15">
        <f>vlookup($C7,'Results raw'!$A$1:$K$651,11,0)</f>
        <v>66273</v>
      </c>
      <c r="S7" s="16">
        <f t="shared" si="2"/>
        <v>0.5660374511</v>
      </c>
    </row>
    <row r="8">
      <c r="A8" s="11" t="s">
        <v>94</v>
      </c>
      <c r="B8" s="12">
        <v>285.0</v>
      </c>
      <c r="C8" s="11" t="s">
        <v>95</v>
      </c>
      <c r="D8" s="11" t="s">
        <v>94</v>
      </c>
      <c r="E8" s="3" t="str">
        <f>vlookup(C8,'Region lookup'!$A$1:$B$651,2,0)</f>
        <v>North West</v>
      </c>
      <c r="F8" s="13">
        <v>0.020833333333333332</v>
      </c>
      <c r="G8" s="11" t="s">
        <v>59</v>
      </c>
      <c r="H8" s="11" t="str">
        <f t="shared" si="1"/>
        <v>5-Friday 00:30</v>
      </c>
      <c r="I8" s="14">
        <f>vlookup($C8,'Results raw'!$A$1:$K$651,2,0)</f>
        <v>10358</v>
      </c>
      <c r="J8" s="14">
        <f>vlookup($C8,'Results raw'!$A$1:$K$651,3,0)</f>
        <v>29333</v>
      </c>
      <c r="K8" s="14">
        <f>vlookup($C8,'Results raw'!$A$1:$K$651,4,0)</f>
        <v>1800</v>
      </c>
      <c r="L8" s="14">
        <f>vlookup($C8,'Results raw'!$A$1:$K$651,5,0)</f>
        <v>982</v>
      </c>
      <c r="M8" s="14" t="str">
        <f>vlookup($C8,'Results raw'!$A$1:$K$651,6,0)</f>
        <v/>
      </c>
      <c r="N8" s="14" t="str">
        <f>vlookup($C8,'Results raw'!$A$1:$K$651,7,0)</f>
        <v/>
      </c>
      <c r="O8" s="14">
        <f>vlookup($C8,'Results raw'!$A$1:$K$651,8,0)</f>
        <v>3730</v>
      </c>
      <c r="P8" s="14" t="str">
        <f>vlookup($C8,'Results raw'!$A$1:$K$651,9,0)</f>
        <v/>
      </c>
      <c r="Q8" s="14">
        <f>vlookup($C8,'Results raw'!$A$1:$K$651,10,0)</f>
        <v>0</v>
      </c>
      <c r="R8" s="15">
        <f>vlookup($C8,'Results raw'!$A$1:$K$651,11,0)</f>
        <v>71930</v>
      </c>
      <c r="S8" s="16">
        <f t="shared" si="2"/>
        <v>0.6423328236</v>
      </c>
    </row>
    <row r="9">
      <c r="A9" s="11" t="s">
        <v>97</v>
      </c>
      <c r="B9" s="12">
        <v>32.0</v>
      </c>
      <c r="C9" s="11" t="s">
        <v>98</v>
      </c>
      <c r="D9" s="11" t="s">
        <v>97</v>
      </c>
      <c r="E9" s="3" t="str">
        <f>vlookup(C9,'Region lookup'!$A$1:$B$651,2,0)</f>
        <v>East</v>
      </c>
      <c r="F9" s="13">
        <v>0.041666666666666664</v>
      </c>
      <c r="G9" s="11" t="s">
        <v>59</v>
      </c>
      <c r="H9" s="11" t="str">
        <f t="shared" si="1"/>
        <v>5-Friday 01:00</v>
      </c>
      <c r="I9" s="14">
        <f>vlookup($C9,'Results raw'!$A$1:$K$651,2,0)</f>
        <v>29590</v>
      </c>
      <c r="J9" s="14">
        <f>vlookup($C9,'Results raw'!$A$1:$K$651,3,0)</f>
        <v>9178</v>
      </c>
      <c r="K9" s="14">
        <f>vlookup($C9,'Results raw'!$A$1:$K$651,4,0)</f>
        <v>3741</v>
      </c>
      <c r="L9" s="14">
        <f>vlookup($C9,'Results raw'!$A$1:$K$651,5,0)</f>
        <v>1395</v>
      </c>
      <c r="M9" s="14" t="str">
        <f>vlookup($C9,'Results raw'!$A$1:$K$651,6,0)</f>
        <v/>
      </c>
      <c r="N9" s="14" t="str">
        <f>vlookup($C9,'Results raw'!$A$1:$K$651,7,0)</f>
        <v/>
      </c>
      <c r="O9" s="14" t="str">
        <f>vlookup($C9,'Results raw'!$A$1:$K$651,8,0)</f>
        <v/>
      </c>
      <c r="P9" s="14" t="str">
        <f>vlookup($C9,'Results raw'!$A$1:$K$651,9,0)</f>
        <v/>
      </c>
      <c r="Q9" s="14">
        <f>vlookup($C9,'Results raw'!$A$1:$K$651,10,0)</f>
        <v>224</v>
      </c>
      <c r="R9" s="15">
        <f>vlookup($C9,'Results raw'!$A$1:$K$651,11,0)</f>
        <v>69906</v>
      </c>
      <c r="S9" s="16">
        <f t="shared" si="2"/>
        <v>0.6312476754</v>
      </c>
    </row>
    <row r="10">
      <c r="A10" s="11" t="s">
        <v>101</v>
      </c>
      <c r="B10" s="12">
        <v>106.0</v>
      </c>
      <c r="C10" s="11" t="s">
        <v>102</v>
      </c>
      <c r="D10" s="11" t="s">
        <v>101</v>
      </c>
      <c r="E10" s="3" t="str">
        <f>vlookup(C10,'Region lookup'!$A$1:$B$651,2,0)</f>
        <v>East</v>
      </c>
      <c r="F10" s="13">
        <v>0.041666666666666664</v>
      </c>
      <c r="G10" s="11" t="s">
        <v>59</v>
      </c>
      <c r="H10" s="11" t="str">
        <f t="shared" si="1"/>
        <v>5-Friday 01:00</v>
      </c>
      <c r="I10" s="14">
        <f>vlookup($C10,'Results raw'!$A$1:$K$651,2,0)</f>
        <v>30631</v>
      </c>
      <c r="J10" s="14">
        <f>vlookup($C10,'Results raw'!$A$1:$K$651,3,0)</f>
        <v>10824</v>
      </c>
      <c r="K10" s="14">
        <f>vlookup($C10,'Results raw'!$A$1:$K$651,4,0)</f>
        <v>3970</v>
      </c>
      <c r="L10" s="14">
        <f>vlookup($C10,'Results raw'!$A$1:$K$651,5,0)</f>
        <v>1281</v>
      </c>
      <c r="M10" s="14" t="str">
        <f>vlookup($C10,'Results raw'!$A$1:$K$651,6,0)</f>
        <v/>
      </c>
      <c r="N10" s="14" t="str">
        <f>vlookup($C10,'Results raw'!$A$1:$K$651,7,0)</f>
        <v/>
      </c>
      <c r="O10" s="14" t="str">
        <f>vlookup($C10,'Results raw'!$A$1:$K$651,8,0)</f>
        <v/>
      </c>
      <c r="P10" s="14" t="str">
        <f>vlookup($C10,'Results raw'!$A$1:$K$651,9,0)</f>
        <v/>
      </c>
      <c r="Q10" s="14">
        <f>vlookup($C10,'Results raw'!$A$1:$K$651,10,0)</f>
        <v>0</v>
      </c>
      <c r="R10" s="15">
        <f>vlookup($C10,'Results raw'!$A$1:$K$651,11,0)</f>
        <v>73182</v>
      </c>
      <c r="S10" s="16">
        <f t="shared" si="2"/>
        <v>0.6382170479</v>
      </c>
    </row>
    <row r="11">
      <c r="A11" s="11" t="s">
        <v>103</v>
      </c>
      <c r="B11" s="12">
        <v>337.0</v>
      </c>
      <c r="C11" s="11" t="s">
        <v>104</v>
      </c>
      <c r="D11" s="11" t="s">
        <v>103</v>
      </c>
      <c r="E11" s="3" t="str">
        <f>vlookup(C11,'Region lookup'!$A$1:$B$651,2,0)</f>
        <v>North East</v>
      </c>
      <c r="F11" s="13">
        <v>0.041666666666666664</v>
      </c>
      <c r="G11" s="11" t="s">
        <v>59</v>
      </c>
      <c r="H11" s="11" t="str">
        <f t="shared" si="1"/>
        <v>5-Friday 01:00</v>
      </c>
      <c r="I11" s="14">
        <f>vlookup($C11,'Results raw'!$A$1:$K$651,2,0)</f>
        <v>11243</v>
      </c>
      <c r="J11" s="14">
        <f>vlookup($C11,'Results raw'!$A$1:$K$651,3,0)</f>
        <v>18363</v>
      </c>
      <c r="K11" s="14">
        <f>vlookup($C11,'Results raw'!$A$1:$K$651,4,0)</f>
        <v>2360</v>
      </c>
      <c r="L11" s="14">
        <f>vlookup($C11,'Results raw'!$A$1:$K$651,5,0)</f>
        <v>831</v>
      </c>
      <c r="M11" s="14" t="str">
        <f>vlookup($C11,'Results raw'!$A$1:$K$651,6,0)</f>
        <v/>
      </c>
      <c r="N11" s="14" t="str">
        <f>vlookup($C11,'Results raw'!$A$1:$K$651,7,0)</f>
        <v/>
      </c>
      <c r="O11" s="14">
        <f>vlookup($C11,'Results raw'!$A$1:$K$651,8,0)</f>
        <v>4122</v>
      </c>
      <c r="P11" s="14" t="str">
        <f>vlookup($C11,'Results raw'!$A$1:$K$651,9,0)</f>
        <v/>
      </c>
      <c r="Q11" s="14">
        <f>vlookup($C11,'Results raw'!$A$1:$K$651,10,0)</f>
        <v>3817</v>
      </c>
      <c r="R11" s="15">
        <f>vlookup($C11,'Results raw'!$A$1:$K$651,11,0)</f>
        <v>65103</v>
      </c>
      <c r="S11" s="16">
        <f t="shared" si="2"/>
        <v>0.6257161728</v>
      </c>
    </row>
    <row r="12">
      <c r="A12" s="11" t="s">
        <v>105</v>
      </c>
      <c r="B12" s="12">
        <v>385.0</v>
      </c>
      <c r="C12" s="11" t="s">
        <v>106</v>
      </c>
      <c r="D12" s="11" t="s">
        <v>105</v>
      </c>
      <c r="E12" s="3" t="str">
        <f>vlookup(C12,'Region lookup'!$A$1:$B$651,2,0)</f>
        <v>North West</v>
      </c>
      <c r="F12" s="13">
        <v>0.041666666666666664</v>
      </c>
      <c r="G12" s="11" t="s">
        <v>59</v>
      </c>
      <c r="H12" s="11" t="str">
        <f t="shared" si="1"/>
        <v>5-Friday 01:00</v>
      </c>
      <c r="I12" s="14">
        <f>vlookup($C12,'Results raw'!$A$1:$K$651,2,0)</f>
        <v>15214</v>
      </c>
      <c r="J12" s="14">
        <f>vlookup($C12,'Results raw'!$A$1:$K$651,3,0)</f>
        <v>19954</v>
      </c>
      <c r="K12" s="14">
        <f>vlookup($C12,'Results raw'!$A$1:$K$651,4,0)</f>
        <v>2108</v>
      </c>
      <c r="L12" s="14">
        <f>vlookup($C12,'Results raw'!$A$1:$K$651,5,0)</f>
        <v>1166</v>
      </c>
      <c r="M12" s="14" t="str">
        <f>vlookup($C12,'Results raw'!$A$1:$K$651,6,0)</f>
        <v/>
      </c>
      <c r="N12" s="14" t="str">
        <f>vlookup($C12,'Results raw'!$A$1:$K$651,7,0)</f>
        <v/>
      </c>
      <c r="O12" s="14">
        <f>vlookup($C12,'Results raw'!$A$1:$K$651,8,0)</f>
        <v>5817</v>
      </c>
      <c r="P12" s="14" t="str">
        <f>vlookup($C12,'Results raw'!$A$1:$K$651,9,0)</f>
        <v/>
      </c>
      <c r="Q12" s="14">
        <f>vlookup($C12,'Results raw'!$A$1:$K$651,10,0)</f>
        <v>0</v>
      </c>
      <c r="R12" s="15">
        <f>vlookup($C12,'Results raw'!$A$1:$K$651,11,0)</f>
        <v>74190</v>
      </c>
      <c r="S12" s="16">
        <f t="shared" si="2"/>
        <v>0.5965628791</v>
      </c>
    </row>
    <row r="13">
      <c r="A13" s="11" t="s">
        <v>109</v>
      </c>
      <c r="B13" s="12">
        <v>394.0</v>
      </c>
      <c r="C13" s="11" t="s">
        <v>110</v>
      </c>
      <c r="D13" s="11" t="s">
        <v>109</v>
      </c>
      <c r="E13" s="3" t="str">
        <f>vlookup(C13,'Region lookup'!$A$1:$B$651,2,0)</f>
        <v>North East</v>
      </c>
      <c r="F13" s="13">
        <v>0.041666666666666664</v>
      </c>
      <c r="G13" s="11" t="s">
        <v>59</v>
      </c>
      <c r="H13" s="11" t="str">
        <f t="shared" si="1"/>
        <v>5-Friday 01:00</v>
      </c>
      <c r="I13" s="14">
        <f>vlookup($C13,'Results raw'!$A$1:$K$651,2,0)</f>
        <v>8812</v>
      </c>
      <c r="J13" s="14">
        <f>vlookup($C13,'Results raw'!$A$1:$K$651,3,0)</f>
        <v>17202</v>
      </c>
      <c r="K13" s="14">
        <f>vlookup($C13,'Results raw'!$A$1:$K$651,4,0)</f>
        <v>816</v>
      </c>
      <c r="L13" s="14">
        <f>vlookup($C13,'Results raw'!$A$1:$K$651,5,0)</f>
        <v>546</v>
      </c>
      <c r="M13" s="14" t="str">
        <f>vlookup($C13,'Results raw'!$A$1:$K$651,6,0)</f>
        <v/>
      </c>
      <c r="N13" s="14" t="str">
        <f>vlookup($C13,'Results raw'!$A$1:$K$651,7,0)</f>
        <v/>
      </c>
      <c r="O13" s="14">
        <f>vlookup($C13,'Results raw'!$A$1:$K$651,8,0)</f>
        <v>216</v>
      </c>
      <c r="P13" s="14" t="str">
        <f>vlookup($C13,'Results raw'!$A$1:$K$651,9,0)</f>
        <v/>
      </c>
      <c r="Q13" s="14">
        <f>vlookup($C13,'Results raw'!$A$1:$K$651,10,0)</f>
        <v>4548</v>
      </c>
      <c r="R13" s="15">
        <f>vlookup($C13,'Results raw'!$A$1:$K$651,11,0)</f>
        <v>60759</v>
      </c>
      <c r="S13" s="16">
        <f t="shared" si="2"/>
        <v>0.5289751313</v>
      </c>
    </row>
    <row r="14">
      <c r="A14" s="11" t="s">
        <v>111</v>
      </c>
      <c r="B14" s="12">
        <v>522.0</v>
      </c>
      <c r="C14" s="11" t="s">
        <v>112</v>
      </c>
      <c r="D14" s="11" t="s">
        <v>111</v>
      </c>
      <c r="E14" s="3" t="str">
        <f>vlookup(C14,'Region lookup'!$A$1:$B$651,2,0)</f>
        <v>North East</v>
      </c>
      <c r="F14" s="13">
        <v>0.041666666666666664</v>
      </c>
      <c r="G14" s="11" t="s">
        <v>59</v>
      </c>
      <c r="H14" s="11" t="str">
        <f t="shared" si="1"/>
        <v>5-Friday 01:00</v>
      </c>
      <c r="I14" s="14">
        <f>vlookup($C14,'Results raw'!$A$1:$K$651,2,0)</f>
        <v>7688</v>
      </c>
      <c r="J14" s="14">
        <f>vlookup($C14,'Results raw'!$A$1:$K$651,3,0)</f>
        <v>17273</v>
      </c>
      <c r="K14" s="14">
        <f>vlookup($C14,'Results raw'!$A$1:$K$651,4,0)</f>
        <v>1514</v>
      </c>
      <c r="L14" s="14">
        <f>vlookup($C14,'Results raw'!$A$1:$K$651,5,0)</f>
        <v>1303</v>
      </c>
      <c r="M14" s="14" t="str">
        <f>vlookup($C14,'Results raw'!$A$1:$K$651,6,0)</f>
        <v/>
      </c>
      <c r="N14" s="14" t="str">
        <f>vlookup($C14,'Results raw'!$A$1:$K$651,7,0)</f>
        <v/>
      </c>
      <c r="O14" s="14">
        <f>vlookup($C14,'Results raw'!$A$1:$K$651,8,0)</f>
        <v>6446</v>
      </c>
      <c r="P14" s="14" t="str">
        <f>vlookup($C14,'Results raw'!$A$1:$K$651,9,0)</f>
        <v/>
      </c>
      <c r="Q14" s="14">
        <f>vlookup($C14,'Results raw'!$A$1:$K$651,10,0)</f>
        <v>3658</v>
      </c>
      <c r="R14" s="15">
        <f>vlookup($C14,'Results raw'!$A$1:$K$651,11,0)</f>
        <v>62793</v>
      </c>
      <c r="S14" s="16">
        <f t="shared" si="2"/>
        <v>0.6032838055</v>
      </c>
    </row>
    <row r="15">
      <c r="A15" s="11" t="s">
        <v>113</v>
      </c>
      <c r="B15" s="12">
        <v>618.0</v>
      </c>
      <c r="C15" s="11" t="s">
        <v>114</v>
      </c>
      <c r="D15" s="11" t="s">
        <v>113</v>
      </c>
      <c r="E15" s="3" t="str">
        <f>vlookup(C15,'Region lookup'!$A$1:$B$651,2,0)</f>
        <v>North West</v>
      </c>
      <c r="F15" s="13">
        <v>0.041666666666666664</v>
      </c>
      <c r="G15" s="11" t="s">
        <v>59</v>
      </c>
      <c r="H15" s="11" t="str">
        <f t="shared" si="1"/>
        <v>5-Friday 01:00</v>
      </c>
      <c r="I15" s="14">
        <f>vlookup($C15,'Results raw'!$A$1:$K$651,2,0)</f>
        <v>14314</v>
      </c>
      <c r="J15" s="14">
        <f>vlookup($C15,'Results raw'!$A$1:$K$651,3,0)</f>
        <v>21042</v>
      </c>
      <c r="K15" s="14">
        <f>vlookup($C15,'Results raw'!$A$1:$K$651,4,0)</f>
        <v>2428</v>
      </c>
      <c r="L15" s="14">
        <f>vlookup($C15,'Results raw'!$A$1:$K$651,5,0)</f>
        <v>1299</v>
      </c>
      <c r="M15" s="14" t="str">
        <f>vlookup($C15,'Results raw'!$A$1:$K$651,6,0)</f>
        <v/>
      </c>
      <c r="N15" s="14" t="str">
        <f>vlookup($C15,'Results raw'!$A$1:$K$651,7,0)</f>
        <v/>
      </c>
      <c r="O15" s="14">
        <f>vlookup($C15,'Results raw'!$A$1:$K$651,8,0)</f>
        <v>5959</v>
      </c>
      <c r="P15" s="14" t="str">
        <f>vlookup($C15,'Results raw'!$A$1:$K$651,9,0)</f>
        <v/>
      </c>
      <c r="Q15" s="14">
        <f>vlookup($C15,'Results raw'!$A$1:$K$651,10,0)</f>
        <v>0</v>
      </c>
      <c r="R15" s="15">
        <f>vlookup($C15,'Results raw'!$A$1:$K$651,11,0)</f>
        <v>75680</v>
      </c>
      <c r="S15" s="16">
        <f t="shared" si="2"/>
        <v>0.5951638478</v>
      </c>
    </row>
    <row r="16">
      <c r="A16" s="11" t="s">
        <v>115</v>
      </c>
      <c r="B16" s="12">
        <v>636.0</v>
      </c>
      <c r="C16" s="11" t="s">
        <v>116</v>
      </c>
      <c r="D16" s="11" t="s">
        <v>115</v>
      </c>
      <c r="E16" s="3" t="str">
        <f>vlookup(C16,'Region lookup'!$A$1:$B$651,2,0)</f>
        <v>North West</v>
      </c>
      <c r="F16" s="13">
        <v>0.041666666666666664</v>
      </c>
      <c r="G16" s="11" t="s">
        <v>59</v>
      </c>
      <c r="H16" s="11" t="str">
        <f t="shared" si="1"/>
        <v>5-Friday 01:00</v>
      </c>
      <c r="I16" s="14">
        <f>vlookup($C16,'Results raw'!$A$1:$K$651,2,0)</f>
        <v>20488</v>
      </c>
      <c r="J16" s="14">
        <f>vlookup($C16,'Results raw'!$A$1:$K$651,3,0)</f>
        <v>16312</v>
      </c>
      <c r="K16" s="14">
        <f>vlookup($C16,'Results raw'!$A$1:$K$651,4,0)</f>
        <v>1525</v>
      </c>
      <c r="L16" s="14">
        <f>vlookup($C16,'Results raw'!$A$1:$K$651,5,0)</f>
        <v>596</v>
      </c>
      <c r="M16" s="14" t="str">
        <f>vlookup($C16,'Results raw'!$A$1:$K$651,6,0)</f>
        <v/>
      </c>
      <c r="N16" s="14" t="str">
        <f>vlookup($C16,'Results raw'!$A$1:$K$651,7,0)</f>
        <v/>
      </c>
      <c r="O16" s="14">
        <f>vlookup($C16,'Results raw'!$A$1:$K$651,8,0)</f>
        <v>1749</v>
      </c>
      <c r="P16" s="14" t="str">
        <f>vlookup($C16,'Results raw'!$A$1:$K$651,9,0)</f>
        <v/>
      </c>
      <c r="Q16" s="14">
        <f>vlookup($C16,'Results raw'!$A$1:$K$651,10,0)</f>
        <v>929</v>
      </c>
      <c r="R16" s="15">
        <f>vlookup($C16,'Results raw'!$A$1:$K$651,11,0)</f>
        <v>61370</v>
      </c>
      <c r="S16" s="16">
        <f t="shared" si="2"/>
        <v>0.6778393352</v>
      </c>
    </row>
    <row r="17">
      <c r="A17" s="11" t="s">
        <v>267</v>
      </c>
      <c r="B17" s="12">
        <v>202.0</v>
      </c>
      <c r="C17" s="11" t="s">
        <v>121</v>
      </c>
      <c r="D17" s="11" t="s">
        <v>267</v>
      </c>
      <c r="E17" s="3" t="str">
        <f>vlookup(C17,'Region lookup'!$A$1:$B$651,2,0)</f>
        <v>Northern Ireland</v>
      </c>
      <c r="F17" s="13">
        <v>0.041666666666666664</v>
      </c>
      <c r="G17" s="11" t="s">
        <v>59</v>
      </c>
      <c r="H17" s="11" t="str">
        <f t="shared" si="1"/>
        <v>5-Friday 01:00</v>
      </c>
      <c r="I17" s="14">
        <f>vlookup($C17,'Results raw'!$A$1:$K$651,2,0)</f>
        <v>1959</v>
      </c>
      <c r="J17" s="14" t="str">
        <f>vlookup($C17,'Results raw'!$A$1:$K$651,3,0)</f>
        <v/>
      </c>
      <c r="K17" s="14" t="str">
        <f>vlookup($C17,'Results raw'!$A$1:$K$651,4,0)</f>
        <v/>
      </c>
      <c r="L17" s="14" t="str">
        <f>vlookup($C17,'Results raw'!$A$1:$K$651,5,0)</f>
        <v/>
      </c>
      <c r="M17" s="14" t="str">
        <f>vlookup($C17,'Results raw'!$A$1:$K$651,6,0)</f>
        <v/>
      </c>
      <c r="N17" s="14" t="str">
        <f>vlookup($C17,'Results raw'!$A$1:$K$651,7,0)</f>
        <v/>
      </c>
      <c r="O17" s="14" t="str">
        <f>vlookup($C17,'Results raw'!$A$1:$K$651,8,0)</f>
        <v/>
      </c>
      <c r="P17" s="14" t="str">
        <f>vlookup($C17,'Results raw'!$A$1:$K$651,9,0)</f>
        <v/>
      </c>
      <c r="Q17" s="14">
        <f>vlookup($C17,'Results raw'!$A$1:$K$651,10,0)</f>
        <v>38684</v>
      </c>
      <c r="R17" s="15">
        <f>vlookup($C17,'Results raw'!$A$1:$K$651,11,0)</f>
        <v>67099</v>
      </c>
      <c r="S17" s="16">
        <f t="shared" si="2"/>
        <v>0.6057169257</v>
      </c>
    </row>
    <row r="18">
      <c r="A18" s="11" t="s">
        <v>124</v>
      </c>
      <c r="B18" s="12">
        <v>487.0</v>
      </c>
      <c r="C18" s="11" t="s">
        <v>125</v>
      </c>
      <c r="D18" s="11" t="s">
        <v>124</v>
      </c>
      <c r="E18" s="3" t="str">
        <f>vlookup(C18,'Region lookup'!$A$1:$B$651,2,0)</f>
        <v>Scotland</v>
      </c>
      <c r="F18" s="13">
        <v>0.041666666666666664</v>
      </c>
      <c r="G18" s="11" t="s">
        <v>59</v>
      </c>
      <c r="H18" s="11" t="str">
        <f t="shared" si="1"/>
        <v>5-Friday 01:00</v>
      </c>
      <c r="I18" s="14">
        <f>vlookup($C18,'Results raw'!$A$1:$K$651,2,0)</f>
        <v>8054</v>
      </c>
      <c r="J18" s="14">
        <f>vlookup($C18,'Results raw'!$A$1:$K$651,3,0)</f>
        <v>18545</v>
      </c>
      <c r="K18" s="14">
        <f>vlookup($C18,'Results raw'!$A$1:$K$651,4,0)</f>
        <v>2791</v>
      </c>
      <c r="L18" s="14" t="str">
        <f>vlookup($C18,'Results raw'!$A$1:$K$651,5,0)</f>
        <v/>
      </c>
      <c r="M18" s="14">
        <f>vlookup($C18,'Results raw'!$A$1:$K$651,6,0)</f>
        <v>23775</v>
      </c>
      <c r="N18" s="14" t="str">
        <f>vlookup($C18,'Results raw'!$A$1:$K$651,7,0)</f>
        <v/>
      </c>
      <c r="O18" s="14" t="str">
        <f>vlookup($C18,'Results raw'!$A$1:$K$651,8,0)</f>
        <v/>
      </c>
      <c r="P18" s="14">
        <f>vlookup($C18,'Results raw'!$A$1:$K$651,9,0)</f>
        <v>629</v>
      </c>
      <c r="Q18" s="14">
        <f>vlookup($C18,'Results raw'!$A$1:$K$651,10,0)</f>
        <v>0</v>
      </c>
      <c r="R18" s="15">
        <f>vlookup($C18,'Results raw'!$A$1:$K$651,11,0)</f>
        <v>80918</v>
      </c>
      <c r="S18" s="16">
        <f t="shared" si="2"/>
        <v>0.6647964606</v>
      </c>
    </row>
    <row r="19">
      <c r="A19" s="11" t="s">
        <v>127</v>
      </c>
      <c r="B19" s="12">
        <v>176.0</v>
      </c>
      <c r="C19" s="11" t="s">
        <v>128</v>
      </c>
      <c r="D19" s="11" t="s">
        <v>127</v>
      </c>
      <c r="E19" s="3" t="str">
        <f>vlookup(C19,'Region lookup'!$A$1:$B$651,2,0)</f>
        <v>North East</v>
      </c>
      <c r="F19" s="13">
        <v>0.0625</v>
      </c>
      <c r="G19" s="11" t="s">
        <v>59</v>
      </c>
      <c r="H19" s="11" t="str">
        <f t="shared" si="1"/>
        <v>5-Friday 01:30</v>
      </c>
      <c r="I19" s="14">
        <f>vlookup($C19,'Results raw'!$A$1:$K$651,2,0)</f>
        <v>20901</v>
      </c>
      <c r="J19" s="14">
        <f>vlookup($C19,'Results raw'!$A$1:$K$651,3,0)</f>
        <v>17607</v>
      </c>
      <c r="K19" s="14">
        <f>vlookup($C19,'Results raw'!$A$1:$K$651,4,0)</f>
        <v>2097</v>
      </c>
      <c r="L19" s="14">
        <f>vlookup($C19,'Results raw'!$A$1:$K$651,5,0)</f>
        <v>1057</v>
      </c>
      <c r="M19" s="14" t="str">
        <f>vlookup($C19,'Results raw'!$A$1:$K$651,6,0)</f>
        <v/>
      </c>
      <c r="N19" s="14" t="str">
        <f>vlookup($C19,'Results raw'!$A$1:$K$651,7,0)</f>
        <v/>
      </c>
      <c r="O19" s="14">
        <f>vlookup($C19,'Results raw'!$A$1:$K$651,8,0)</f>
        <v>1544</v>
      </c>
      <c r="P19" s="14" t="str">
        <f>vlookup($C19,'Results raw'!$A$1:$K$651,9,0)</f>
        <v/>
      </c>
      <c r="Q19" s="14">
        <f>vlookup($C19,'Results raw'!$A$1:$K$651,10,0)</f>
        <v>292</v>
      </c>
      <c r="R19" s="15">
        <f>vlookup($C19,'Results raw'!$A$1:$K$651,11,0)</f>
        <v>66395</v>
      </c>
      <c r="S19" s="16">
        <f t="shared" si="2"/>
        <v>0.6551396943</v>
      </c>
    </row>
    <row r="20">
      <c r="A20" s="11" t="s">
        <v>130</v>
      </c>
      <c r="B20" s="12">
        <v>435.0</v>
      </c>
      <c r="C20" s="11" t="s">
        <v>131</v>
      </c>
      <c r="D20" s="11" t="s">
        <v>130</v>
      </c>
      <c r="E20" s="3" t="str">
        <f>vlookup(C20,'Region lookup'!$A$1:$B$651,2,0)</f>
        <v>West Midlands</v>
      </c>
      <c r="F20" s="13">
        <v>0.0625</v>
      </c>
      <c r="G20" s="11" t="s">
        <v>59</v>
      </c>
      <c r="H20" s="11" t="str">
        <f t="shared" si="1"/>
        <v>5-Friday 01:30</v>
      </c>
      <c r="I20" s="14">
        <f>vlookup($C20,'Results raw'!$A$1:$K$651,2,0)</f>
        <v>27390</v>
      </c>
      <c r="J20" s="14">
        <f>vlookup($C20,'Results raw'!$A$1:$K$651,3,0)</f>
        <v>14246</v>
      </c>
      <c r="K20" s="14">
        <f>vlookup($C20,'Results raw'!$A$1:$K$651,4,0)</f>
        <v>1862</v>
      </c>
      <c r="L20" s="14">
        <f>vlookup($C20,'Results raw'!$A$1:$K$651,5,0)</f>
        <v>1692</v>
      </c>
      <c r="M20" s="14" t="str">
        <f>vlookup($C20,'Results raw'!$A$1:$K$651,6,0)</f>
        <v/>
      </c>
      <c r="N20" s="14" t="str">
        <f>vlookup($C20,'Results raw'!$A$1:$K$651,7,0)</f>
        <v/>
      </c>
      <c r="O20" s="14" t="str">
        <f>vlookup($C20,'Results raw'!$A$1:$K$651,8,0)</f>
        <v/>
      </c>
      <c r="P20" s="14" t="str">
        <f>vlookup($C20,'Results raw'!$A$1:$K$651,9,0)</f>
        <v/>
      </c>
      <c r="Q20" s="14">
        <f>vlookup($C20,'Results raw'!$A$1:$K$651,10,0)</f>
        <v>0</v>
      </c>
      <c r="R20" s="15">
        <f>vlookup($C20,'Results raw'!$A$1:$K$651,11,0)</f>
        <v>70226</v>
      </c>
      <c r="S20" s="16">
        <f t="shared" si="2"/>
        <v>0.6434938627</v>
      </c>
    </row>
    <row r="21">
      <c r="A21" s="11" t="s">
        <v>132</v>
      </c>
      <c r="B21" s="12">
        <v>342.0</v>
      </c>
      <c r="C21" s="11" t="s">
        <v>133</v>
      </c>
      <c r="D21" s="11" t="s">
        <v>132</v>
      </c>
      <c r="E21" s="3" t="str">
        <f>vlookup(C21,'Region lookup'!$A$1:$B$651,2,0)</f>
        <v>Scotland</v>
      </c>
      <c r="F21" s="13">
        <v>0.0625</v>
      </c>
      <c r="G21" s="11" t="s">
        <v>59</v>
      </c>
      <c r="H21" s="11" t="str">
        <f t="shared" si="1"/>
        <v>5-Friday 01:30</v>
      </c>
      <c r="I21" s="14">
        <f>vlookup($C21,'Results raw'!$A$1:$K$651,2,0)</f>
        <v>11557</v>
      </c>
      <c r="J21" s="14">
        <f>vlookup($C21,'Results raw'!$A$1:$K$651,3,0)</f>
        <v>9009</v>
      </c>
      <c r="K21" s="14">
        <f>vlookup($C21,'Results raw'!$A$1:$K$651,4,0)</f>
        <v>2444</v>
      </c>
      <c r="L21" s="14" t="str">
        <f>vlookup($C21,'Results raw'!$A$1:$K$651,5,0)</f>
        <v/>
      </c>
      <c r="M21" s="14">
        <f>vlookup($C21,'Results raw'!$A$1:$K$651,6,0)</f>
        <v>24216</v>
      </c>
      <c r="N21" s="14" t="str">
        <f>vlookup($C21,'Results raw'!$A$1:$K$651,7,0)</f>
        <v/>
      </c>
      <c r="O21" s="14" t="str">
        <f>vlookup($C21,'Results raw'!$A$1:$K$651,8,0)</f>
        <v/>
      </c>
      <c r="P21" s="14" t="str">
        <f>vlookup($C21,'Results raw'!$A$1:$K$651,9,0)</f>
        <v/>
      </c>
      <c r="Q21" s="14">
        <f>vlookup($C21,'Results raw'!$A$1:$K$651,10,0)</f>
        <v>405</v>
      </c>
      <c r="R21" s="15">
        <f>vlookup($C21,'Results raw'!$A$1:$K$651,11,0)</f>
        <v>74517</v>
      </c>
      <c r="S21" s="16">
        <f t="shared" si="2"/>
        <v>0.639196425</v>
      </c>
    </row>
    <row r="22">
      <c r="A22" s="11" t="s">
        <v>135</v>
      </c>
      <c r="B22" s="12">
        <v>559.0</v>
      </c>
      <c r="C22" s="11" t="s">
        <v>136</v>
      </c>
      <c r="D22" s="11" t="s">
        <v>135</v>
      </c>
      <c r="E22" s="3" t="str">
        <f>vlookup(C22,'Region lookup'!$A$1:$B$651,2,0)</f>
        <v>Wales</v>
      </c>
      <c r="F22" s="13">
        <v>0.0625</v>
      </c>
      <c r="G22" s="11" t="s">
        <v>59</v>
      </c>
      <c r="H22" s="11" t="str">
        <f t="shared" si="1"/>
        <v>5-Friday 01:30</v>
      </c>
      <c r="I22" s="14">
        <f>vlookup($C22,'Results raw'!$A$1:$K$651,2,0)</f>
        <v>10377</v>
      </c>
      <c r="J22" s="14">
        <f>vlookup($C22,'Results raw'!$A$1:$K$651,3,0)</f>
        <v>18493</v>
      </c>
      <c r="K22" s="14">
        <f>vlookup($C22,'Results raw'!$A$1:$K$651,4,0)</f>
        <v>2993</v>
      </c>
      <c r="L22" s="14" t="str">
        <f>vlookup($C22,'Results raw'!$A$1:$K$651,5,0)</f>
        <v/>
      </c>
      <c r="M22" s="14" t="str">
        <f>vlookup($C22,'Results raw'!$A$1:$K$651,6,0)</f>
        <v/>
      </c>
      <c r="N22" s="14">
        <f>vlookup($C22,'Results raw'!$A$1:$K$651,7,0)</f>
        <v>1984</v>
      </c>
      <c r="O22" s="14">
        <f>vlookup($C22,'Results raw'!$A$1:$K$651,8,0)</f>
        <v>1983</v>
      </c>
      <c r="P22" s="14" t="str">
        <f>vlookup($C22,'Results raw'!$A$1:$K$651,9,0)</f>
        <v/>
      </c>
      <c r="Q22" s="14">
        <f>vlookup($C22,'Results raw'!$A$1:$K$651,10,0)</f>
        <v>0</v>
      </c>
      <c r="R22" s="15">
        <f>vlookup($C22,'Results raw'!$A$1:$K$651,11,0)</f>
        <v>57078</v>
      </c>
      <c r="S22" s="16">
        <f t="shared" si="2"/>
        <v>0.627737482</v>
      </c>
    </row>
    <row r="23">
      <c r="A23" s="11" t="s">
        <v>137</v>
      </c>
      <c r="B23" s="12">
        <v>38.0</v>
      </c>
      <c r="C23" s="11" t="s">
        <v>138</v>
      </c>
      <c r="D23" s="11" t="s">
        <v>137</v>
      </c>
      <c r="E23" s="3" t="str">
        <f>vlookup(C23,'Region lookup'!$A$1:$B$651,2,0)</f>
        <v>London</v>
      </c>
      <c r="F23" s="13">
        <v>0.08333333333333333</v>
      </c>
      <c r="G23" s="11" t="s">
        <v>59</v>
      </c>
      <c r="H23" s="11" t="str">
        <f t="shared" si="1"/>
        <v>5-Friday 02:00</v>
      </c>
      <c r="I23" s="14">
        <f>vlookup($C23,'Results raw'!$A$1:$K$651,2,0)</f>
        <v>21622</v>
      </c>
      <c r="J23" s="14">
        <f>vlookup($C23,'Results raw'!$A$1:$K$651,3,0)</f>
        <v>27290</v>
      </c>
      <c r="K23" s="14">
        <f>vlookup($C23,'Results raw'!$A$1:$K$651,4,0)</f>
        <v>9150</v>
      </c>
      <c r="L23" s="14">
        <f>vlookup($C23,'Results raw'!$A$1:$K$651,5,0)</f>
        <v>1529</v>
      </c>
      <c r="M23" s="14" t="str">
        <f>vlookup($C23,'Results raw'!$A$1:$K$651,6,0)</f>
        <v/>
      </c>
      <c r="N23" s="14" t="str">
        <f>vlookup($C23,'Results raw'!$A$1:$K$651,7,0)</f>
        <v/>
      </c>
      <c r="O23" s="14">
        <f>vlookup($C23,'Results raw'!$A$1:$K$651,8,0)</f>
        <v>386</v>
      </c>
      <c r="P23" s="14" t="str">
        <f>vlookup($C23,'Results raw'!$A$1:$K$651,9,0)</f>
        <v/>
      </c>
      <c r="Q23" s="14">
        <f>vlookup($C23,'Results raw'!$A$1:$K$651,10,0)</f>
        <v>0</v>
      </c>
      <c r="R23" s="15">
        <f>vlookup($C23,'Results raw'!$A$1:$K$651,11,0)</f>
        <v>79309</v>
      </c>
      <c r="S23" s="16">
        <f t="shared" si="2"/>
        <v>0.7562445624</v>
      </c>
    </row>
    <row r="24">
      <c r="A24" s="11" t="s">
        <v>140</v>
      </c>
      <c r="B24" s="12">
        <v>56.0</v>
      </c>
      <c r="C24" s="11" t="s">
        <v>141</v>
      </c>
      <c r="D24" s="11" t="s">
        <v>140</v>
      </c>
      <c r="E24" s="3" t="str">
        <f>vlookup(C24,'Region lookup'!$A$1:$B$651,2,0)</f>
        <v>North West</v>
      </c>
      <c r="F24" s="13">
        <v>0.08333333333333333</v>
      </c>
      <c r="G24" s="11" t="s">
        <v>59</v>
      </c>
      <c r="H24" s="11" t="str">
        <f t="shared" si="1"/>
        <v>5-Friday 02:00</v>
      </c>
      <c r="I24" s="15">
        <f>vlookup($C24,'Results raw'!$A$1:$K$651,2,0)</f>
        <v>5540</v>
      </c>
      <c r="J24" s="15">
        <f>vlookup($C24,'Results raw'!$A$1:$K$651,3,0)</f>
        <v>24990</v>
      </c>
      <c r="K24" s="15">
        <f>vlookup($C24,'Results raw'!$A$1:$K$651,4,0)</f>
        <v>1620</v>
      </c>
      <c r="L24" s="15">
        <f>vlookup($C24,'Results raw'!$A$1:$K$651,5,0)</f>
        <v>1405</v>
      </c>
      <c r="M24" s="14" t="str">
        <f>vlookup($C24,'Results raw'!$A$1:$K$651,6,0)</f>
        <v/>
      </c>
      <c r="N24" s="14" t="str">
        <f>vlookup($C24,'Results raw'!$A$1:$K$651,7,0)</f>
        <v/>
      </c>
      <c r="O24" s="14">
        <f>vlookup($C24,'Results raw'!$A$1:$K$651,8,0)</f>
        <v>1489</v>
      </c>
      <c r="P24" s="14" t="str">
        <f>vlookup($C24,'Results raw'!$A$1:$K$651,9,0)</f>
        <v/>
      </c>
      <c r="Q24" s="14">
        <f>vlookup($C24,'Results raw'!$A$1:$K$651,10,0)</f>
        <v>7285</v>
      </c>
      <c r="R24" s="15">
        <f>vlookup($C24,'Results raw'!$A$1:$K$651,11,0)</f>
        <v>63762</v>
      </c>
      <c r="S24" s="16">
        <f t="shared" si="2"/>
        <v>0.663859352</v>
      </c>
    </row>
    <row r="25">
      <c r="A25" s="11" t="s">
        <v>142</v>
      </c>
      <c r="B25" s="12">
        <v>67.0</v>
      </c>
      <c r="C25" s="11" t="s">
        <v>143</v>
      </c>
      <c r="D25" s="11" t="s">
        <v>142</v>
      </c>
      <c r="E25" s="3" t="str">
        <f>vlookup(C25,'Region lookup'!$A$1:$B$651,2,0)</f>
        <v>North West</v>
      </c>
      <c r="F25" s="13">
        <v>0.08333333333333333</v>
      </c>
      <c r="G25" s="11" t="s">
        <v>59</v>
      </c>
      <c r="H25" s="11" t="str">
        <f t="shared" si="1"/>
        <v>5-Friday 02:00</v>
      </c>
      <c r="I25" s="14">
        <f>vlookup($C25,'Results raw'!$A$1:$K$651,2,0)</f>
        <v>10736</v>
      </c>
      <c r="J25" s="14">
        <f>vlookup($C25,'Results raw'!$A$1:$K$651,3,0)</f>
        <v>29040</v>
      </c>
      <c r="K25" s="14">
        <f>vlookup($C25,'Results raw'!$A$1:$K$651,4,0)</f>
        <v>1130</v>
      </c>
      <c r="L25" s="14">
        <f>vlookup($C25,'Results raw'!$A$1:$K$651,5,0)</f>
        <v>741</v>
      </c>
      <c r="M25" s="14" t="str">
        <f>vlookup($C25,'Results raw'!$A$1:$K$651,6,0)</f>
        <v/>
      </c>
      <c r="N25" s="14" t="str">
        <f>vlookup($C25,'Results raw'!$A$1:$K$651,7,0)</f>
        <v/>
      </c>
      <c r="O25" s="14">
        <f>vlookup($C25,'Results raw'!$A$1:$K$651,8,0)</f>
        <v>2770</v>
      </c>
      <c r="P25" s="14" t="str">
        <f>vlookup($C25,'Results raw'!$A$1:$K$651,9,0)</f>
        <v/>
      </c>
      <c r="Q25" s="14">
        <f>vlookup($C25,'Results raw'!$A$1:$K$651,10,0)</f>
        <v>319</v>
      </c>
      <c r="R25" s="15">
        <f>vlookup($C25,'Results raw'!$A$1:$K$651,11,0)</f>
        <v>71228</v>
      </c>
      <c r="S25" s="16">
        <f t="shared" si="2"/>
        <v>0.6280676139</v>
      </c>
    </row>
    <row r="26">
      <c r="A26" s="11" t="s">
        <v>144</v>
      </c>
      <c r="B26" s="12">
        <v>72.0</v>
      </c>
      <c r="C26" s="11" t="s">
        <v>145</v>
      </c>
      <c r="D26" s="11" t="s">
        <v>144</v>
      </c>
      <c r="E26" s="3" t="str">
        <f>vlookup(C26,'Region lookup'!$A$1:$B$651,2,0)</f>
        <v>North East</v>
      </c>
      <c r="F26" s="13">
        <v>0.08333333333333333</v>
      </c>
      <c r="G26" s="11" t="s">
        <v>59</v>
      </c>
      <c r="H26" s="11" t="str">
        <f t="shared" si="1"/>
        <v>5-Friday 02:00</v>
      </c>
      <c r="I26" s="14">
        <f>vlookup($C26,'Results raw'!$A$1:$K$651,2,0)</f>
        <v>14263</v>
      </c>
      <c r="J26" s="14">
        <f>vlookup($C26,'Results raw'!$A$1:$K$651,3,0)</f>
        <v>19794</v>
      </c>
      <c r="K26" s="14">
        <f>vlookup($C26,'Results raw'!$A$1:$K$651,4,0)</f>
        <v>3703</v>
      </c>
      <c r="L26" s="14">
        <f>vlookup($C26,'Results raw'!$A$1:$K$651,5,0)</f>
        <v>1279</v>
      </c>
      <c r="M26" s="14" t="str">
        <f>vlookup($C26,'Results raw'!$A$1:$K$651,6,0)</f>
        <v/>
      </c>
      <c r="N26" s="14" t="str">
        <f>vlookup($C26,'Results raw'!$A$1:$K$651,7,0)</f>
        <v/>
      </c>
      <c r="O26" s="14">
        <f>vlookup($C26,'Results raw'!$A$1:$K$651,8,0)</f>
        <v>5833</v>
      </c>
      <c r="P26" s="14" t="str">
        <f>vlookup($C26,'Results raw'!$A$1:$K$651,9,0)</f>
        <v/>
      </c>
      <c r="Q26" s="14">
        <f>vlookup($C26,'Results raw'!$A$1:$K$651,10,0)</f>
        <v>809</v>
      </c>
      <c r="R26" s="15">
        <f>vlookup($C26,'Results raw'!$A$1:$K$651,11,0)</f>
        <v>67853</v>
      </c>
      <c r="S26" s="16">
        <f t="shared" si="2"/>
        <v>0.673234787</v>
      </c>
    </row>
    <row r="27">
      <c r="A27" s="11" t="s">
        <v>149</v>
      </c>
      <c r="B27" s="12">
        <v>79.0</v>
      </c>
      <c r="C27" s="11" t="s">
        <v>150</v>
      </c>
      <c r="D27" s="11" t="s">
        <v>149</v>
      </c>
      <c r="E27" s="3" t="str">
        <f>vlookup(C27,'Region lookup'!$A$1:$B$651,2,0)</f>
        <v>North West</v>
      </c>
      <c r="F27" s="13">
        <v>0.08333333333333333</v>
      </c>
      <c r="G27" s="11" t="s">
        <v>59</v>
      </c>
      <c r="H27" s="11" t="str">
        <f t="shared" si="1"/>
        <v>5-Friday 02:00</v>
      </c>
      <c r="I27" s="14">
        <f>vlookup($C27,'Results raw'!$A$1:$K$651,2,0)</f>
        <v>4510</v>
      </c>
      <c r="J27" s="14">
        <f>vlookup($C27,'Results raw'!$A$1:$K$651,3,0)</f>
        <v>39066</v>
      </c>
      <c r="K27" s="14">
        <f>vlookup($C27,'Results raw'!$A$1:$K$651,4,0)</f>
        <v>1822</v>
      </c>
      <c r="L27" s="14">
        <f>vlookup($C27,'Results raw'!$A$1:$K$651,5,0)</f>
        <v>1166</v>
      </c>
      <c r="M27" s="14" t="str">
        <f>vlookup($C27,'Results raw'!$A$1:$K$651,6,0)</f>
        <v/>
      </c>
      <c r="N27" s="14" t="str">
        <f>vlookup($C27,'Results raw'!$A$1:$K$651,7,0)</f>
        <v/>
      </c>
      <c r="O27" s="14">
        <f>vlookup($C27,'Results raw'!$A$1:$K$651,8,0)</f>
        <v>2610</v>
      </c>
      <c r="P27" s="14" t="str">
        <f>vlookup($C27,'Results raw'!$A$1:$K$651,9,0)</f>
        <v/>
      </c>
      <c r="Q27" s="14">
        <f>vlookup($C27,'Results raw'!$A$1:$K$651,10,0)</f>
        <v>0</v>
      </c>
      <c r="R27" s="15">
        <f>vlookup($C27,'Results raw'!$A$1:$K$651,11,0)</f>
        <v>74832</v>
      </c>
      <c r="S27" s="16">
        <f t="shared" si="2"/>
        <v>0.657125294</v>
      </c>
    </row>
    <row r="28">
      <c r="A28" s="11" t="s">
        <v>151</v>
      </c>
      <c r="B28" s="12">
        <v>84.0</v>
      </c>
      <c r="C28" s="11" t="s">
        <v>152</v>
      </c>
      <c r="D28" s="11" t="s">
        <v>151</v>
      </c>
      <c r="E28" s="3" t="str">
        <f>vlookup(C28,'Region lookup'!$A$1:$B$651,2,0)</f>
        <v>South East</v>
      </c>
      <c r="F28" s="13">
        <v>0.08333333333333333</v>
      </c>
      <c r="G28" s="11" t="s">
        <v>59</v>
      </c>
      <c r="H28" s="11" t="str">
        <f t="shared" si="1"/>
        <v>5-Friday 02:00</v>
      </c>
      <c r="I28" s="14">
        <f>vlookup($C28,'Results raw'!$A$1:$K$651,2,0)</f>
        <v>31894</v>
      </c>
      <c r="J28" s="14">
        <f>vlookup($C28,'Results raw'!$A$1:$K$651,3,0)</f>
        <v>12065</v>
      </c>
      <c r="K28" s="14">
        <f>vlookup($C28,'Results raw'!$A$1:$K$651,4,0)</f>
        <v>7749</v>
      </c>
      <c r="L28" s="14">
        <f>vlookup($C28,'Results raw'!$A$1:$K$651,5,0)</f>
        <v>2089</v>
      </c>
      <c r="M28" s="14" t="str">
        <f>vlookup($C28,'Results raw'!$A$1:$K$651,6,0)</f>
        <v/>
      </c>
      <c r="N28" s="14" t="str">
        <f>vlookup($C28,'Results raw'!$A$1:$K$651,7,0)</f>
        <v/>
      </c>
      <c r="O28" s="14" t="str">
        <f>vlookup($C28,'Results raw'!$A$1:$K$651,8,0)</f>
        <v/>
      </c>
      <c r="P28" s="14" t="str">
        <f>vlookup($C28,'Results raw'!$A$1:$K$651,9,0)</f>
        <v/>
      </c>
      <c r="Q28" s="14">
        <f>vlookup($C28,'Results raw'!$A$1:$K$651,10,0)</f>
        <v>553</v>
      </c>
      <c r="R28" s="15">
        <f>vlookup($C28,'Results raw'!$A$1:$K$651,11,0)</f>
        <v>79206</v>
      </c>
      <c r="S28" s="16">
        <f t="shared" si="2"/>
        <v>0.68618539</v>
      </c>
    </row>
    <row r="29">
      <c r="A29" s="11" t="s">
        <v>153</v>
      </c>
      <c r="B29" s="12">
        <v>109.0</v>
      </c>
      <c r="C29" s="11" t="s">
        <v>154</v>
      </c>
      <c r="D29" s="11" t="s">
        <v>153</v>
      </c>
      <c r="E29" s="3" t="str">
        <f>vlookup(C29,'Region lookup'!$A$1:$B$651,2,0)</f>
        <v>North West</v>
      </c>
      <c r="F29" s="13">
        <v>0.08333333333333333</v>
      </c>
      <c r="G29" s="11" t="s">
        <v>59</v>
      </c>
      <c r="H29" s="11" t="str">
        <f t="shared" si="1"/>
        <v>5-Friday 02:00</v>
      </c>
      <c r="I29" s="14">
        <f>vlookup($C29,'Results raw'!$A$1:$K$651,2,0)</f>
        <v>15720</v>
      </c>
      <c r="J29" s="14">
        <f>vlookup($C29,'Results raw'!$A$1:$K$651,3,0)</f>
        <v>14368</v>
      </c>
      <c r="K29" s="14">
        <f>vlookup($C29,'Results raw'!$A$1:$K$651,4,0)</f>
        <v>3501</v>
      </c>
      <c r="L29" s="14">
        <f>vlookup($C29,'Results raw'!$A$1:$K$651,5,0)</f>
        <v>739</v>
      </c>
      <c r="M29" s="14" t="str">
        <f>vlookup($C29,'Results raw'!$A$1:$K$651,6,0)</f>
        <v/>
      </c>
      <c r="N29" s="14" t="str">
        <f>vlookup($C29,'Results raw'!$A$1:$K$651,7,0)</f>
        <v/>
      </c>
      <c r="O29" s="14">
        <f>vlookup($C29,'Results raw'!$A$1:$K$651,8,0)</f>
        <v>3362</v>
      </c>
      <c r="P29" s="14" t="str">
        <f>vlookup($C29,'Results raw'!$A$1:$K$651,9,0)</f>
        <v/>
      </c>
      <c r="Q29" s="14">
        <f>vlookup($C29,'Results raw'!$A$1:$K$651,10,0)</f>
        <v>1294</v>
      </c>
      <c r="R29" s="15">
        <f>vlookup($C29,'Results raw'!$A$1:$K$651,11,0)</f>
        <v>64343</v>
      </c>
      <c r="S29" s="16">
        <f t="shared" si="2"/>
        <v>0.6058778733</v>
      </c>
    </row>
    <row r="30">
      <c r="A30" s="11" t="s">
        <v>156</v>
      </c>
      <c r="B30" s="12">
        <v>110.0</v>
      </c>
      <c r="C30" s="11" t="s">
        <v>157</v>
      </c>
      <c r="D30" s="11" t="s">
        <v>156</v>
      </c>
      <c r="E30" s="3" t="str">
        <f>vlookup(C30,'Region lookup'!$A$1:$B$651,2,0)</f>
        <v>West Midlands</v>
      </c>
      <c r="F30" s="13">
        <v>0.08333333333333333</v>
      </c>
      <c r="G30" s="11" t="s">
        <v>59</v>
      </c>
      <c r="H30" s="11" t="str">
        <f t="shared" si="1"/>
        <v>5-Friday 02:00</v>
      </c>
      <c r="I30" s="14">
        <f>vlookup($C30,'Results raw'!$A$1:$K$651,2,0)</f>
        <v>29560</v>
      </c>
      <c r="J30" s="14">
        <f>vlookup($C30,'Results raw'!$A$1:$K$651,3,0)</f>
        <v>15064</v>
      </c>
      <c r="K30" s="14">
        <f>vlookup($C30,'Results raw'!$A$1:$K$651,4,0)</f>
        <v>2681</v>
      </c>
      <c r="L30" s="14">
        <f>vlookup($C30,'Results raw'!$A$1:$K$651,5,0)</f>
        <v>1433</v>
      </c>
      <c r="M30" s="14" t="str">
        <f>vlookup($C30,'Results raw'!$A$1:$K$651,6,0)</f>
        <v/>
      </c>
      <c r="N30" s="14" t="str">
        <f>vlookup($C30,'Results raw'!$A$1:$K$651,7,0)</f>
        <v/>
      </c>
      <c r="O30" s="14" t="str">
        <f>vlookup($C30,'Results raw'!$A$1:$K$651,8,0)</f>
        <v/>
      </c>
      <c r="P30" s="14" t="str">
        <f>vlookup($C30,'Results raw'!$A$1:$K$651,9,0)</f>
        <v/>
      </c>
      <c r="Q30" s="14">
        <f>vlookup($C30,'Results raw'!$A$1:$K$651,10,0)</f>
        <v>0</v>
      </c>
      <c r="R30" s="15">
        <f>vlookup($C30,'Results raw'!$A$1:$K$651,11,0)</f>
        <v>75030</v>
      </c>
      <c r="S30" s="16">
        <f t="shared" si="2"/>
        <v>0.6495801679</v>
      </c>
    </row>
    <row r="31">
      <c r="A31" s="11" t="s">
        <v>158</v>
      </c>
      <c r="B31" s="12">
        <v>111.0</v>
      </c>
      <c r="C31" s="11" t="s">
        <v>159</v>
      </c>
      <c r="D31" s="11" t="s">
        <v>158</v>
      </c>
      <c r="E31" s="3" t="str">
        <f>vlookup(C31,'Region lookup'!$A$1:$B$651,2,0)</f>
        <v>North West</v>
      </c>
      <c r="F31" s="13">
        <v>0.08333333333333333</v>
      </c>
      <c r="G31" s="11" t="s">
        <v>59</v>
      </c>
      <c r="H31" s="11" t="str">
        <f t="shared" si="1"/>
        <v>5-Friday 02:00</v>
      </c>
      <c r="I31" s="14">
        <f>vlookup($C31,'Results raw'!$A$1:$K$651,2,0)</f>
        <v>21660</v>
      </c>
      <c r="J31" s="14">
        <f>vlookup($C31,'Results raw'!$A$1:$K$651,3,0)</f>
        <v>21555</v>
      </c>
      <c r="K31" s="14">
        <f>vlookup($C31,'Results raw'!$A$1:$K$651,4,0)</f>
        <v>1584</v>
      </c>
      <c r="L31" s="14">
        <f>vlookup($C31,'Results raw'!$A$1:$K$651,5,0)</f>
        <v>802</v>
      </c>
      <c r="M31" s="14" t="str">
        <f>vlookup($C31,'Results raw'!$A$1:$K$651,6,0)</f>
        <v/>
      </c>
      <c r="N31" s="14" t="str">
        <f>vlookup($C31,'Results raw'!$A$1:$K$651,7,0)</f>
        <v/>
      </c>
      <c r="O31" s="14">
        <f>vlookup($C31,'Results raw'!$A$1:$K$651,8,0)</f>
        <v>1240</v>
      </c>
      <c r="P31" s="14" t="str">
        <f>vlookup($C31,'Results raw'!$A$1:$K$651,9,0)</f>
        <v/>
      </c>
      <c r="Q31" s="14">
        <f>vlookup($C31,'Results raw'!$A$1:$K$651,10,0)</f>
        <v>0</v>
      </c>
      <c r="R31" s="15">
        <f>vlookup($C31,'Results raw'!$A$1:$K$651,11,0)</f>
        <v>68802</v>
      </c>
      <c r="S31" s="16">
        <f t="shared" si="2"/>
        <v>0.6808086974</v>
      </c>
    </row>
    <row r="32">
      <c r="A32" s="11" t="s">
        <v>161</v>
      </c>
      <c r="B32" s="12">
        <v>112.0</v>
      </c>
      <c r="C32" s="11" t="s">
        <v>162</v>
      </c>
      <c r="D32" s="11" t="s">
        <v>161</v>
      </c>
      <c r="E32" s="3" t="str">
        <f>vlookup(C32,'Region lookup'!$A$1:$B$651,2,0)</f>
        <v>North West</v>
      </c>
      <c r="F32" s="13">
        <v>0.08333333333333333</v>
      </c>
      <c r="G32" s="11" t="s">
        <v>59</v>
      </c>
      <c r="H32" s="11" t="str">
        <f t="shared" si="1"/>
        <v>5-Friday 02:00</v>
      </c>
      <c r="I32" s="14">
        <f>vlookup($C32,'Results raw'!$A$1:$K$651,2,0)</f>
        <v>22034</v>
      </c>
      <c r="J32" s="14">
        <f>vlookup($C32,'Results raw'!$A$1:$K$651,3,0)</f>
        <v>21632</v>
      </c>
      <c r="K32" s="14">
        <f>vlookup($C32,'Results raw'!$A$1:$K$651,4,0)</f>
        <v>2315</v>
      </c>
      <c r="L32" s="14">
        <f>vlookup($C32,'Results raw'!$A$1:$K$651,5,0)</f>
        <v>848</v>
      </c>
      <c r="M32" s="14" t="str">
        <f>vlookup($C32,'Results raw'!$A$1:$K$651,6,0)</f>
        <v/>
      </c>
      <c r="N32" s="14" t="str">
        <f>vlookup($C32,'Results raw'!$A$1:$K$651,7,0)</f>
        <v/>
      </c>
      <c r="O32" s="14">
        <f>vlookup($C32,'Results raw'!$A$1:$K$651,8,0)</f>
        <v>1672</v>
      </c>
      <c r="P32" s="14" t="str">
        <f>vlookup($C32,'Results raw'!$A$1:$K$651,9,0)</f>
        <v/>
      </c>
      <c r="Q32" s="14">
        <f>vlookup($C32,'Results raw'!$A$1:$K$651,10,0)</f>
        <v>1773</v>
      </c>
      <c r="R32" s="15">
        <f>vlookup($C32,'Results raw'!$A$1:$K$651,11,0)</f>
        <v>75152</v>
      </c>
      <c r="S32" s="16">
        <f t="shared" si="2"/>
        <v>0.6689642325</v>
      </c>
    </row>
    <row r="33">
      <c r="A33" s="11" t="s">
        <v>164</v>
      </c>
      <c r="B33" s="12">
        <v>124.0</v>
      </c>
      <c r="C33" s="11" t="s">
        <v>165</v>
      </c>
      <c r="D33" s="11" t="s">
        <v>164</v>
      </c>
      <c r="E33" s="3" t="str">
        <f>vlookup(C33,'Region lookup'!$A$1:$B$651,2,0)</f>
        <v>West Midlands</v>
      </c>
      <c r="F33" s="13">
        <v>0.08333333333333333</v>
      </c>
      <c r="G33" s="11" t="s">
        <v>59</v>
      </c>
      <c r="H33" s="11" t="str">
        <f t="shared" si="1"/>
        <v>5-Friday 02:00</v>
      </c>
      <c r="I33" s="14">
        <f>vlookup($C33,'Results raw'!$A$1:$K$651,2,0)</f>
        <v>31636</v>
      </c>
      <c r="J33" s="14">
        <f>vlookup($C33,'Results raw'!$A$1:$K$651,3,0)</f>
        <v>11757</v>
      </c>
      <c r="K33" s="14" t="str">
        <f>vlookup($C33,'Results raw'!$A$1:$K$651,4,0)</f>
        <v/>
      </c>
      <c r="L33" s="14">
        <f>vlookup($C33,'Results raw'!$A$1:$K$651,5,0)</f>
        <v>2920</v>
      </c>
      <c r="M33" s="14" t="str">
        <f>vlookup($C33,'Results raw'!$A$1:$K$651,6,0)</f>
        <v/>
      </c>
      <c r="N33" s="14" t="str">
        <f>vlookup($C33,'Results raw'!$A$1:$K$651,7,0)</f>
        <v/>
      </c>
      <c r="O33" s="14" t="str">
        <f>vlookup($C33,'Results raw'!$A$1:$K$651,8,0)</f>
        <v/>
      </c>
      <c r="P33" s="14" t="str">
        <f>vlookup($C33,'Results raw'!$A$1:$K$651,9,0)</f>
        <v/>
      </c>
      <c r="Q33" s="14">
        <f>vlookup($C33,'Results raw'!$A$1:$K$651,10,0)</f>
        <v>0</v>
      </c>
      <c r="R33" s="15">
        <f>vlookup($C33,'Results raw'!$A$1:$K$651,11,0)</f>
        <v>74813</v>
      </c>
      <c r="S33" s="16">
        <f t="shared" si="2"/>
        <v>0.6190501651</v>
      </c>
    </row>
    <row r="34">
      <c r="A34" s="11" t="s">
        <v>166</v>
      </c>
      <c r="B34" s="12">
        <v>130.0</v>
      </c>
      <c r="C34" s="11" t="s">
        <v>167</v>
      </c>
      <c r="D34" s="11" t="s">
        <v>166</v>
      </c>
      <c r="E34" s="3" t="str">
        <f>vlookup(C34,'Region lookup'!$A$1:$B$651,2,0)</f>
        <v>North West</v>
      </c>
      <c r="F34" s="13">
        <v>0.08333333333333333</v>
      </c>
      <c r="G34" s="11" t="s">
        <v>59</v>
      </c>
      <c r="H34" s="11" t="str">
        <f t="shared" si="1"/>
        <v>5-Friday 02:00</v>
      </c>
      <c r="I34" s="14">
        <f>vlookup($C34,'Results raw'!$A$1:$K$651,2,0)</f>
        <v>23659</v>
      </c>
      <c r="J34" s="14">
        <f>vlookup($C34,'Results raw'!$A$1:$K$651,3,0)</f>
        <v>15340</v>
      </c>
      <c r="K34" s="14">
        <f>vlookup($C34,'Results raw'!$A$1:$K$651,4,0)</f>
        <v>2829</v>
      </c>
      <c r="L34" s="14" t="str">
        <f>vlookup($C34,'Results raw'!$A$1:$K$651,5,0)</f>
        <v/>
      </c>
      <c r="M34" s="14" t="str">
        <f>vlookup($C34,'Results raw'!$A$1:$K$651,6,0)</f>
        <v/>
      </c>
      <c r="N34" s="14" t="str">
        <f>vlookup($C34,'Results raw'!$A$1:$K$651,7,0)</f>
        <v/>
      </c>
      <c r="O34" s="14" t="str">
        <f>vlookup($C34,'Results raw'!$A$1:$K$651,8,0)</f>
        <v/>
      </c>
      <c r="P34" s="14">
        <f>vlookup($C34,'Results raw'!$A$1:$K$651,9,0)</f>
        <v>1045</v>
      </c>
      <c r="Q34" s="14">
        <f>vlookup($C34,'Results raw'!$A$1:$K$651,10,0)</f>
        <v>0</v>
      </c>
      <c r="R34" s="15">
        <f>vlookup($C34,'Results raw'!$A$1:$K$651,11,0)</f>
        <v>65105</v>
      </c>
      <c r="S34" s="16">
        <f t="shared" si="2"/>
        <v>0.6585208509</v>
      </c>
    </row>
    <row r="35">
      <c r="A35" s="11" t="s">
        <v>168</v>
      </c>
      <c r="B35" s="12">
        <v>134.0</v>
      </c>
      <c r="C35" s="11" t="s">
        <v>169</v>
      </c>
      <c r="D35" s="11" t="s">
        <v>168</v>
      </c>
      <c r="E35" s="3" t="str">
        <f>vlookup(C35,'Region lookup'!$A$1:$B$651,2,0)</f>
        <v>East</v>
      </c>
      <c r="F35" s="13">
        <v>0.08333333333333333</v>
      </c>
      <c r="G35" s="11" t="s">
        <v>59</v>
      </c>
      <c r="H35" s="11" t="str">
        <f t="shared" si="1"/>
        <v>5-Friday 02:00</v>
      </c>
      <c r="I35" s="14">
        <f>vlookup($C35,'Results raw'!$A$1:$K$651,2,0)</f>
        <v>33971</v>
      </c>
      <c r="J35" s="14">
        <f>vlookup($C35,'Results raw'!$A$1:$K$651,3,0)</f>
        <v>7337</v>
      </c>
      <c r="K35" s="14">
        <f>vlookup($C35,'Results raw'!$A$1:$K$651,4,0)</f>
        <v>2969</v>
      </c>
      <c r="L35" s="14" t="str">
        <f>vlookup($C35,'Results raw'!$A$1:$K$651,5,0)</f>
        <v/>
      </c>
      <c r="M35" s="14" t="str">
        <f>vlookup($C35,'Results raw'!$A$1:$K$651,6,0)</f>
        <v/>
      </c>
      <c r="N35" s="14" t="str">
        <f>vlookup($C35,'Results raw'!$A$1:$K$651,7,0)</f>
        <v/>
      </c>
      <c r="O35" s="14" t="str">
        <f>vlookup($C35,'Results raw'!$A$1:$K$651,8,0)</f>
        <v/>
      </c>
      <c r="P35" s="14" t="str">
        <f>vlookup($C35,'Results raw'!$A$1:$K$651,9,0)</f>
        <v/>
      </c>
      <c r="Q35" s="14">
        <f>vlookup($C35,'Results raw'!$A$1:$K$651,10,0)</f>
        <v>0</v>
      </c>
      <c r="R35" s="15">
        <f>vlookup($C35,'Results raw'!$A$1:$K$651,11,0)</f>
        <v>69643</v>
      </c>
      <c r="S35" s="16">
        <f t="shared" si="2"/>
        <v>0.6357710035</v>
      </c>
    </row>
    <row r="36">
      <c r="A36" s="11" t="s">
        <v>170</v>
      </c>
      <c r="B36" s="12">
        <v>552.0</v>
      </c>
      <c r="C36" s="11" t="s">
        <v>171</v>
      </c>
      <c r="D36" s="11" t="s">
        <v>170</v>
      </c>
      <c r="E36" s="3" t="str">
        <f>vlookup(C36,'Region lookup'!$A$1:$B$651,2,0)</f>
        <v>South East</v>
      </c>
      <c r="F36" s="13">
        <v>0.08333333333333333</v>
      </c>
      <c r="G36" s="11" t="s">
        <v>59</v>
      </c>
      <c r="H36" s="11" t="str">
        <f t="shared" si="1"/>
        <v>5-Friday 02:00</v>
      </c>
      <c r="I36" s="14">
        <f>vlookup($C36,'Results raw'!$A$1:$K$651,2,0)</f>
        <v>35624</v>
      </c>
      <c r="J36" s="14">
        <f>vlookup($C36,'Results raw'!$A$1:$K$651,3,0)</f>
        <v>8247</v>
      </c>
      <c r="K36" s="14">
        <f>vlookup($C36,'Results raw'!$A$1:$K$651,4,0)</f>
        <v>11584</v>
      </c>
      <c r="L36" s="14">
        <f>vlookup($C36,'Results raw'!$A$1:$K$651,5,0)</f>
        <v>2340</v>
      </c>
      <c r="M36" s="14" t="str">
        <f>vlookup($C36,'Results raw'!$A$1:$K$651,6,0)</f>
        <v/>
      </c>
      <c r="N36" s="14" t="str">
        <f>vlookup($C36,'Results raw'!$A$1:$K$651,7,0)</f>
        <v/>
      </c>
      <c r="O36" s="14" t="str">
        <f>vlookup($C36,'Results raw'!$A$1:$K$651,8,0)</f>
        <v/>
      </c>
      <c r="P36" s="14" t="str">
        <f>vlookup($C36,'Results raw'!$A$1:$K$651,9,0)</f>
        <v/>
      </c>
      <c r="Q36" s="14">
        <f>vlookup($C36,'Results raw'!$A$1:$K$651,10,0)</f>
        <v>1895</v>
      </c>
      <c r="R36" s="15">
        <f>vlookup($C36,'Results raw'!$A$1:$K$651,11,0)</f>
        <v>83148</v>
      </c>
      <c r="S36" s="16">
        <f t="shared" si="2"/>
        <v>0.7178765575</v>
      </c>
    </row>
    <row r="37">
      <c r="A37" s="11" t="s">
        <v>172</v>
      </c>
      <c r="B37" s="12">
        <v>253.0</v>
      </c>
      <c r="C37" s="11" t="s">
        <v>173</v>
      </c>
      <c r="D37" s="11" t="s">
        <v>172</v>
      </c>
      <c r="E37" s="3" t="str">
        <f>vlookup(C37,'Region lookup'!$A$1:$B$651,2,0)</f>
        <v>South East</v>
      </c>
      <c r="F37" s="13">
        <v>0.08333333333333333</v>
      </c>
      <c r="G37" s="11" t="s">
        <v>59</v>
      </c>
      <c r="H37" s="11" t="str">
        <f t="shared" si="1"/>
        <v>5-Friday 02:00</v>
      </c>
      <c r="I37" s="14">
        <f>vlookup($C37,'Results raw'!$A$1:$K$651,2,0)</f>
        <v>35483</v>
      </c>
      <c r="J37" s="14">
        <f>vlookup($C37,'Results raw'!$A$1:$K$651,3,0)</f>
        <v>14146</v>
      </c>
      <c r="K37" s="14">
        <f>vlookup($C37,'Results raw'!$A$1:$K$651,4,0)</f>
        <v>5755</v>
      </c>
      <c r="L37" s="14">
        <f>vlookup($C37,'Results raw'!$A$1:$K$651,5,0)</f>
        <v>2706</v>
      </c>
      <c r="M37" s="14" t="str">
        <f>vlookup($C37,'Results raw'!$A$1:$K$651,6,0)</f>
        <v/>
      </c>
      <c r="N37" s="14" t="str">
        <f>vlookup($C37,'Results raw'!$A$1:$K$651,7,0)</f>
        <v/>
      </c>
      <c r="O37" s="14" t="str">
        <f>vlookup($C37,'Results raw'!$A$1:$K$651,8,0)</f>
        <v/>
      </c>
      <c r="P37" s="14" t="str">
        <f>vlookup($C37,'Results raw'!$A$1:$K$651,9,0)</f>
        <v/>
      </c>
      <c r="Q37" s="14">
        <f>vlookup($C37,'Results raw'!$A$1:$K$651,10,0)</f>
        <v>915</v>
      </c>
      <c r="R37" s="15">
        <f>vlookup($C37,'Results raw'!$A$1:$K$651,11,0)</f>
        <v>88273</v>
      </c>
      <c r="S37" s="16">
        <f t="shared" si="2"/>
        <v>0.6684376876</v>
      </c>
    </row>
    <row r="38">
      <c r="A38" s="11" t="s">
        <v>174</v>
      </c>
      <c r="B38" s="12">
        <v>256.0</v>
      </c>
      <c r="C38" s="11" t="s">
        <v>175</v>
      </c>
      <c r="D38" s="11" t="s">
        <v>174</v>
      </c>
      <c r="E38" s="3" t="str">
        <f>vlookup(C38,'Region lookup'!$A$1:$B$651,2,0)</f>
        <v>North West</v>
      </c>
      <c r="F38" s="13">
        <v>0.08333333333333333</v>
      </c>
      <c r="G38" s="11" t="s">
        <v>59</v>
      </c>
      <c r="H38" s="11" t="str">
        <f t="shared" si="1"/>
        <v>5-Friday 02:00</v>
      </c>
      <c r="I38" s="14">
        <f>vlookup($C38,'Results raw'!$A$1:$K$651,2,0)</f>
        <v>28432</v>
      </c>
      <c r="J38" s="14">
        <f>vlookup($C38,'Results raw'!$A$1:$K$651,3,0)</f>
        <v>11821</v>
      </c>
      <c r="K38" s="14">
        <f>vlookup($C38,'Results raw'!$A$1:$K$651,4,0)</f>
        <v>3748</v>
      </c>
      <c r="L38" s="14">
        <f>vlookup($C38,'Results raw'!$A$1:$K$651,5,0)</f>
        <v>1731</v>
      </c>
      <c r="M38" s="14" t="str">
        <f>vlookup($C38,'Results raw'!$A$1:$K$651,6,0)</f>
        <v/>
      </c>
      <c r="N38" s="14" t="str">
        <f>vlookup($C38,'Results raw'!$A$1:$K$651,7,0)</f>
        <v/>
      </c>
      <c r="O38" s="14" t="str">
        <f>vlookup($C38,'Results raw'!$A$1:$K$651,8,0)</f>
        <v/>
      </c>
      <c r="P38" s="14" t="str">
        <f>vlookup($C38,'Results raw'!$A$1:$K$651,9,0)</f>
        <v/>
      </c>
      <c r="Q38" s="14">
        <f>vlookup($C38,'Results raw'!$A$1:$K$651,10,0)</f>
        <v>927</v>
      </c>
      <c r="R38" s="15">
        <f>vlookup($C38,'Results raw'!$A$1:$K$651,11,0)</f>
        <v>66847</v>
      </c>
      <c r="S38" s="16">
        <f t="shared" si="2"/>
        <v>0.6979969183</v>
      </c>
    </row>
    <row r="39">
      <c r="A39" s="11" t="s">
        <v>176</v>
      </c>
      <c r="B39" s="12">
        <v>259.0</v>
      </c>
      <c r="C39" s="11" t="s">
        <v>177</v>
      </c>
      <c r="D39" s="11" t="s">
        <v>176</v>
      </c>
      <c r="E39" s="3" t="str">
        <f>vlookup(C39,'Region lookup'!$A$1:$B$651,2,0)</f>
        <v>North East</v>
      </c>
      <c r="F39" s="13">
        <v>0.08333333333333333</v>
      </c>
      <c r="G39" s="11" t="s">
        <v>59</v>
      </c>
      <c r="H39" s="11" t="str">
        <f t="shared" si="1"/>
        <v>5-Friday 02:00</v>
      </c>
      <c r="I39" s="14">
        <f>vlookup($C39,'Results raw'!$A$1:$K$651,2,0)</f>
        <v>13250</v>
      </c>
      <c r="J39" s="14">
        <f>vlookup($C39,'Results raw'!$A$1:$K$651,3,0)</f>
        <v>20450</v>
      </c>
      <c r="K39" s="14">
        <f>vlookup($C39,'Results raw'!$A$1:$K$651,4,0)</f>
        <v>2792</v>
      </c>
      <c r="L39" s="14">
        <f>vlookup($C39,'Results raw'!$A$1:$K$651,5,0)</f>
        <v>1653</v>
      </c>
      <c r="M39" s="14" t="str">
        <f>vlookup($C39,'Results raw'!$A$1:$K$651,6,0)</f>
        <v/>
      </c>
      <c r="N39" s="14" t="str">
        <f>vlookup($C39,'Results raw'!$A$1:$K$651,7,0)</f>
        <v/>
      </c>
      <c r="O39" s="14" t="str">
        <f>vlookup($C39,'Results raw'!$A$1:$K$651,8,0)</f>
        <v/>
      </c>
      <c r="P39" s="14" t="str">
        <f>vlookup($C39,'Results raw'!$A$1:$K$651,9,0)</f>
        <v/>
      </c>
      <c r="Q39" s="14">
        <f>vlookup($C39,'Results raw'!$A$1:$K$651,10,0)</f>
        <v>0</v>
      </c>
      <c r="R39" s="15">
        <f>vlookup($C39,'Results raw'!$A$1:$K$651,11,0)</f>
        <v>64449</v>
      </c>
      <c r="S39" s="16">
        <f t="shared" si="2"/>
        <v>0.5918633338</v>
      </c>
    </row>
    <row r="40">
      <c r="A40" s="11" t="s">
        <v>178</v>
      </c>
      <c r="B40" s="12">
        <v>292.0</v>
      </c>
      <c r="C40" s="11" t="s">
        <v>179</v>
      </c>
      <c r="D40" s="11" t="s">
        <v>178</v>
      </c>
      <c r="E40" s="3" t="str">
        <f>vlookup(C40,'Region lookup'!$A$1:$B$651,2,0)</f>
        <v>East</v>
      </c>
      <c r="F40" s="13">
        <v>0.08333333333333333</v>
      </c>
      <c r="G40" s="11" t="s">
        <v>59</v>
      </c>
      <c r="H40" s="11" t="str">
        <f t="shared" si="1"/>
        <v>5-Friday 02:00</v>
      </c>
      <c r="I40" s="14">
        <f>vlookup($C40,'Results raw'!$A$1:$K$651,2,0)</f>
        <v>27510</v>
      </c>
      <c r="J40" s="14">
        <f>vlookup($C40,'Results raw'!$A$1:$K$651,3,0)</f>
        <v>13447</v>
      </c>
      <c r="K40" s="14">
        <f>vlookup($C40,'Results raw'!$A$1:$K$651,4,0)</f>
        <v>2397</v>
      </c>
      <c r="L40" s="14" t="str">
        <f>vlookup($C40,'Results raw'!$A$1:$K$651,5,0)</f>
        <v/>
      </c>
      <c r="M40" s="14" t="str">
        <f>vlookup($C40,'Results raw'!$A$1:$K$651,6,0)</f>
        <v/>
      </c>
      <c r="N40" s="14" t="str">
        <f>vlookup($C40,'Results raw'!$A$1:$K$651,7,0)</f>
        <v/>
      </c>
      <c r="O40" s="14" t="str">
        <f>vlookup($C40,'Results raw'!$A$1:$K$651,8,0)</f>
        <v/>
      </c>
      <c r="P40" s="14" t="str">
        <f>vlookup($C40,'Results raw'!$A$1:$K$651,9,0)</f>
        <v/>
      </c>
      <c r="Q40" s="14">
        <f>vlookup($C40,'Results raw'!$A$1:$K$651,10,0)</f>
        <v>0</v>
      </c>
      <c r="R40" s="15">
        <f>vlookup($C40,'Results raw'!$A$1:$K$651,11,0)</f>
        <v>68078</v>
      </c>
      <c r="S40" s="16">
        <f t="shared" si="2"/>
        <v>0.636828344</v>
      </c>
    </row>
    <row r="41">
      <c r="A41" s="11" t="s">
        <v>180</v>
      </c>
      <c r="B41" s="12">
        <v>296.0</v>
      </c>
      <c r="C41" s="11" t="s">
        <v>181</v>
      </c>
      <c r="D41" s="11" t="s">
        <v>180</v>
      </c>
      <c r="E41" s="3" t="str">
        <f>vlookup(C41,'Region lookup'!$A$1:$B$651,2,0)</f>
        <v>North East</v>
      </c>
      <c r="F41" s="13">
        <v>0.08333333333333333</v>
      </c>
      <c r="G41" s="11" t="s">
        <v>59</v>
      </c>
      <c r="H41" s="11" t="str">
        <f t="shared" si="1"/>
        <v>5-Friday 02:00</v>
      </c>
      <c r="I41" s="14">
        <f>vlookup($C41,'Results raw'!$A$1:$K$651,2,0)</f>
        <v>11869</v>
      </c>
      <c r="J41" s="14">
        <f>vlookup($C41,'Results raw'!$A$1:$K$651,3,0)</f>
        <v>15464</v>
      </c>
      <c r="K41" s="14">
        <f>vlookup($C41,'Results raw'!$A$1:$K$651,4,0)</f>
        <v>1696</v>
      </c>
      <c r="L41" s="14" t="str">
        <f>vlookup($C41,'Results raw'!$A$1:$K$651,5,0)</f>
        <v/>
      </c>
      <c r="M41" s="14" t="str">
        <f>vlookup($C41,'Results raw'!$A$1:$K$651,6,0)</f>
        <v/>
      </c>
      <c r="N41" s="14" t="str">
        <f>vlookup($C41,'Results raw'!$A$1:$K$651,7,0)</f>
        <v/>
      </c>
      <c r="O41" s="14">
        <f>vlookup($C41,'Results raw'!$A$1:$K$651,8,0)</f>
        <v>10603</v>
      </c>
      <c r="P41" s="14" t="str">
        <f>vlookup($C41,'Results raw'!$A$1:$K$651,9,0)</f>
        <v/>
      </c>
      <c r="Q41" s="14">
        <f>vlookup($C41,'Results raw'!$A$1:$K$651,10,0)</f>
        <v>1405</v>
      </c>
      <c r="R41" s="15">
        <f>vlookup($C41,'Results raw'!$A$1:$K$651,11,0)</f>
        <v>70855</v>
      </c>
      <c r="S41" s="16">
        <f t="shared" si="2"/>
        <v>0.5791687249</v>
      </c>
    </row>
    <row r="42">
      <c r="A42" s="11" t="s">
        <v>183</v>
      </c>
      <c r="B42" s="12">
        <v>311.0</v>
      </c>
      <c r="C42" s="11" t="s">
        <v>184</v>
      </c>
      <c r="D42" s="11" t="s">
        <v>183</v>
      </c>
      <c r="E42" s="3" t="str">
        <f>vlookup(C42,'Region lookup'!$A$1:$B$651,2,0)</f>
        <v>East</v>
      </c>
      <c r="F42" s="13">
        <v>0.08333333333333333</v>
      </c>
      <c r="G42" s="11" t="s">
        <v>59</v>
      </c>
      <c r="H42" s="11" t="str">
        <f t="shared" si="1"/>
        <v>5-Friday 02:00</v>
      </c>
      <c r="I42" s="14">
        <f>vlookup($C42,'Results raw'!$A$1:$K$651,2,0)</f>
        <v>32651</v>
      </c>
      <c r="J42" s="14">
        <f>vlookup($C42,'Results raw'!$A$1:$K$651,3,0)</f>
        <v>11338</v>
      </c>
      <c r="K42" s="14">
        <f>vlookup($C42,'Results raw'!$A$1:$K$651,4,0)</f>
        <v>6561</v>
      </c>
      <c r="L42" s="14">
        <f>vlookup($C42,'Results raw'!$A$1:$K$651,5,0)</f>
        <v>1653</v>
      </c>
      <c r="M42" s="14" t="str">
        <f>vlookup($C42,'Results raw'!$A$1:$K$651,6,0)</f>
        <v/>
      </c>
      <c r="N42" s="14" t="str">
        <f>vlookup($C42,'Results raw'!$A$1:$K$651,7,0)</f>
        <v/>
      </c>
      <c r="O42" s="14" t="str">
        <f>vlookup($C42,'Results raw'!$A$1:$K$651,8,0)</f>
        <v/>
      </c>
      <c r="P42" s="14" t="str">
        <f>vlookup($C42,'Results raw'!$A$1:$K$651,9,0)</f>
        <v/>
      </c>
      <c r="Q42" s="14">
        <f>vlookup($C42,'Results raw'!$A$1:$K$651,10,0)</f>
        <v>0</v>
      </c>
      <c r="R42" s="15">
        <f>vlookup($C42,'Results raw'!$A$1:$K$651,11,0)</f>
        <v>73971</v>
      </c>
      <c r="S42" s="16">
        <f t="shared" si="2"/>
        <v>0.7057225129</v>
      </c>
    </row>
    <row r="43">
      <c r="A43" s="11" t="s">
        <v>185</v>
      </c>
      <c r="B43" s="12">
        <v>326.0</v>
      </c>
      <c r="C43" s="11" t="s">
        <v>186</v>
      </c>
      <c r="D43" s="11" t="s">
        <v>185</v>
      </c>
      <c r="E43" s="3" t="str">
        <f>vlookup(C43,'Region lookup'!$A$1:$B$651,2,0)</f>
        <v>East</v>
      </c>
      <c r="F43" s="13">
        <v>0.08333333333333333</v>
      </c>
      <c r="G43" s="11" t="s">
        <v>59</v>
      </c>
      <c r="H43" s="11" t="str">
        <f t="shared" si="1"/>
        <v>5-Friday 02:00</v>
      </c>
      <c r="I43" s="14">
        <f>vlookup($C43,'Results raw'!$A$1:$K$651,2,0)</f>
        <v>32386</v>
      </c>
      <c r="J43" s="14">
        <f>vlookup($C43,'Results raw'!$A$1:$K$651,3,0)</f>
        <v>13003</v>
      </c>
      <c r="K43" s="14">
        <f>vlookup($C43,'Results raw'!$A$1:$K$651,4,0)</f>
        <v>9432</v>
      </c>
      <c r="L43" s="14">
        <f>vlookup($C43,'Results raw'!$A$1:$K$651,5,0)</f>
        <v>2233</v>
      </c>
      <c r="M43" s="14" t="str">
        <f>vlookup($C43,'Results raw'!$A$1:$K$651,6,0)</f>
        <v/>
      </c>
      <c r="N43" s="14" t="str">
        <f>vlookup($C43,'Results raw'!$A$1:$K$651,7,0)</f>
        <v/>
      </c>
      <c r="O43" s="14" t="str">
        <f>vlookup($C43,'Results raw'!$A$1:$K$651,8,0)</f>
        <v/>
      </c>
      <c r="P43" s="14" t="str">
        <f>vlookup($C43,'Results raw'!$A$1:$K$651,9,0)</f>
        <v/>
      </c>
      <c r="Q43" s="14">
        <f>vlookup($C43,'Results raw'!$A$1:$K$651,10,0)</f>
        <v>2093</v>
      </c>
      <c r="R43" s="15">
        <f>vlookup($C43,'Results raw'!$A$1:$K$651,11,0)</f>
        <v>84657</v>
      </c>
      <c r="S43" s="16">
        <f t="shared" si="2"/>
        <v>0.6986663832</v>
      </c>
    </row>
    <row r="44">
      <c r="A44" s="11" t="s">
        <v>187</v>
      </c>
      <c r="B44" s="12">
        <v>341.0</v>
      </c>
      <c r="C44" s="11" t="s">
        <v>188</v>
      </c>
      <c r="D44" s="11" t="s">
        <v>187</v>
      </c>
      <c r="E44" s="3" t="str">
        <f>vlookup(C44,'Region lookup'!$A$1:$B$651,2,0)</f>
        <v>East Midlands</v>
      </c>
      <c r="F44" s="13">
        <v>0.08333333333333333</v>
      </c>
      <c r="G44" s="11" t="s">
        <v>59</v>
      </c>
      <c r="H44" s="11" t="str">
        <f t="shared" si="1"/>
        <v>5-Friday 02:00</v>
      </c>
      <c r="I44" s="14">
        <f>vlookup($C44,'Results raw'!$A$1:$K$651,2,0)</f>
        <v>29787</v>
      </c>
      <c r="J44" s="14">
        <f>vlookup($C44,'Results raw'!$A$1:$K$651,3,0)</f>
        <v>13022</v>
      </c>
      <c r="K44" s="14">
        <f>vlookup($C44,'Results raw'!$A$1:$K$651,4,0)</f>
        <v>3367</v>
      </c>
      <c r="L44" s="14">
        <f>vlookup($C44,'Results raw'!$A$1:$K$651,5,0)</f>
        <v>1543</v>
      </c>
      <c r="M44" s="14" t="str">
        <f>vlookup($C44,'Results raw'!$A$1:$K$651,6,0)</f>
        <v/>
      </c>
      <c r="N44" s="14" t="str">
        <f>vlookup($C44,'Results raw'!$A$1:$K$651,7,0)</f>
        <v/>
      </c>
      <c r="O44" s="14" t="str">
        <f>vlookup($C44,'Results raw'!$A$1:$K$651,8,0)</f>
        <v/>
      </c>
      <c r="P44" s="14" t="str">
        <f>vlookup($C44,'Results raw'!$A$1:$K$651,9,0)</f>
        <v/>
      </c>
      <c r="Q44" s="14">
        <f>vlookup($C44,'Results raw'!$A$1:$K$651,10,0)</f>
        <v>1642</v>
      </c>
      <c r="R44" s="15">
        <f>vlookup($C44,'Results raw'!$A$1:$K$651,11,0)</f>
        <v>73187</v>
      </c>
      <c r="S44" s="16">
        <f t="shared" si="2"/>
        <v>0.6744503805</v>
      </c>
    </row>
    <row r="45">
      <c r="A45" s="11" t="s">
        <v>189</v>
      </c>
      <c r="B45" s="12">
        <v>324.0</v>
      </c>
      <c r="C45" s="11" t="s">
        <v>190</v>
      </c>
      <c r="D45" s="11" t="s">
        <v>189</v>
      </c>
      <c r="E45" s="3" t="str">
        <f>vlookup(C45,'Region lookup'!$A$1:$B$651,2,0)</f>
        <v>Yorkshire and The Humber</v>
      </c>
      <c r="F45" s="13">
        <v>0.08333333333333333</v>
      </c>
      <c r="G45" s="11" t="s">
        <v>59</v>
      </c>
      <c r="H45" s="11" t="str">
        <f t="shared" si="1"/>
        <v>5-Friday 02:00</v>
      </c>
      <c r="I45" s="14">
        <f>vlookup($C45,'Results raw'!$A$1:$K$651,2,0)</f>
        <v>9440</v>
      </c>
      <c r="J45" s="14">
        <f>vlookup($C45,'Results raw'!$A$1:$K$651,3,0)</f>
        <v>17033</v>
      </c>
      <c r="K45" s="14">
        <f>vlookup($C45,'Results raw'!$A$1:$K$651,4,0)</f>
        <v>2084</v>
      </c>
      <c r="L45" s="14">
        <f>vlookup($C45,'Results raw'!$A$1:$K$651,5,0)</f>
        <v>875</v>
      </c>
      <c r="M45" s="14" t="str">
        <f>vlookup($C45,'Results raw'!$A$1:$K$651,6,0)</f>
        <v/>
      </c>
      <c r="N45" s="14" t="str">
        <f>vlookup($C45,'Results raw'!$A$1:$K$651,7,0)</f>
        <v/>
      </c>
      <c r="O45" s="14">
        <f>vlookup($C45,'Results raw'!$A$1:$K$651,8,0)</f>
        <v>4771</v>
      </c>
      <c r="P45" s="14" t="str">
        <f>vlookup($C45,'Results raw'!$A$1:$K$651,9,0)</f>
        <v/>
      </c>
      <c r="Q45" s="14">
        <f>vlookup($C45,'Results raw'!$A$1:$K$651,10,0)</f>
        <v>0</v>
      </c>
      <c r="R45" s="15">
        <f>vlookup($C45,'Results raw'!$A$1:$K$651,11,0)</f>
        <v>65515</v>
      </c>
      <c r="S45" s="16">
        <f t="shared" si="2"/>
        <v>0.5220636495</v>
      </c>
    </row>
    <row r="46">
      <c r="A46" s="11" t="s">
        <v>191</v>
      </c>
      <c r="B46" s="12">
        <v>346.0</v>
      </c>
      <c r="C46" s="11" t="s">
        <v>192</v>
      </c>
      <c r="D46" s="11" t="s">
        <v>191</v>
      </c>
      <c r="E46" s="3" t="str">
        <f>vlookup(C46,'Region lookup'!$A$1:$B$651,2,0)</f>
        <v>North West</v>
      </c>
      <c r="F46" s="13">
        <v>0.08333333333333333</v>
      </c>
      <c r="G46" s="11" t="s">
        <v>59</v>
      </c>
      <c r="H46" s="11" t="str">
        <f t="shared" si="1"/>
        <v>5-Friday 02:00</v>
      </c>
      <c r="I46" s="14">
        <f>vlookup($C46,'Results raw'!$A$1:$K$651,2,0)</f>
        <v>4432</v>
      </c>
      <c r="J46" s="14">
        <f>vlookup($C46,'Results raw'!$A$1:$K$651,3,0)</f>
        <v>44374</v>
      </c>
      <c r="K46" s="14">
        <f>vlookup($C46,'Results raw'!$A$1:$K$651,4,0)</f>
        <v>1117</v>
      </c>
      <c r="L46" s="14">
        <f>vlookup($C46,'Results raw'!$A$1:$K$651,5,0)</f>
        <v>1262</v>
      </c>
      <c r="M46" s="14" t="str">
        <f>vlookup($C46,'Results raw'!$A$1:$K$651,6,0)</f>
        <v/>
      </c>
      <c r="N46" s="14" t="str">
        <f>vlookup($C46,'Results raw'!$A$1:$K$651,7,0)</f>
        <v/>
      </c>
      <c r="O46" s="14">
        <f>vlookup($C46,'Results raw'!$A$1:$K$651,8,0)</f>
        <v>3348</v>
      </c>
      <c r="P46" s="14" t="str">
        <f>vlookup($C46,'Results raw'!$A$1:$K$651,9,0)</f>
        <v/>
      </c>
      <c r="Q46" s="14">
        <f>vlookup($C46,'Results raw'!$A$1:$K$651,10,0)</f>
        <v>405</v>
      </c>
      <c r="R46" s="15">
        <f>vlookup($C46,'Results raw'!$A$1:$K$651,11,0)</f>
        <v>84060</v>
      </c>
      <c r="S46" s="16">
        <f t="shared" si="2"/>
        <v>0.6535569831</v>
      </c>
    </row>
    <row r="47">
      <c r="A47" s="11" t="s">
        <v>193</v>
      </c>
      <c r="B47" s="12">
        <v>361.0</v>
      </c>
      <c r="C47" s="11" t="s">
        <v>194</v>
      </c>
      <c r="D47" s="11" t="s">
        <v>193</v>
      </c>
      <c r="E47" s="3" t="str">
        <f>vlookup(C47,'Region lookup'!$A$1:$B$651,2,0)</f>
        <v>North West</v>
      </c>
      <c r="F47" s="13">
        <v>0.08333333333333333</v>
      </c>
      <c r="G47" s="11" t="s">
        <v>59</v>
      </c>
      <c r="H47" s="11" t="str">
        <f t="shared" si="1"/>
        <v>5-Friday 02:00</v>
      </c>
      <c r="I47" s="14">
        <f>vlookup($C47,'Results raw'!$A$1:$K$651,2,0)</f>
        <v>21266</v>
      </c>
      <c r="J47" s="14">
        <f>vlookup($C47,'Results raw'!$A$1:$K$651,3,0)</f>
        <v>19301</v>
      </c>
      <c r="K47" s="14">
        <f>vlookup($C47,'Results raw'!$A$1:$K$651,4,0)</f>
        <v>2252</v>
      </c>
      <c r="L47" s="14" t="str">
        <f>vlookup($C47,'Results raw'!$A$1:$K$651,5,0)</f>
        <v/>
      </c>
      <c r="M47" s="14" t="str">
        <f>vlookup($C47,'Results raw'!$A$1:$K$651,6,0)</f>
        <v/>
      </c>
      <c r="N47" s="14" t="str">
        <f>vlookup($C47,'Results raw'!$A$1:$K$651,7,0)</f>
        <v/>
      </c>
      <c r="O47" s="14">
        <f>vlookup($C47,'Results raw'!$A$1:$K$651,8,0)</f>
        <v>3161</v>
      </c>
      <c r="P47" s="14">
        <f>vlookup($C47,'Results raw'!$A$1:$K$651,9,0)</f>
        <v>448</v>
      </c>
      <c r="Q47" s="14">
        <f>vlookup($C47,'Results raw'!$A$1:$K$651,10,0)</f>
        <v>551</v>
      </c>
      <c r="R47" s="15">
        <f>vlookup($C47,'Results raw'!$A$1:$K$651,11,0)</f>
        <v>77417</v>
      </c>
      <c r="S47" s="16">
        <f t="shared" si="2"/>
        <v>0.6068305411</v>
      </c>
    </row>
    <row r="48">
      <c r="A48" s="11" t="s">
        <v>196</v>
      </c>
      <c r="B48" s="12">
        <v>560.0</v>
      </c>
      <c r="C48" s="11" t="s">
        <v>197</v>
      </c>
      <c r="D48" s="11" t="s">
        <v>196</v>
      </c>
      <c r="E48" s="3" t="str">
        <f>vlookup(C48,'Region lookup'!$A$1:$B$651,2,0)</f>
        <v>South West</v>
      </c>
      <c r="F48" s="13">
        <v>0.08333333333333333</v>
      </c>
      <c r="G48" s="11" t="s">
        <v>59</v>
      </c>
      <c r="H48" s="11" t="str">
        <f t="shared" si="1"/>
        <v>5-Friday 02:00</v>
      </c>
      <c r="I48" s="14">
        <f>vlookup($C48,'Results raw'!$A$1:$K$651,2,0)</f>
        <v>32584</v>
      </c>
      <c r="J48" s="14">
        <f>vlookup($C48,'Results raw'!$A$1:$K$651,3,0)</f>
        <v>16413</v>
      </c>
      <c r="K48" s="14">
        <f>vlookup($C48,'Results raw'!$A$1:$K$651,4,0)</f>
        <v>4408</v>
      </c>
      <c r="L48" s="14">
        <f>vlookup($C48,'Results raw'!$A$1:$K$651,5,0)</f>
        <v>1710</v>
      </c>
      <c r="M48" s="14" t="str">
        <f>vlookup($C48,'Results raw'!$A$1:$K$651,6,0)</f>
        <v/>
      </c>
      <c r="N48" s="14" t="str">
        <f>vlookup($C48,'Results raw'!$A$1:$K$651,7,0)</f>
        <v/>
      </c>
      <c r="O48" s="14" t="str">
        <f>vlookup($C48,'Results raw'!$A$1:$K$651,8,0)</f>
        <v/>
      </c>
      <c r="P48" s="14" t="str">
        <f>vlookup($C48,'Results raw'!$A$1:$K$651,9,0)</f>
        <v/>
      </c>
      <c r="Q48" s="14">
        <f>vlookup($C48,'Results raw'!$A$1:$K$651,10,0)</f>
        <v>0</v>
      </c>
      <c r="R48" s="15">
        <f>vlookup($C48,'Results raw'!$A$1:$K$651,11,0)</f>
        <v>82441</v>
      </c>
      <c r="S48" s="16">
        <f t="shared" si="2"/>
        <v>0.6685387125</v>
      </c>
    </row>
    <row r="49">
      <c r="A49" s="11" t="s">
        <v>198</v>
      </c>
      <c r="B49" s="12">
        <v>583.0</v>
      </c>
      <c r="C49" s="11" t="s">
        <v>199</v>
      </c>
      <c r="D49" s="11" t="s">
        <v>198</v>
      </c>
      <c r="E49" s="3" t="str">
        <f>vlookup(C49,'Region lookup'!$A$1:$B$651,2,0)</f>
        <v>North East</v>
      </c>
      <c r="F49" s="13">
        <v>0.08333333333333333</v>
      </c>
      <c r="G49" s="11" t="s">
        <v>59</v>
      </c>
      <c r="H49" s="11" t="str">
        <f t="shared" si="1"/>
        <v>5-Friday 02:00</v>
      </c>
      <c r="I49" s="14">
        <f>vlookup($C49,'Results raw'!$A$1:$K$651,2,0)</f>
        <v>15490</v>
      </c>
      <c r="J49" s="14">
        <f>vlookup($C49,'Results raw'!$A$1:$K$651,3,0)</f>
        <v>25051</v>
      </c>
      <c r="K49" s="14">
        <f>vlookup($C49,'Results raw'!$A$1:$K$651,4,0)</f>
        <v>3241</v>
      </c>
      <c r="L49" s="14">
        <f>vlookup($C49,'Results raw'!$A$1:$K$651,5,0)</f>
        <v>1393</v>
      </c>
      <c r="M49" s="14" t="str">
        <f>vlookup($C49,'Results raw'!$A$1:$K$651,6,0)</f>
        <v/>
      </c>
      <c r="N49" s="14" t="str">
        <f>vlookup($C49,'Results raw'!$A$1:$K$651,7,0)</f>
        <v/>
      </c>
      <c r="O49" s="14">
        <f>vlookup($C49,'Results raw'!$A$1:$K$651,8,0)</f>
        <v>5254</v>
      </c>
      <c r="P49" s="14" t="str">
        <f>vlookup($C49,'Results raw'!$A$1:$K$651,9,0)</f>
        <v/>
      </c>
      <c r="Q49" s="14">
        <f>vlookup($C49,'Results raw'!$A$1:$K$651,10,0)</f>
        <v>0</v>
      </c>
      <c r="R49" s="15">
        <f>vlookup($C49,'Results raw'!$A$1:$K$651,11,0)</f>
        <v>78902</v>
      </c>
      <c r="S49" s="16">
        <f t="shared" si="2"/>
        <v>0.6391346227</v>
      </c>
    </row>
    <row r="50">
      <c r="A50" s="11" t="s">
        <v>200</v>
      </c>
      <c r="B50" s="12">
        <v>602.0</v>
      </c>
      <c r="C50" s="11" t="s">
        <v>201</v>
      </c>
      <c r="D50" s="11" t="s">
        <v>200</v>
      </c>
      <c r="E50" s="3" t="str">
        <f>vlookup(C50,'Region lookup'!$A$1:$B$651,2,0)</f>
        <v>West Midlands</v>
      </c>
      <c r="F50" s="13">
        <v>0.08333333333333333</v>
      </c>
      <c r="G50" s="11" t="s">
        <v>59</v>
      </c>
      <c r="H50" s="11" t="str">
        <f t="shared" si="1"/>
        <v>5-Friday 02:00</v>
      </c>
      <c r="I50" s="14">
        <f>vlookup($C50,'Results raw'!$A$1:$K$651,2,0)</f>
        <v>30249</v>
      </c>
      <c r="J50" s="14">
        <f>vlookup($C50,'Results raw'!$A$1:$K$651,3,0)</f>
        <v>12293</v>
      </c>
      <c r="K50" s="14">
        <f>vlookup($C50,'Results raw'!$A$1:$K$651,4,0)</f>
        <v>2069</v>
      </c>
      <c r="L50" s="14">
        <f>vlookup($C50,'Results raw'!$A$1:$K$651,5,0)</f>
        <v>1303</v>
      </c>
      <c r="M50" s="14" t="str">
        <f>vlookup($C50,'Results raw'!$A$1:$K$651,6,0)</f>
        <v/>
      </c>
      <c r="N50" s="14" t="str">
        <f>vlookup($C50,'Results raw'!$A$1:$K$651,7,0)</f>
        <v/>
      </c>
      <c r="O50" s="14" t="str">
        <f>vlookup($C50,'Results raw'!$A$1:$K$651,8,0)</f>
        <v/>
      </c>
      <c r="P50" s="14" t="str">
        <f>vlookup($C50,'Results raw'!$A$1:$K$651,9,0)</f>
        <v/>
      </c>
      <c r="Q50" s="14">
        <f>vlookup($C50,'Results raw'!$A$1:$K$651,10,0)</f>
        <v>0</v>
      </c>
      <c r="R50" s="15">
        <f>vlookup($C50,'Results raw'!$A$1:$K$651,11,0)</f>
        <v>70271</v>
      </c>
      <c r="S50" s="16">
        <f t="shared" si="2"/>
        <v>0.6533847533</v>
      </c>
    </row>
    <row r="51">
      <c r="A51" s="11" t="s">
        <v>202</v>
      </c>
      <c r="B51" s="12">
        <v>359.0</v>
      </c>
      <c r="C51" s="11" t="s">
        <v>203</v>
      </c>
      <c r="D51" s="11" t="s">
        <v>202</v>
      </c>
      <c r="E51" s="3" t="str">
        <f>vlookup(C51,'Region lookup'!$A$1:$B$651,2,0)</f>
        <v>East Midlands</v>
      </c>
      <c r="F51" s="13">
        <v>0.08333333333333333</v>
      </c>
      <c r="G51" s="11" t="s">
        <v>59</v>
      </c>
      <c r="H51" s="11" t="str">
        <f t="shared" si="1"/>
        <v>5-Friday 02:00</v>
      </c>
      <c r="I51" s="14">
        <f>vlookup($C51,'Results raw'!$A$1:$K$651,2,0)</f>
        <v>33811</v>
      </c>
      <c r="J51" s="14">
        <f>vlookup($C51,'Results raw'!$A$1:$K$651,3,0)</f>
        <v>13411</v>
      </c>
      <c r="K51" s="14">
        <f>vlookup($C51,'Results raw'!$A$1:$K$651,4,0)</f>
        <v>3614</v>
      </c>
      <c r="L51" s="14">
        <f>vlookup($C51,'Results raw'!$A$1:$K$651,5,0)</f>
        <v>2478</v>
      </c>
      <c r="M51" s="14" t="str">
        <f>vlookup($C51,'Results raw'!$A$1:$K$651,6,0)</f>
        <v/>
      </c>
      <c r="N51" s="14" t="str">
        <f>vlookup($C51,'Results raw'!$A$1:$K$651,7,0)</f>
        <v/>
      </c>
      <c r="O51" s="14" t="str">
        <f>vlookup($C51,'Results raw'!$A$1:$K$651,8,0)</f>
        <v/>
      </c>
      <c r="P51" s="14" t="str">
        <f>vlookup($C51,'Results raw'!$A$1:$K$651,9,0)</f>
        <v/>
      </c>
      <c r="Q51" s="14">
        <f>vlookup($C51,'Results raw'!$A$1:$K$651,10,0)</f>
        <v>507</v>
      </c>
      <c r="R51" s="15">
        <f>vlookup($C51,'Results raw'!$A$1:$K$651,11,0)</f>
        <v>78935</v>
      </c>
      <c r="S51" s="16">
        <f t="shared" si="2"/>
        <v>0.6818394882</v>
      </c>
    </row>
    <row r="52">
      <c r="A52" s="11" t="s">
        <v>204</v>
      </c>
      <c r="B52" s="12">
        <v>462.0</v>
      </c>
      <c r="C52" s="11" t="s">
        <v>205</v>
      </c>
      <c r="D52" s="11" t="s">
        <v>204</v>
      </c>
      <c r="E52" s="3" t="str">
        <f>vlookup(C52,'Region lookup'!$A$1:$B$651,2,0)</f>
        <v>London</v>
      </c>
      <c r="F52" s="13">
        <v>0.08333333333333333</v>
      </c>
      <c r="G52" s="11" t="s">
        <v>59</v>
      </c>
      <c r="H52" s="11" t="str">
        <f t="shared" si="1"/>
        <v>5-Friday 02:00</v>
      </c>
      <c r="I52" s="14">
        <f>vlookup($C52,'Results raw'!$A$1:$K$651,2,0)</f>
        <v>18006</v>
      </c>
      <c r="J52" s="14">
        <f>vlookup($C52,'Results raw'!$A$1:$K$651,3,0)</f>
        <v>22780</v>
      </c>
      <c r="K52" s="14">
        <f>vlookup($C52,'Results raw'!$A$1:$K$651,4,0)</f>
        <v>8548</v>
      </c>
      <c r="L52" s="14">
        <f>vlookup($C52,'Results raw'!$A$1:$K$651,5,0)</f>
        <v>1133</v>
      </c>
      <c r="M52" s="14" t="str">
        <f>vlookup($C52,'Results raw'!$A$1:$K$651,6,0)</f>
        <v/>
      </c>
      <c r="N52" s="14" t="str">
        <f>vlookup($C52,'Results raw'!$A$1:$K$651,7,0)</f>
        <v/>
      </c>
      <c r="O52" s="14" t="str">
        <f>vlookup($C52,'Results raw'!$A$1:$K$651,8,0)</f>
        <v/>
      </c>
      <c r="P52" s="14" t="str">
        <f>vlookup($C52,'Results raw'!$A$1:$K$651,9,0)</f>
        <v/>
      </c>
      <c r="Q52" s="14">
        <f>vlookup($C52,'Results raw'!$A$1:$K$651,10,0)</f>
        <v>0</v>
      </c>
      <c r="R52" s="15">
        <f>vlookup($C52,'Results raw'!$A$1:$K$651,11,0)</f>
        <v>65542</v>
      </c>
      <c r="S52" s="16">
        <f t="shared" si="2"/>
        <v>0.7699948125</v>
      </c>
    </row>
    <row r="53">
      <c r="A53" s="11" t="s">
        <v>209</v>
      </c>
      <c r="B53" s="12">
        <v>483.0</v>
      </c>
      <c r="C53" s="11" t="s">
        <v>210</v>
      </c>
      <c r="D53" s="11" t="s">
        <v>209</v>
      </c>
      <c r="E53" s="3" t="str">
        <f>vlookup(C53,'Region lookup'!$A$1:$B$651,2,0)</f>
        <v>West Midlands</v>
      </c>
      <c r="F53" s="13">
        <v>0.08333333333333333</v>
      </c>
      <c r="G53" s="11" t="s">
        <v>59</v>
      </c>
      <c r="H53" s="11" t="str">
        <f t="shared" si="1"/>
        <v>5-Friday 02:00</v>
      </c>
      <c r="I53" s="14">
        <f>vlookup($C53,'Results raw'!$A$1:$K$651,2,0)</f>
        <v>29225</v>
      </c>
      <c r="J53" s="14">
        <f>vlookup($C53,'Results raw'!$A$1:$K$651,3,0)</f>
        <v>15808</v>
      </c>
      <c r="K53" s="14">
        <f>vlookup($C53,'Results raw'!$A$1:$K$651,4,0)</f>
        <v>4207</v>
      </c>
      <c r="L53" s="14">
        <f>vlookup($C53,'Results raw'!$A$1:$K$651,5,0)</f>
        <v>1544</v>
      </c>
      <c r="M53" s="14" t="str">
        <f>vlookup($C53,'Results raw'!$A$1:$K$651,6,0)</f>
        <v/>
      </c>
      <c r="N53" s="14" t="str">
        <f>vlookup($C53,'Results raw'!$A$1:$K$651,7,0)</f>
        <v/>
      </c>
      <c r="O53" s="14" t="str">
        <f>vlookup($C53,'Results raw'!$A$1:$K$651,8,0)</f>
        <v/>
      </c>
      <c r="P53" s="14" t="str">
        <f>vlookup($C53,'Results raw'!$A$1:$K$651,9,0)</f>
        <v/>
      </c>
      <c r="Q53" s="14">
        <f>vlookup($C53,'Results raw'!$A$1:$K$651,10,0)</f>
        <v>0</v>
      </c>
      <c r="R53" s="15">
        <f>vlookup($C53,'Results raw'!$A$1:$K$651,11,0)</f>
        <v>72340</v>
      </c>
      <c r="S53" s="16">
        <f t="shared" si="2"/>
        <v>0.7020182472</v>
      </c>
    </row>
    <row r="54">
      <c r="A54" s="11" t="s">
        <v>211</v>
      </c>
      <c r="B54" s="12">
        <v>485.0</v>
      </c>
      <c r="C54" s="11" t="s">
        <v>212</v>
      </c>
      <c r="D54" s="11" t="s">
        <v>211</v>
      </c>
      <c r="E54" s="3" t="str">
        <f>vlookup(C54,'Region lookup'!$A$1:$B$651,2,0)</f>
        <v>South East</v>
      </c>
      <c r="F54" s="13">
        <v>0.08333333333333333</v>
      </c>
      <c r="G54" s="11" t="s">
        <v>59</v>
      </c>
      <c r="H54" s="11" t="str">
        <f t="shared" si="1"/>
        <v>5-Friday 02:00</v>
      </c>
      <c r="I54" s="14">
        <f>vlookup($C54,'Results raw'!$A$1:$K$651,2,0)</f>
        <v>29262</v>
      </c>
      <c r="J54" s="14">
        <f>vlookup($C54,'Results raw'!$A$1:$K$651,3,0)</f>
        <v>10992</v>
      </c>
      <c r="K54" s="14">
        <f>vlookup($C54,'Results raw'!$A$1:$K$651,4,0)</f>
        <v>9236</v>
      </c>
      <c r="L54" s="14">
        <f>vlookup($C54,'Results raw'!$A$1:$K$651,5,0)</f>
        <v>1876</v>
      </c>
      <c r="M54" s="14" t="str">
        <f>vlookup($C54,'Results raw'!$A$1:$K$651,6,0)</f>
        <v/>
      </c>
      <c r="N54" s="14" t="str">
        <f>vlookup($C54,'Results raw'!$A$1:$K$651,7,0)</f>
        <v/>
      </c>
      <c r="O54" s="14" t="str">
        <f>vlookup($C54,'Results raw'!$A$1:$K$651,8,0)</f>
        <v/>
      </c>
      <c r="P54" s="14">
        <f>vlookup($C54,'Results raw'!$A$1:$K$651,9,0)</f>
        <v>476</v>
      </c>
      <c r="Q54" s="14">
        <f>vlookup($C54,'Results raw'!$A$1:$K$651,10,0)</f>
        <v>1447</v>
      </c>
      <c r="R54" s="15">
        <f>vlookup($C54,'Results raw'!$A$1:$K$651,11,0)</f>
        <v>77196</v>
      </c>
      <c r="S54" s="16">
        <f t="shared" si="2"/>
        <v>0.690307788</v>
      </c>
    </row>
    <row r="55">
      <c r="A55" s="11" t="s">
        <v>213</v>
      </c>
      <c r="B55" s="12">
        <v>486.0</v>
      </c>
      <c r="C55" s="11" t="s">
        <v>214</v>
      </c>
      <c r="D55" s="11" t="s">
        <v>213</v>
      </c>
      <c r="E55" s="3" t="str">
        <f>vlookup(C55,'Region lookup'!$A$1:$B$651,2,0)</f>
        <v>East Midlands</v>
      </c>
      <c r="F55" s="13">
        <v>0.08333333333333333</v>
      </c>
      <c r="G55" s="11" t="s">
        <v>59</v>
      </c>
      <c r="H55" s="11" t="str">
        <f t="shared" si="1"/>
        <v>5-Friday 02:00</v>
      </c>
      <c r="I55" s="14">
        <f>vlookup($C55,'Results raw'!$A$1:$K$651,2,0)</f>
        <v>28765</v>
      </c>
      <c r="J55" s="14">
        <f>vlookup($C55,'Results raw'!$A$1:$K$651,3,0)</f>
        <v>21122</v>
      </c>
      <c r="K55" s="14">
        <f>vlookup($C55,'Results raw'!$A$1:$K$651,4,0)</f>
        <v>9600</v>
      </c>
      <c r="L55" s="14" t="str">
        <f>vlookup($C55,'Results raw'!$A$1:$K$651,5,0)</f>
        <v/>
      </c>
      <c r="M55" s="14" t="str">
        <f>vlookup($C55,'Results raw'!$A$1:$K$651,6,0)</f>
        <v/>
      </c>
      <c r="N55" s="14" t="str">
        <f>vlookup($C55,'Results raw'!$A$1:$K$651,7,0)</f>
        <v/>
      </c>
      <c r="O55" s="14" t="str">
        <f>vlookup($C55,'Results raw'!$A$1:$K$651,8,0)</f>
        <v/>
      </c>
      <c r="P55" s="14">
        <f>vlookup($C55,'Results raw'!$A$1:$K$651,9,0)</f>
        <v>591</v>
      </c>
      <c r="Q55" s="14">
        <f>vlookup($C55,'Results raw'!$A$1:$K$651,10,0)</f>
        <v>427</v>
      </c>
      <c r="R55" s="15">
        <f>vlookup($C55,'Results raw'!$A$1:$K$651,11,0)</f>
        <v>77055</v>
      </c>
      <c r="S55" s="16">
        <f t="shared" si="2"/>
        <v>0.7852183505</v>
      </c>
    </row>
    <row r="56">
      <c r="A56" s="11" t="s">
        <v>215</v>
      </c>
      <c r="B56" s="12">
        <v>500.0</v>
      </c>
      <c r="C56" s="11" t="s">
        <v>216</v>
      </c>
      <c r="D56" s="11" t="s">
        <v>215</v>
      </c>
      <c r="E56" s="3" t="str">
        <f>vlookup(C56,'Region lookup'!$A$1:$B$651,2,0)</f>
        <v>North West</v>
      </c>
      <c r="F56" s="13">
        <v>0.08333333333333333</v>
      </c>
      <c r="G56" s="11" t="s">
        <v>59</v>
      </c>
      <c r="H56" s="11" t="str">
        <f t="shared" si="1"/>
        <v>5-Friday 02:00</v>
      </c>
      <c r="I56" s="14">
        <f>vlookup($C56,'Results raw'!$A$1:$K$651,2,0)</f>
        <v>14132</v>
      </c>
      <c r="J56" s="14">
        <f>vlookup($C56,'Results raw'!$A$1:$K$651,3,0)</f>
        <v>29254</v>
      </c>
      <c r="K56" s="14">
        <f>vlookup($C56,'Results raw'!$A$1:$K$651,4,0)</f>
        <v>3386</v>
      </c>
      <c r="L56" s="14">
        <f>vlookup($C56,'Results raw'!$A$1:$K$651,5,0)</f>
        <v>1261</v>
      </c>
      <c r="M56" s="14" t="str">
        <f>vlookup($C56,'Results raw'!$A$1:$K$651,6,0)</f>
        <v/>
      </c>
      <c r="N56" s="14" t="str">
        <f>vlookup($C56,'Results raw'!$A$1:$K$651,7,0)</f>
        <v/>
      </c>
      <c r="O56" s="14">
        <f>vlookup($C56,'Results raw'!$A$1:$K$651,8,0)</f>
        <v>2425</v>
      </c>
      <c r="P56" s="14" t="str">
        <f>vlookup($C56,'Results raw'!$A$1:$K$651,9,0)</f>
        <v/>
      </c>
      <c r="Q56" s="14">
        <f>vlookup($C56,'Results raw'!$A$1:$K$651,10,0)</f>
        <v>422</v>
      </c>
      <c r="R56" s="15">
        <f>vlookup($C56,'Results raw'!$A$1:$K$651,11,0)</f>
        <v>69760</v>
      </c>
      <c r="S56" s="16">
        <f t="shared" si="2"/>
        <v>0.7293577982</v>
      </c>
    </row>
    <row r="57">
      <c r="A57" s="11" t="s">
        <v>217</v>
      </c>
      <c r="B57" s="12">
        <v>33.0</v>
      </c>
      <c r="C57" s="11" t="s">
        <v>218</v>
      </c>
      <c r="D57" s="11" t="s">
        <v>217</v>
      </c>
      <c r="E57" s="3" t="str">
        <f>vlookup(C57,'Region lookup'!$A$1:$B$651,2,0)</f>
        <v>East</v>
      </c>
      <c r="F57" s="13">
        <v>0.08333333333333333</v>
      </c>
      <c r="G57" s="11" t="s">
        <v>59</v>
      </c>
      <c r="H57" s="11" t="str">
        <f t="shared" si="1"/>
        <v>5-Friday 02:00</v>
      </c>
      <c r="I57" s="14">
        <f>vlookup($C57,'Results raw'!$A$1:$K$651,2,0)</f>
        <v>29973</v>
      </c>
      <c r="J57" s="14">
        <f>vlookup($C57,'Results raw'!$A$1:$K$651,3,0)</f>
        <v>10051</v>
      </c>
      <c r="K57" s="14">
        <f>vlookup($C57,'Results raw'!$A$1:$K$651,4,0)</f>
        <v>1957</v>
      </c>
      <c r="L57" s="14" t="str">
        <f>vlookup($C57,'Results raw'!$A$1:$K$651,5,0)</f>
        <v/>
      </c>
      <c r="M57" s="14" t="str">
        <f>vlookup($C57,'Results raw'!$A$1:$K$651,6,0)</f>
        <v/>
      </c>
      <c r="N57" s="14" t="str">
        <f>vlookup($C57,'Results raw'!$A$1:$K$651,7,0)</f>
        <v/>
      </c>
      <c r="O57" s="14" t="str">
        <f>vlookup($C57,'Results raw'!$A$1:$K$651,8,0)</f>
        <v/>
      </c>
      <c r="P57" s="14" t="str">
        <f>vlookup($C57,'Results raw'!$A$1:$K$651,9,0)</f>
        <v/>
      </c>
      <c r="Q57" s="14">
        <f>vlookup($C57,'Results raw'!$A$1:$K$651,10,0)</f>
        <v>3316</v>
      </c>
      <c r="R57" s="15">
        <f>vlookup($C57,'Results raw'!$A$1:$K$651,11,0)</f>
        <v>74441</v>
      </c>
      <c r="S57" s="16">
        <f t="shared" si="2"/>
        <v>0.6084953184</v>
      </c>
    </row>
    <row r="58">
      <c r="A58" s="11" t="s">
        <v>219</v>
      </c>
      <c r="B58" s="12">
        <v>424.0</v>
      </c>
      <c r="C58" s="11" t="s">
        <v>220</v>
      </c>
      <c r="D58" s="11" t="s">
        <v>219</v>
      </c>
      <c r="E58" s="3" t="str">
        <f>vlookup(C58,'Region lookup'!$A$1:$B$651,2,0)</f>
        <v>East</v>
      </c>
      <c r="F58" s="13">
        <v>0.08333333333333333</v>
      </c>
      <c r="G58" s="11" t="s">
        <v>59</v>
      </c>
      <c r="H58" s="11" t="str">
        <f t="shared" si="1"/>
        <v>5-Friday 02:00</v>
      </c>
      <c r="I58" s="14">
        <f>vlookup($C58,'Results raw'!$A$1:$K$651,2,0)</f>
        <v>36258</v>
      </c>
      <c r="J58" s="14">
        <f>vlookup($C58,'Results raw'!$A$1:$K$651,3,0)</f>
        <v>14983</v>
      </c>
      <c r="K58" s="14">
        <f>vlookup($C58,'Results raw'!$A$1:$K$651,4,0)</f>
        <v>8744</v>
      </c>
      <c r="L58" s="14">
        <f>vlookup($C58,'Results raw'!$A$1:$K$651,5,0)</f>
        <v>2499</v>
      </c>
      <c r="M58" s="14" t="str">
        <f>vlookup($C58,'Results raw'!$A$1:$K$651,6,0)</f>
        <v/>
      </c>
      <c r="N58" s="14" t="str">
        <f>vlookup($C58,'Results raw'!$A$1:$K$651,7,0)</f>
        <v/>
      </c>
      <c r="O58" s="14" t="str">
        <f>vlookup($C58,'Results raw'!$A$1:$K$651,8,0)</f>
        <v/>
      </c>
      <c r="P58" s="14" t="str">
        <f>vlookup($C58,'Results raw'!$A$1:$K$651,9,0)</f>
        <v/>
      </c>
      <c r="Q58" s="14">
        <f>vlookup($C58,'Results raw'!$A$1:$K$651,10,0)</f>
        <v>0</v>
      </c>
      <c r="R58" s="15">
        <f>vlookup($C58,'Results raw'!$A$1:$K$651,11,0)</f>
        <v>86214</v>
      </c>
      <c r="S58" s="16">
        <f t="shared" si="2"/>
        <v>0.7247546802</v>
      </c>
    </row>
    <row r="59">
      <c r="A59" s="11" t="s">
        <v>221</v>
      </c>
      <c r="B59" s="12">
        <v>492.0</v>
      </c>
      <c r="C59" s="11" t="s">
        <v>222</v>
      </c>
      <c r="D59" s="11" t="s">
        <v>221</v>
      </c>
      <c r="E59" s="3" t="str">
        <f>vlookup(C59,'Region lookup'!$A$1:$B$651,2,0)</f>
        <v>North West</v>
      </c>
      <c r="F59" s="13">
        <v>0.08333333333333333</v>
      </c>
      <c r="G59" s="11" t="s">
        <v>59</v>
      </c>
      <c r="H59" s="11" t="str">
        <f t="shared" si="1"/>
        <v>5-Friday 02:00</v>
      </c>
      <c r="I59" s="14">
        <f>vlookup($C59,'Results raw'!$A$1:$K$651,2,0)</f>
        <v>12661</v>
      </c>
      <c r="J59" s="14">
        <f>vlookup($C59,'Results raw'!$A$1:$K$651,3,0)</f>
        <v>24870</v>
      </c>
      <c r="K59" s="14">
        <f>vlookup($C59,'Results raw'!$A$1:$K$651,4,0)</f>
        <v>2668</v>
      </c>
      <c r="L59" s="14">
        <f>vlookup($C59,'Results raw'!$A$1:$K$651,5,0)</f>
        <v>1966</v>
      </c>
      <c r="M59" s="14" t="str">
        <f>vlookup($C59,'Results raw'!$A$1:$K$651,6,0)</f>
        <v/>
      </c>
      <c r="N59" s="14" t="str">
        <f>vlookup($C59,'Results raw'!$A$1:$K$651,7,0)</f>
        <v/>
      </c>
      <c r="O59" s="14">
        <f>vlookup($C59,'Results raw'!$A$1:$K$651,8,0)</f>
        <v>5396</v>
      </c>
      <c r="P59" s="14" t="str">
        <f>vlookup($C59,'Results raw'!$A$1:$K$651,9,0)</f>
        <v/>
      </c>
      <c r="Q59" s="14">
        <f>vlookup($C59,'Results raw'!$A$1:$K$651,10,0)</f>
        <v>0</v>
      </c>
      <c r="R59" s="15">
        <f>vlookup($C59,'Results raw'!$A$1:$K$651,11,0)</f>
        <v>75593</v>
      </c>
      <c r="S59" s="16">
        <f t="shared" si="2"/>
        <v>0.6291720133</v>
      </c>
    </row>
    <row r="60">
      <c r="A60" s="11" t="s">
        <v>223</v>
      </c>
      <c r="B60" s="12">
        <v>493.0</v>
      </c>
      <c r="C60" s="11" t="s">
        <v>224</v>
      </c>
      <c r="D60" s="11" t="s">
        <v>223</v>
      </c>
      <c r="E60" s="3" t="str">
        <f>vlookup(C60,'Region lookup'!$A$1:$B$651,2,0)</f>
        <v>North West</v>
      </c>
      <c r="F60" s="13">
        <v>0.08333333333333333</v>
      </c>
      <c r="G60" s="11" t="s">
        <v>59</v>
      </c>
      <c r="H60" s="11" t="str">
        <f t="shared" si="1"/>
        <v>5-Friday 02:00</v>
      </c>
      <c r="I60" s="14">
        <f>vlookup($C60,'Results raw'!$A$1:$K$651,2,0)</f>
        <v>10335</v>
      </c>
      <c r="J60" s="14">
        <f>vlookup($C60,'Results raw'!$A$1:$K$651,3,0)</f>
        <v>29457</v>
      </c>
      <c r="K60" s="14">
        <f>vlookup($C60,'Results raw'!$A$1:$K$651,4,0)</f>
        <v>2886</v>
      </c>
      <c r="L60" s="14">
        <f>vlookup($C60,'Results raw'!$A$1:$K$651,5,0)</f>
        <v>2282</v>
      </c>
      <c r="M60" s="14" t="str">
        <f>vlookup($C60,'Results raw'!$A$1:$K$651,6,0)</f>
        <v/>
      </c>
      <c r="N60" s="14" t="str">
        <f>vlookup($C60,'Results raw'!$A$1:$K$651,7,0)</f>
        <v/>
      </c>
      <c r="O60" s="14">
        <f>vlookup($C60,'Results raw'!$A$1:$K$651,8,0)</f>
        <v>5353</v>
      </c>
      <c r="P60" s="14" t="str">
        <f>vlookup($C60,'Results raw'!$A$1:$K$651,9,0)</f>
        <v/>
      </c>
      <c r="Q60" s="14">
        <f>vlookup($C60,'Results raw'!$A$1:$K$651,10,0)</f>
        <v>0</v>
      </c>
      <c r="R60" s="15">
        <f>vlookup($C60,'Results raw'!$A$1:$K$651,11,0)</f>
        <v>79058</v>
      </c>
      <c r="S60" s="16">
        <f t="shared" si="2"/>
        <v>0.6364061828</v>
      </c>
    </row>
    <row r="61">
      <c r="A61" s="11" t="s">
        <v>225</v>
      </c>
      <c r="B61" s="12">
        <v>535.0</v>
      </c>
      <c r="C61" s="11" t="s">
        <v>226</v>
      </c>
      <c r="D61" s="11" t="s">
        <v>225</v>
      </c>
      <c r="E61" s="3" t="str">
        <f>vlookup(C61,'Region lookup'!$A$1:$B$651,2,0)</f>
        <v>North East</v>
      </c>
      <c r="F61" s="13">
        <v>0.08333333333333333</v>
      </c>
      <c r="G61" s="11" t="s">
        <v>59</v>
      </c>
      <c r="H61" s="11" t="str">
        <f t="shared" si="1"/>
        <v>5-Friday 02:00</v>
      </c>
      <c r="I61" s="14">
        <f>vlookup($C61,'Results raw'!$A$1:$K$651,2,0)</f>
        <v>16701</v>
      </c>
      <c r="J61" s="14">
        <f>vlookup($C61,'Results raw'!$A$1:$K$651,3,0)</f>
        <v>17728</v>
      </c>
      <c r="K61" s="14">
        <f>vlookup($C61,'Results raw'!$A$1:$K$651,4,0)</f>
        <v>1631</v>
      </c>
      <c r="L61" s="14" t="str">
        <f>vlookup($C61,'Results raw'!$A$1:$K$651,5,0)</f>
        <v/>
      </c>
      <c r="M61" s="14" t="str">
        <f>vlookup($C61,'Results raw'!$A$1:$K$651,6,0)</f>
        <v/>
      </c>
      <c r="N61" s="14" t="str">
        <f>vlookup($C61,'Results raw'!$A$1:$K$651,7,0)</f>
        <v/>
      </c>
      <c r="O61" s="14">
        <f>vlookup($C61,'Results raw'!$A$1:$K$651,8,0)</f>
        <v>3907</v>
      </c>
      <c r="P61" s="14" t="str">
        <f>vlookup($C61,'Results raw'!$A$1:$K$651,9,0)</f>
        <v/>
      </c>
      <c r="Q61" s="14">
        <f>vlookup($C61,'Results raw'!$A$1:$K$651,10,0)</f>
        <v>1189</v>
      </c>
      <c r="R61" s="15">
        <f>vlookup($C61,'Results raw'!$A$1:$K$651,11,0)</f>
        <v>66676</v>
      </c>
      <c r="S61" s="16">
        <f t="shared" si="2"/>
        <v>0.6172535845</v>
      </c>
    </row>
    <row r="62">
      <c r="A62" s="11" t="s">
        <v>227</v>
      </c>
      <c r="B62" s="12">
        <v>536.0</v>
      </c>
      <c r="C62" s="11" t="s">
        <v>228</v>
      </c>
      <c r="D62" s="11" t="s">
        <v>227</v>
      </c>
      <c r="E62" s="3" t="str">
        <f>vlookup(C62,'Region lookup'!$A$1:$B$651,2,0)</f>
        <v>North East</v>
      </c>
      <c r="F62" s="13">
        <v>0.08333333333333333</v>
      </c>
      <c r="G62" s="11" t="s">
        <v>59</v>
      </c>
      <c r="H62" s="11" t="str">
        <f t="shared" si="1"/>
        <v>5-Friday 02:00</v>
      </c>
      <c r="I62" s="14">
        <f>vlookup($C62,'Results raw'!$A$1:$K$651,2,0)</f>
        <v>27764</v>
      </c>
      <c r="J62" s="14">
        <f>vlookup($C62,'Results raw'!$A$1:$K$651,3,0)</f>
        <v>22504</v>
      </c>
      <c r="K62" s="14">
        <f>vlookup($C62,'Results raw'!$A$1:$K$651,4,0)</f>
        <v>2338</v>
      </c>
      <c r="L62" s="14" t="str">
        <f>vlookup($C62,'Results raw'!$A$1:$K$651,5,0)</f>
        <v/>
      </c>
      <c r="M62" s="14" t="str">
        <f>vlookup($C62,'Results raw'!$A$1:$K$651,6,0)</f>
        <v/>
      </c>
      <c r="N62" s="14" t="str">
        <f>vlookup($C62,'Results raw'!$A$1:$K$651,7,0)</f>
        <v/>
      </c>
      <c r="O62" s="14">
        <f>vlookup($C62,'Results raw'!$A$1:$K$651,8,0)</f>
        <v>2196</v>
      </c>
      <c r="P62" s="14" t="str">
        <f>vlookup($C62,'Results raw'!$A$1:$K$651,9,0)</f>
        <v/>
      </c>
      <c r="Q62" s="14">
        <f>vlookup($C62,'Results raw'!$A$1:$K$651,10,0)</f>
        <v>0</v>
      </c>
      <c r="R62" s="15">
        <f>vlookup($C62,'Results raw'!$A$1:$K$651,11,0)</f>
        <v>76895</v>
      </c>
      <c r="S62" s="16">
        <f t="shared" si="2"/>
        <v>0.7126861304</v>
      </c>
    </row>
    <row r="63">
      <c r="A63" s="11" t="s">
        <v>232</v>
      </c>
      <c r="B63" s="12">
        <v>562.0</v>
      </c>
      <c r="C63" s="11" t="s">
        <v>233</v>
      </c>
      <c r="D63" s="11" t="s">
        <v>232</v>
      </c>
      <c r="E63" s="3" t="str">
        <f>vlookup(C63,'Region lookup'!$A$1:$B$651,2,0)</f>
        <v>West Midlands</v>
      </c>
      <c r="F63" s="13">
        <v>0.08333333333333333</v>
      </c>
      <c r="G63" s="11" t="s">
        <v>59</v>
      </c>
      <c r="H63" s="11" t="str">
        <f t="shared" si="1"/>
        <v>5-Friday 02:00</v>
      </c>
      <c r="I63" s="14">
        <f>vlookup($C63,'Results raw'!$A$1:$K$651,2,0)</f>
        <v>30542</v>
      </c>
      <c r="J63" s="14">
        <f>vlookup($C63,'Results raw'!$A$1:$K$651,3,0)</f>
        <v>10908</v>
      </c>
      <c r="K63" s="14">
        <f>vlookup($C63,'Results raw'!$A$1:$K$651,4,0)</f>
        <v>2426</v>
      </c>
      <c r="L63" s="14">
        <f>vlookup($C63,'Results raw'!$A$1:$K$651,5,0)</f>
        <v>935</v>
      </c>
      <c r="M63" s="14" t="str">
        <f>vlookup($C63,'Results raw'!$A$1:$K$651,6,0)</f>
        <v/>
      </c>
      <c r="N63" s="14" t="str">
        <f>vlookup($C63,'Results raw'!$A$1:$K$651,7,0)</f>
        <v/>
      </c>
      <c r="O63" s="14" t="str">
        <f>vlookup($C63,'Results raw'!$A$1:$K$651,8,0)</f>
        <v/>
      </c>
      <c r="P63" s="14">
        <f>vlookup($C63,'Results raw'!$A$1:$K$651,9,0)</f>
        <v>814</v>
      </c>
      <c r="Q63" s="14">
        <f>vlookup($C63,'Results raw'!$A$1:$K$651,10,0)</f>
        <v>431</v>
      </c>
      <c r="R63" s="15">
        <f>vlookup($C63,'Results raw'!$A$1:$K$651,11,0)</f>
        <v>71580</v>
      </c>
      <c r="S63" s="16">
        <f t="shared" si="2"/>
        <v>0.6434199497</v>
      </c>
    </row>
    <row r="64">
      <c r="A64" s="11" t="s">
        <v>234</v>
      </c>
      <c r="B64" s="12">
        <v>571.0</v>
      </c>
      <c r="C64" s="11" t="s">
        <v>235</v>
      </c>
      <c r="D64" s="11" t="s">
        <v>234</v>
      </c>
      <c r="E64" s="3" t="str">
        <f>vlookup(C64,'Region lookup'!$A$1:$B$651,2,0)</f>
        <v>East</v>
      </c>
      <c r="F64" s="13">
        <v>0.08333333333333333</v>
      </c>
      <c r="G64" s="11" t="s">
        <v>59</v>
      </c>
      <c r="H64" s="11" t="str">
        <f t="shared" si="1"/>
        <v>5-Friday 02:00</v>
      </c>
      <c r="I64" s="14">
        <f>vlookup($C64,'Results raw'!$A$1:$K$651,2,0)</f>
        <v>27795</v>
      </c>
      <c r="J64" s="14">
        <f>vlookup($C64,'Results raw'!$A$1:$K$651,3,0)</f>
        <v>16313</v>
      </c>
      <c r="K64" s="14">
        <f>vlookup($C64,'Results raw'!$A$1:$K$651,4,0)</f>
        <v>1510</v>
      </c>
      <c r="L64" s="14">
        <f>vlookup($C64,'Results raw'!$A$1:$K$651,5,0)</f>
        <v>807</v>
      </c>
      <c r="M64" s="14" t="str">
        <f>vlookup($C64,'Results raw'!$A$1:$K$651,6,0)</f>
        <v/>
      </c>
      <c r="N64" s="14" t="str">
        <f>vlookup($C64,'Results raw'!$A$1:$K$651,7,0)</f>
        <v/>
      </c>
      <c r="O64" s="14" t="str">
        <f>vlookup($C64,'Results raw'!$A$1:$K$651,8,0)</f>
        <v/>
      </c>
      <c r="P64" s="14" t="str">
        <f>vlookup($C64,'Results raw'!$A$1:$K$651,9,0)</f>
        <v/>
      </c>
      <c r="Q64" s="14">
        <f>vlookup($C64,'Results raw'!$A$1:$K$651,10,0)</f>
        <v>1042</v>
      </c>
      <c r="R64" s="15">
        <f>vlookup($C64,'Results raw'!$A$1:$K$651,11,0)</f>
        <v>79655</v>
      </c>
      <c r="S64" s="16">
        <f t="shared" si="2"/>
        <v>0.5959073504</v>
      </c>
    </row>
    <row r="65">
      <c r="A65" s="11" t="s">
        <v>236</v>
      </c>
      <c r="B65" s="12">
        <v>574.0</v>
      </c>
      <c r="C65" s="11" t="s">
        <v>237</v>
      </c>
      <c r="D65" s="11" t="s">
        <v>236</v>
      </c>
      <c r="E65" s="3" t="str">
        <f>vlookup(C65,'Region lookup'!$A$1:$B$651,2,0)</f>
        <v>London</v>
      </c>
      <c r="F65" s="13">
        <v>0.08333333333333333</v>
      </c>
      <c r="G65" s="11" t="s">
        <v>59</v>
      </c>
      <c r="H65" s="11" t="str">
        <f t="shared" si="1"/>
        <v>5-Friday 02:00</v>
      </c>
      <c r="I65" s="14">
        <f>vlookup($C65,'Results raw'!$A$1:$K$651,2,0)</f>
        <v>16504</v>
      </c>
      <c r="J65" s="14">
        <f>vlookup($C65,'Results raw'!$A$1:$K$651,3,0)</f>
        <v>30811</v>
      </c>
      <c r="K65" s="14">
        <f>vlookup($C65,'Results raw'!$A$1:$K$651,4,0)</f>
        <v>8305</v>
      </c>
      <c r="L65" s="14">
        <f>vlookup($C65,'Results raw'!$A$1:$K$651,5,0)</f>
        <v>2314</v>
      </c>
      <c r="M65" s="14" t="str">
        <f>vlookup($C65,'Results raw'!$A$1:$K$651,6,0)</f>
        <v/>
      </c>
      <c r="N65" s="14" t="str">
        <f>vlookup($C65,'Results raw'!$A$1:$K$651,7,0)</f>
        <v/>
      </c>
      <c r="O65" s="14">
        <f>vlookup($C65,'Results raw'!$A$1:$K$651,8,0)</f>
        <v>462</v>
      </c>
      <c r="P65" s="14" t="str">
        <f>vlookup($C65,'Results raw'!$A$1:$K$651,9,0)</f>
        <v/>
      </c>
      <c r="Q65" s="14">
        <f>vlookup($C65,'Results raw'!$A$1:$K$651,10,0)</f>
        <v>77</v>
      </c>
      <c r="R65" s="15">
        <f>vlookup($C65,'Results raw'!$A$1:$K$651,11,0)</f>
        <v>76933</v>
      </c>
      <c r="S65" s="16">
        <f t="shared" si="2"/>
        <v>0.7600509534</v>
      </c>
    </row>
    <row r="66">
      <c r="A66" s="11" t="s">
        <v>238</v>
      </c>
      <c r="B66" s="12">
        <v>582.0</v>
      </c>
      <c r="C66" s="11" t="s">
        <v>239</v>
      </c>
      <c r="D66" s="11" t="s">
        <v>238</v>
      </c>
      <c r="E66" s="3" t="str">
        <f>vlookup(C66,'Region lookup'!$A$1:$B$651,2,0)</f>
        <v>North East</v>
      </c>
      <c r="F66" s="13">
        <v>0.08333333333333333</v>
      </c>
      <c r="G66" s="11" t="s">
        <v>59</v>
      </c>
      <c r="H66" s="11" t="str">
        <f t="shared" si="1"/>
        <v>5-Friday 02:00</v>
      </c>
      <c r="I66" s="14">
        <f>vlookup($C66,'Results raw'!$A$1:$K$651,2,0)</f>
        <v>22071</v>
      </c>
      <c r="J66" s="14">
        <f>vlookup($C66,'Results raw'!$A$1:$K$651,3,0)</f>
        <v>26928</v>
      </c>
      <c r="K66" s="14">
        <f>vlookup($C66,'Results raw'!$A$1:$K$651,4,0)</f>
        <v>3791</v>
      </c>
      <c r="L66" s="14">
        <f>vlookup($C66,'Results raw'!$A$1:$K$651,5,0)</f>
        <v>1281</v>
      </c>
      <c r="M66" s="14" t="str">
        <f>vlookup($C66,'Results raw'!$A$1:$K$651,6,0)</f>
        <v/>
      </c>
      <c r="N66" s="14" t="str">
        <f>vlookup($C66,'Results raw'!$A$1:$K$651,7,0)</f>
        <v/>
      </c>
      <c r="O66" s="14">
        <f>vlookup($C66,'Results raw'!$A$1:$K$651,8,0)</f>
        <v>1963</v>
      </c>
      <c r="P66" s="14" t="str">
        <f>vlookup($C66,'Results raw'!$A$1:$K$651,9,0)</f>
        <v/>
      </c>
      <c r="Q66" s="14">
        <f>vlookup($C66,'Results raw'!$A$1:$K$651,10,0)</f>
        <v>0</v>
      </c>
      <c r="R66" s="15">
        <f>vlookup($C66,'Results raw'!$A$1:$K$651,11,0)</f>
        <v>77261</v>
      </c>
      <c r="S66" s="16">
        <f t="shared" si="2"/>
        <v>0.7252559506</v>
      </c>
    </row>
    <row r="67">
      <c r="A67" s="11" t="s">
        <v>240</v>
      </c>
      <c r="B67" s="12">
        <v>592.0</v>
      </c>
      <c r="C67" s="11" t="s">
        <v>241</v>
      </c>
      <c r="D67" s="11" t="s">
        <v>240</v>
      </c>
      <c r="E67" s="3" t="str">
        <f>vlookup(C67,'Region lookup'!$A$1:$B$651,2,0)</f>
        <v>North West</v>
      </c>
      <c r="F67" s="13">
        <v>0.08333333333333333</v>
      </c>
      <c r="G67" s="11" t="s">
        <v>59</v>
      </c>
      <c r="H67" s="11" t="str">
        <f t="shared" si="1"/>
        <v>5-Friday 02:00</v>
      </c>
      <c r="I67" s="14">
        <f>vlookup($C67,'Results raw'!$A$1:$K$651,2,0)</f>
        <v>11579</v>
      </c>
      <c r="J67" s="14">
        <f>vlookup($C67,'Results raw'!$A$1:$K$651,3,0)</f>
        <v>29901</v>
      </c>
      <c r="K67" s="14">
        <f>vlookup($C67,'Results raw'!$A$1:$K$651,4,0)</f>
        <v>1843</v>
      </c>
      <c r="L67" s="14">
        <f>vlookup($C67,'Results raw'!$A$1:$K$651,5,0)</f>
        <v>1132</v>
      </c>
      <c r="M67" s="14" t="str">
        <f>vlookup($C67,'Results raw'!$A$1:$K$651,6,0)</f>
        <v/>
      </c>
      <c r="N67" s="14" t="str">
        <f>vlookup($C67,'Results raw'!$A$1:$K$651,7,0)</f>
        <v/>
      </c>
      <c r="O67" s="14">
        <f>vlookup($C67,'Results raw'!$A$1:$K$651,8,0)</f>
        <v>2037</v>
      </c>
      <c r="P67" s="14" t="str">
        <f>vlookup($C67,'Results raw'!$A$1:$K$651,9,0)</f>
        <v/>
      </c>
      <c r="Q67" s="14">
        <f>vlookup($C67,'Results raw'!$A$1:$K$651,10,0)</f>
        <v>0</v>
      </c>
      <c r="R67" s="15">
        <f>vlookup($C67,'Results raw'!$A$1:$K$651,11,0)</f>
        <v>66310</v>
      </c>
      <c r="S67" s="16">
        <f t="shared" si="2"/>
        <v>0.7011310511</v>
      </c>
    </row>
    <row r="68">
      <c r="A68" s="11" t="s">
        <v>242</v>
      </c>
      <c r="B68" s="12">
        <v>598.0</v>
      </c>
      <c r="C68" s="11" t="s">
        <v>243</v>
      </c>
      <c r="D68" s="11" t="s">
        <v>242</v>
      </c>
      <c r="E68" s="3" t="str">
        <f>vlookup(C68,'Region lookup'!$A$1:$B$651,2,0)</f>
        <v>West Midlands</v>
      </c>
      <c r="F68" s="13">
        <v>0.08333333333333333</v>
      </c>
      <c r="G68" s="11" t="s">
        <v>59</v>
      </c>
      <c r="H68" s="11" t="str">
        <f t="shared" si="1"/>
        <v>5-Friday 02:00</v>
      </c>
      <c r="I68" s="14">
        <f>vlookup($C68,'Results raw'!$A$1:$K$651,2,0)</f>
        <v>10390</v>
      </c>
      <c r="J68" s="14">
        <f>vlookup($C68,'Results raw'!$A$1:$K$651,3,0)</f>
        <v>21901</v>
      </c>
      <c r="K68" s="14">
        <f>vlookup($C68,'Results raw'!$A$1:$K$651,4,0)</f>
        <v>1588</v>
      </c>
      <c r="L68" s="14">
        <f>vlookup($C68,'Results raw'!$A$1:$K$651,5,0)</f>
        <v>891</v>
      </c>
      <c r="M68" s="14" t="str">
        <f>vlookup($C68,'Results raw'!$A$1:$K$651,6,0)</f>
        <v/>
      </c>
      <c r="N68" s="14" t="str">
        <f>vlookup($C68,'Results raw'!$A$1:$K$651,7,0)</f>
        <v/>
      </c>
      <c r="O68" s="14">
        <f>vlookup($C68,'Results raw'!$A$1:$K$651,8,0)</f>
        <v>2469</v>
      </c>
      <c r="P68" s="14" t="str">
        <f>vlookup($C68,'Results raw'!$A$1:$K$651,9,0)</f>
        <v/>
      </c>
      <c r="Q68" s="14">
        <f>vlookup($C68,'Results raw'!$A$1:$K$651,10,0)</f>
        <v>0</v>
      </c>
      <c r="R68" s="15">
        <f>vlookup($C68,'Results raw'!$A$1:$K$651,11,0)</f>
        <v>62421</v>
      </c>
      <c r="S68" s="16">
        <f t="shared" si="2"/>
        <v>0.5965780747</v>
      </c>
    </row>
    <row r="69">
      <c r="A69" s="11" t="s">
        <v>244</v>
      </c>
      <c r="B69" s="12">
        <v>608.0</v>
      </c>
      <c r="C69" s="11" t="s">
        <v>245</v>
      </c>
      <c r="D69" s="11" t="s">
        <v>244</v>
      </c>
      <c r="E69" s="3" t="str">
        <f>vlookup(C69,'Region lookup'!$A$1:$B$651,2,0)</f>
        <v>East Midlands</v>
      </c>
      <c r="F69" s="13">
        <v>0.08333333333333333</v>
      </c>
      <c r="G69" s="11" t="s">
        <v>59</v>
      </c>
      <c r="H69" s="11" t="str">
        <f t="shared" si="1"/>
        <v>5-Friday 02:00</v>
      </c>
      <c r="I69" s="14">
        <f>vlookup($C69,'Results raw'!$A$1:$K$651,2,0)</f>
        <v>32277</v>
      </c>
      <c r="J69" s="14">
        <f>vlookup($C69,'Results raw'!$A$1:$K$651,3,0)</f>
        <v>13737</v>
      </c>
      <c r="K69" s="14">
        <f>vlookup($C69,'Results raw'!$A$1:$K$651,4,0)</f>
        <v>4078</v>
      </c>
      <c r="L69" s="14">
        <f>vlookup($C69,'Results raw'!$A$1:$K$651,5,0)</f>
        <v>1821</v>
      </c>
      <c r="M69" s="14" t="str">
        <f>vlookup($C69,'Results raw'!$A$1:$K$651,6,0)</f>
        <v/>
      </c>
      <c r="N69" s="14" t="str">
        <f>vlookup($C69,'Results raw'!$A$1:$K$651,7,0)</f>
        <v/>
      </c>
      <c r="O69" s="14" t="str">
        <f>vlookup($C69,'Results raw'!$A$1:$K$651,8,0)</f>
        <v/>
      </c>
      <c r="P69" s="14" t="str">
        <f>vlookup($C69,'Results raw'!$A$1:$K$651,9,0)</f>
        <v/>
      </c>
      <c r="Q69" s="14">
        <f>vlookup($C69,'Results raw'!$A$1:$K$651,10,0)</f>
        <v>0</v>
      </c>
      <c r="R69" s="15">
        <f>vlookup($C69,'Results raw'!$A$1:$K$651,11,0)</f>
        <v>80764</v>
      </c>
      <c r="S69" s="16">
        <f t="shared" si="2"/>
        <v>0.6427740082</v>
      </c>
    </row>
    <row r="70">
      <c r="A70" s="11" t="s">
        <v>246</v>
      </c>
      <c r="B70" s="12">
        <v>612.0</v>
      </c>
      <c r="C70" s="11" t="s">
        <v>247</v>
      </c>
      <c r="D70" s="11" t="s">
        <v>246</v>
      </c>
      <c r="E70" s="3" t="str">
        <f>vlookup(C70,'Region lookup'!$A$1:$B$651,2,0)</f>
        <v>West Midlands</v>
      </c>
      <c r="F70" s="13">
        <v>0.08333333333333333</v>
      </c>
      <c r="G70" s="11" t="s">
        <v>59</v>
      </c>
      <c r="H70" s="11" t="str">
        <f t="shared" si="1"/>
        <v>5-Friday 02:00</v>
      </c>
      <c r="I70" s="14">
        <f>vlookup($C70,'Results raw'!$A$1:$K$651,2,0)</f>
        <v>16804</v>
      </c>
      <c r="J70" s="14">
        <f>vlookup($C70,'Results raw'!$A$1:$K$651,3,0)</f>
        <v>15211</v>
      </c>
      <c r="K70" s="14">
        <f>vlookup($C70,'Results raw'!$A$1:$K$651,4,0)</f>
        <v>1313</v>
      </c>
      <c r="L70" s="14">
        <f>vlookup($C70,'Results raw'!$A$1:$K$651,5,0)</f>
        <v>627</v>
      </c>
      <c r="M70" s="14" t="str">
        <f>vlookup($C70,'Results raw'!$A$1:$K$651,6,0)</f>
        <v/>
      </c>
      <c r="N70" s="14" t="str">
        <f>vlookup($C70,'Results raw'!$A$1:$K$651,7,0)</f>
        <v/>
      </c>
      <c r="O70" s="14">
        <f>vlookup($C70,'Results raw'!$A$1:$K$651,8,0)</f>
        <v>1475</v>
      </c>
      <c r="P70" s="14" t="str">
        <f>vlookup($C70,'Results raw'!$A$1:$K$651,9,0)</f>
        <v/>
      </c>
      <c r="Q70" s="14">
        <f>vlookup($C70,'Results raw'!$A$1:$K$651,10,0)</f>
        <v>545</v>
      </c>
      <c r="R70" s="15">
        <f>vlookup($C70,'Results raw'!$A$1:$K$651,11,0)</f>
        <v>62111</v>
      </c>
      <c r="S70" s="16">
        <f t="shared" si="2"/>
        <v>0.5792049717</v>
      </c>
    </row>
    <row r="71">
      <c r="A71" s="11" t="s">
        <v>249</v>
      </c>
      <c r="B71" s="12">
        <v>613.0</v>
      </c>
      <c r="C71" s="11" t="s">
        <v>250</v>
      </c>
      <c r="D71" s="11" t="s">
        <v>249</v>
      </c>
      <c r="E71" s="3" t="str">
        <f>vlookup(C71,'Region lookup'!$A$1:$B$651,2,0)</f>
        <v>West Midlands</v>
      </c>
      <c r="F71" s="13">
        <v>0.08333333333333333</v>
      </c>
      <c r="G71" s="11" t="s">
        <v>59</v>
      </c>
      <c r="H71" s="11" t="str">
        <f t="shared" si="1"/>
        <v>5-Friday 02:00</v>
      </c>
      <c r="I71" s="14">
        <f>vlookup($C71,'Results raw'!$A$1:$K$651,2,0)</f>
        <v>17419</v>
      </c>
      <c r="J71" s="14">
        <f>vlookup($C71,'Results raw'!$A$1:$K$651,3,0)</f>
        <v>13620</v>
      </c>
      <c r="K71" s="14">
        <f>vlookup($C71,'Results raw'!$A$1:$K$651,4,0)</f>
        <v>915</v>
      </c>
      <c r="L71" s="14">
        <f>vlookup($C71,'Results raw'!$A$1:$K$651,5,0)</f>
        <v>664</v>
      </c>
      <c r="M71" s="14" t="str">
        <f>vlookup($C71,'Results raw'!$A$1:$K$651,6,0)</f>
        <v/>
      </c>
      <c r="N71" s="14" t="str">
        <f>vlookup($C71,'Results raw'!$A$1:$K$651,7,0)</f>
        <v/>
      </c>
      <c r="O71" s="14">
        <f>vlookup($C71,'Results raw'!$A$1:$K$651,8,0)</f>
        <v>1841</v>
      </c>
      <c r="P71" s="14" t="str">
        <f>vlookup($C71,'Results raw'!$A$1:$K$651,9,0)</f>
        <v/>
      </c>
      <c r="Q71" s="14">
        <f>vlookup($C71,'Results raw'!$A$1:$K$651,10,0)</f>
        <v>0</v>
      </c>
      <c r="R71" s="15">
        <f>vlookup($C71,'Results raw'!$A$1:$K$651,11,0)</f>
        <v>64576</v>
      </c>
      <c r="S71" s="16">
        <f t="shared" si="2"/>
        <v>0.5336193013</v>
      </c>
    </row>
    <row r="72">
      <c r="A72" s="11" t="s">
        <v>253</v>
      </c>
      <c r="B72" s="12">
        <v>624.0</v>
      </c>
      <c r="C72" s="11" t="s">
        <v>254</v>
      </c>
      <c r="D72" s="11" t="s">
        <v>253</v>
      </c>
      <c r="E72" s="3" t="str">
        <f>vlookup(C72,'Region lookup'!$A$1:$B$651,2,0)</f>
        <v>North West</v>
      </c>
      <c r="F72" s="13">
        <v>0.08333333333333333</v>
      </c>
      <c r="G72" s="11" t="s">
        <v>59</v>
      </c>
      <c r="H72" s="11" t="str">
        <f t="shared" si="1"/>
        <v>5-Friday 02:00</v>
      </c>
      <c r="I72" s="14">
        <f>vlookup($C72,'Results raw'!$A$1:$K$651,2,0)</f>
        <v>16179</v>
      </c>
      <c r="J72" s="14">
        <f>vlookup($C72,'Results raw'!$A$1:$K$651,3,0)</f>
        <v>22284</v>
      </c>
      <c r="K72" s="14">
        <f>vlookup($C72,'Results raw'!$A$1:$K$651,4,0)</f>
        <v>2917</v>
      </c>
      <c r="L72" s="14">
        <f>vlookup($C72,'Results raw'!$A$1:$K$651,5,0)</f>
        <v>948</v>
      </c>
      <c r="M72" s="14" t="str">
        <f>vlookup($C72,'Results raw'!$A$1:$K$651,6,0)</f>
        <v/>
      </c>
      <c r="N72" s="14" t="str">
        <f>vlookup($C72,'Results raw'!$A$1:$K$651,7,0)</f>
        <v/>
      </c>
      <c r="O72" s="14">
        <f>vlookup($C72,'Results raw'!$A$1:$K$651,8,0)</f>
        <v>1219</v>
      </c>
      <c r="P72" s="14" t="str">
        <f>vlookup($C72,'Results raw'!$A$1:$K$651,9,0)</f>
        <v/>
      </c>
      <c r="Q72" s="14">
        <f>vlookup($C72,'Results raw'!$A$1:$K$651,10,0)</f>
        <v>0</v>
      </c>
      <c r="R72" s="15">
        <f>vlookup($C72,'Results raw'!$A$1:$K$651,11,0)</f>
        <v>57280</v>
      </c>
      <c r="S72" s="16">
        <f t="shared" si="2"/>
        <v>0.760247905</v>
      </c>
    </row>
    <row r="73">
      <c r="A73" s="11" t="s">
        <v>256</v>
      </c>
      <c r="B73" s="12">
        <v>625.0</v>
      </c>
      <c r="C73" s="11" t="s">
        <v>257</v>
      </c>
      <c r="D73" s="11" t="s">
        <v>256</v>
      </c>
      <c r="E73" s="3" t="str">
        <f>vlookup(C73,'Region lookup'!$A$1:$B$651,2,0)</f>
        <v>North West</v>
      </c>
      <c r="F73" s="13">
        <v>0.08333333333333333</v>
      </c>
      <c r="G73" s="11" t="s">
        <v>59</v>
      </c>
      <c r="H73" s="11" t="str">
        <f t="shared" si="1"/>
        <v>5-Friday 02:00</v>
      </c>
      <c r="I73" s="14">
        <f>vlookup($C73,'Results raw'!$A$1:$K$651,2,0)</f>
        <v>17692</v>
      </c>
      <c r="J73" s="14">
        <f>vlookup($C73,'Results raw'!$A$1:$K$651,3,0)</f>
        <v>20695</v>
      </c>
      <c r="K73" s="14">
        <f>vlookup($C73,'Results raw'!$A$1:$K$651,4,0)</f>
        <v>2706</v>
      </c>
      <c r="L73" s="14">
        <f>vlookup($C73,'Results raw'!$A$1:$K$651,5,0)</f>
        <v>965</v>
      </c>
      <c r="M73" s="14" t="str">
        <f>vlookup($C73,'Results raw'!$A$1:$K$651,6,0)</f>
        <v/>
      </c>
      <c r="N73" s="14" t="str">
        <f>vlookup($C73,'Results raw'!$A$1:$K$651,7,0)</f>
        <v/>
      </c>
      <c r="O73" s="14">
        <f>vlookup($C73,'Results raw'!$A$1:$K$651,8,0)</f>
        <v>860</v>
      </c>
      <c r="P73" s="14" t="str">
        <f>vlookup($C73,'Results raw'!$A$1:$K$651,9,0)</f>
        <v/>
      </c>
      <c r="Q73" s="14">
        <f>vlookup($C73,'Results raw'!$A$1:$K$651,10,0)</f>
        <v>0</v>
      </c>
      <c r="R73" s="15">
        <f>vlookup($C73,'Results raw'!$A$1:$K$651,11,0)</f>
        <v>55550</v>
      </c>
      <c r="S73" s="16">
        <f t="shared" si="2"/>
        <v>0.7726012601</v>
      </c>
    </row>
    <row r="74">
      <c r="A74" s="11" t="s">
        <v>259</v>
      </c>
      <c r="B74" s="12">
        <v>630.0</v>
      </c>
      <c r="C74" s="11" t="s">
        <v>260</v>
      </c>
      <c r="D74" s="11" t="s">
        <v>259</v>
      </c>
      <c r="E74" s="3" t="str">
        <f>vlookup(C74,'Region lookup'!$A$1:$B$651,2,0)</f>
        <v>West Midlands</v>
      </c>
      <c r="F74" s="13">
        <v>0.08333333333333333</v>
      </c>
      <c r="G74" s="11" t="s">
        <v>59</v>
      </c>
      <c r="H74" s="11" t="str">
        <f t="shared" si="1"/>
        <v>5-Friday 02:00</v>
      </c>
      <c r="I74" s="14">
        <f>vlookup($C74,'Results raw'!$A$1:$K$651,2,0)</f>
        <v>17722</v>
      </c>
      <c r="J74" s="14">
        <f>vlookup($C74,'Results raw'!$A$1:$K$651,3,0)</f>
        <v>13642</v>
      </c>
      <c r="K74" s="14">
        <f>vlookup($C74,'Results raw'!$A$1:$K$651,4,0)</f>
        <v>960</v>
      </c>
      <c r="L74" s="14">
        <f>vlookup($C74,'Results raw'!$A$1:$K$651,5,0)</f>
        <v>603</v>
      </c>
      <c r="M74" s="14" t="str">
        <f>vlookup($C74,'Results raw'!$A$1:$K$651,6,0)</f>
        <v/>
      </c>
      <c r="N74" s="14" t="str">
        <f>vlookup($C74,'Results raw'!$A$1:$K$651,7,0)</f>
        <v/>
      </c>
      <c r="O74" s="14">
        <f>vlookup($C74,'Results raw'!$A$1:$K$651,8,0)</f>
        <v>1354</v>
      </c>
      <c r="P74" s="14" t="str">
        <f>vlookup($C74,'Results raw'!$A$1:$K$651,9,0)</f>
        <v/>
      </c>
      <c r="Q74" s="14">
        <f>vlookup($C74,'Results raw'!$A$1:$K$651,10,0)</f>
        <v>0</v>
      </c>
      <c r="R74" s="15">
        <f>vlookup($C74,'Results raw'!$A$1:$K$651,11,0)</f>
        <v>61829</v>
      </c>
      <c r="S74" s="16">
        <f t="shared" si="2"/>
        <v>0.5544485597</v>
      </c>
    </row>
    <row r="75">
      <c r="A75" s="11" t="s">
        <v>261</v>
      </c>
      <c r="B75" s="12">
        <v>642.0</v>
      </c>
      <c r="C75" s="11" t="s">
        <v>262</v>
      </c>
      <c r="D75" s="11" t="s">
        <v>261</v>
      </c>
      <c r="E75" s="3" t="str">
        <f>vlookup(C75,'Region lookup'!$A$1:$B$651,2,0)</f>
        <v>South East</v>
      </c>
      <c r="F75" s="13">
        <v>0.08333333333333333</v>
      </c>
      <c r="G75" s="11" t="s">
        <v>59</v>
      </c>
      <c r="H75" s="11" t="str">
        <f t="shared" si="1"/>
        <v>5-Friday 02:00</v>
      </c>
      <c r="I75" s="14">
        <f>vlookup($C75,'Results raw'!$A$1:$K$651,2,0)</f>
        <v>24766</v>
      </c>
      <c r="J75" s="14">
        <f>vlookup($C75,'Results raw'!$A$1:$K$651,3,0)</f>
        <v>20552</v>
      </c>
      <c r="K75" s="14">
        <f>vlookup($C75,'Results raw'!$A$1:$K$651,4,0)</f>
        <v>6543</v>
      </c>
      <c r="L75" s="14">
        <f>vlookup($C75,'Results raw'!$A$1:$K$651,5,0)</f>
        <v>1454</v>
      </c>
      <c r="M75" s="14" t="str">
        <f>vlookup($C75,'Results raw'!$A$1:$K$651,6,0)</f>
        <v/>
      </c>
      <c r="N75" s="14" t="str">
        <f>vlookup($C75,'Results raw'!$A$1:$K$651,7,0)</f>
        <v/>
      </c>
      <c r="O75" s="14" t="str">
        <f>vlookup($C75,'Results raw'!$A$1:$K$651,8,0)</f>
        <v/>
      </c>
      <c r="P75" s="14">
        <f>vlookup($C75,'Results raw'!$A$1:$K$651,9,0)</f>
        <v>324</v>
      </c>
      <c r="Q75" s="14">
        <f>vlookup($C75,'Results raw'!$A$1:$K$651,10,0)</f>
        <v>1117</v>
      </c>
      <c r="R75" s="15">
        <f>vlookup($C75,'Results raw'!$A$1:$K$651,11,0)</f>
        <v>78094</v>
      </c>
      <c r="S75" s="16">
        <f t="shared" si="2"/>
        <v>0.7011550183</v>
      </c>
    </row>
    <row r="76">
      <c r="A76" s="11" t="s">
        <v>263</v>
      </c>
      <c r="B76" s="12">
        <v>646.0</v>
      </c>
      <c r="C76" s="11" t="s">
        <v>264</v>
      </c>
      <c r="D76" s="11" t="s">
        <v>263</v>
      </c>
      <c r="E76" s="3" t="str">
        <f>vlookup(C76,'Region lookup'!$A$1:$B$651,2,0)</f>
        <v>South West</v>
      </c>
      <c r="F76" s="13">
        <v>0.08333333333333333</v>
      </c>
      <c r="G76" s="11" t="s">
        <v>59</v>
      </c>
      <c r="H76" s="11" t="str">
        <f t="shared" si="1"/>
        <v>5-Friday 02:00</v>
      </c>
      <c r="I76" s="14">
        <f>vlookup($C76,'Results raw'!$A$1:$K$651,2,0)</f>
        <v>34588</v>
      </c>
      <c r="J76" s="14">
        <f>vlookup($C76,'Results raw'!$A$1:$K$651,3,0)</f>
        <v>3761</v>
      </c>
      <c r="K76" s="14">
        <f>vlookup($C76,'Results raw'!$A$1:$K$651,4,0)</f>
        <v>18407</v>
      </c>
      <c r="L76" s="14">
        <f>vlookup($C76,'Results raw'!$A$1:$K$651,5,0)</f>
        <v>1629</v>
      </c>
      <c r="M76" s="14" t="str">
        <f>vlookup($C76,'Results raw'!$A$1:$K$651,6,0)</f>
        <v/>
      </c>
      <c r="N76" s="14" t="str">
        <f>vlookup($C76,'Results raw'!$A$1:$K$651,7,0)</f>
        <v/>
      </c>
      <c r="O76" s="14" t="str">
        <f>vlookup($C76,'Results raw'!$A$1:$K$651,8,0)</f>
        <v/>
      </c>
      <c r="P76" s="14" t="str">
        <f>vlookup($C76,'Results raw'!$A$1:$K$651,9,0)</f>
        <v/>
      </c>
      <c r="Q76" s="14">
        <f>vlookup($C76,'Results raw'!$A$1:$K$651,10,0)</f>
        <v>875</v>
      </c>
      <c r="R76" s="15">
        <f>vlookup($C76,'Results raw'!$A$1:$K$651,11,0)</f>
        <v>82468</v>
      </c>
      <c r="S76" s="16">
        <f t="shared" si="2"/>
        <v>0.7185817529</v>
      </c>
    </row>
    <row r="77">
      <c r="A77" s="11" t="s">
        <v>265</v>
      </c>
      <c r="B77" s="12">
        <v>48.0</v>
      </c>
      <c r="C77" s="11" t="s">
        <v>266</v>
      </c>
      <c r="D77" s="11" t="s">
        <v>265</v>
      </c>
      <c r="E77" s="3" t="str">
        <f>vlookup(C77,'Region lookup'!$A$1:$B$651,2,0)</f>
        <v>Northern Ireland</v>
      </c>
      <c r="F77" s="13">
        <v>0.08333333333333333</v>
      </c>
      <c r="G77" s="11" t="s">
        <v>59</v>
      </c>
      <c r="H77" s="11" t="str">
        <f t="shared" si="1"/>
        <v>5-Friday 02:00</v>
      </c>
      <c r="I77" s="14" t="str">
        <f>vlookup($C77,'Results raw'!$A$1:$K$651,2,0)</f>
        <v/>
      </c>
      <c r="J77" s="14" t="str">
        <f>vlookup($C77,'Results raw'!$A$1:$K$651,3,0)</f>
        <v/>
      </c>
      <c r="K77" s="14" t="str">
        <f>vlookup($C77,'Results raw'!$A$1:$K$651,4,0)</f>
        <v/>
      </c>
      <c r="L77" s="14" t="str">
        <f>vlookup($C77,'Results raw'!$A$1:$K$651,5,0)</f>
        <v/>
      </c>
      <c r="M77" s="14" t="str">
        <f>vlookup($C77,'Results raw'!$A$1:$K$651,6,0)</f>
        <v/>
      </c>
      <c r="N77" s="14" t="str">
        <f>vlookup($C77,'Results raw'!$A$1:$K$651,7,0)</f>
        <v/>
      </c>
      <c r="O77" s="14" t="str">
        <f>vlookup($C77,'Results raw'!$A$1:$K$651,8,0)</f>
        <v/>
      </c>
      <c r="P77" s="14" t="str">
        <f>vlookup($C77,'Results raw'!$A$1:$K$651,9,0)</f>
        <v/>
      </c>
      <c r="Q77" s="14">
        <f>vlookup($C77,'Results raw'!$A$1:$K$651,10,0)</f>
        <v>38782</v>
      </c>
      <c r="R77" s="15">
        <f>vlookup($C77,'Results raw'!$A$1:$K$651,11,0)</f>
        <v>65644</v>
      </c>
      <c r="S77" s="16">
        <f t="shared" si="2"/>
        <v>0.590792761</v>
      </c>
    </row>
    <row r="78">
      <c r="A78" s="11" t="s">
        <v>1178</v>
      </c>
      <c r="B78" s="12">
        <v>376.0</v>
      </c>
      <c r="C78" s="11" t="s">
        <v>269</v>
      </c>
      <c r="D78" s="11" t="s">
        <v>1178</v>
      </c>
      <c r="E78" s="3" t="str">
        <f>vlookup(C78,'Region lookup'!$A$1:$B$651,2,0)</f>
        <v>Northern Ireland</v>
      </c>
      <c r="F78" s="13">
        <v>0.08333333333333333</v>
      </c>
      <c r="G78" s="11" t="s">
        <v>59</v>
      </c>
      <c r="H78" s="11" t="str">
        <f t="shared" si="1"/>
        <v>5-Friday 02:00</v>
      </c>
      <c r="I78" s="14" t="str">
        <f>vlookup($C78,'Results raw'!$A$1:$K$651,2,0)</f>
        <v/>
      </c>
      <c r="J78" s="14" t="str">
        <f>vlookup($C78,'Results raw'!$A$1:$K$651,3,0)</f>
        <v/>
      </c>
      <c r="K78" s="14" t="str">
        <f>vlookup($C78,'Results raw'!$A$1:$K$651,4,0)</f>
        <v/>
      </c>
      <c r="L78" s="14" t="str">
        <f>vlookup($C78,'Results raw'!$A$1:$K$651,5,0)</f>
        <v/>
      </c>
      <c r="M78" s="14" t="str">
        <f>vlookup($C78,'Results raw'!$A$1:$K$651,6,0)</f>
        <v/>
      </c>
      <c r="N78" s="14" t="str">
        <f>vlookup($C78,'Results raw'!$A$1:$K$651,7,0)</f>
        <v/>
      </c>
      <c r="O78" s="14" t="str">
        <f>vlookup($C78,'Results raw'!$A$1:$K$651,8,0)</f>
        <v/>
      </c>
      <c r="P78" s="14" t="str">
        <f>vlookup($C78,'Results raw'!$A$1:$K$651,9,0)</f>
        <v/>
      </c>
      <c r="Q78" s="14">
        <f>vlookup($C78,'Results raw'!$A$1:$K$651,10,0)</f>
        <v>39302</v>
      </c>
      <c r="R78" s="15">
        <f>vlookup($C78,'Results raw'!$A$1:$K$651,11,0)</f>
        <v>69246</v>
      </c>
      <c r="S78" s="16">
        <f t="shared" si="2"/>
        <v>0.56757069</v>
      </c>
    </row>
    <row r="79">
      <c r="A79" s="11" t="s">
        <v>270</v>
      </c>
      <c r="B79" s="12">
        <v>347.0</v>
      </c>
      <c r="C79" s="11" t="s">
        <v>271</v>
      </c>
      <c r="D79" s="11" t="s">
        <v>270</v>
      </c>
      <c r="E79" s="3" t="str">
        <f>vlookup(C79,'Region lookup'!$A$1:$B$651,2,0)</f>
        <v>Northern Ireland</v>
      </c>
      <c r="F79" s="13">
        <v>0.08333333333333333</v>
      </c>
      <c r="G79" s="11" t="s">
        <v>59</v>
      </c>
      <c r="H79" s="11" t="str">
        <f t="shared" si="1"/>
        <v>5-Friday 02:00</v>
      </c>
      <c r="I79" s="14">
        <f>vlookup($C79,'Results raw'!$A$1:$K$651,2,0)</f>
        <v>955</v>
      </c>
      <c r="J79" s="14" t="str">
        <f>vlookup($C79,'Results raw'!$A$1:$K$651,3,0)</f>
        <v/>
      </c>
      <c r="K79" s="14" t="str">
        <f>vlookup($C79,'Results raw'!$A$1:$K$651,4,0)</f>
        <v/>
      </c>
      <c r="L79" s="14" t="str">
        <f>vlookup($C79,'Results raw'!$A$1:$K$651,5,0)</f>
        <v/>
      </c>
      <c r="M79" s="14" t="str">
        <f>vlookup($C79,'Results raw'!$A$1:$K$651,6,0)</f>
        <v/>
      </c>
      <c r="N79" s="14" t="str">
        <f>vlookup($C79,'Results raw'!$A$1:$K$651,7,0)</f>
        <v/>
      </c>
      <c r="O79" s="14" t="str">
        <f>vlookup($C79,'Results raw'!$A$1:$K$651,8,0)</f>
        <v/>
      </c>
      <c r="P79" s="14">
        <f>vlookup($C79,'Results raw'!$A$1:$K$651,9,0)</f>
        <v>315</v>
      </c>
      <c r="Q79" s="14">
        <f>vlookup($C79,'Results raw'!$A$1:$K$651,10,0)</f>
        <v>44135</v>
      </c>
      <c r="R79" s="15">
        <f>vlookup($C79,'Results raw'!$A$1:$K$651,11,0)</f>
        <v>75735</v>
      </c>
      <c r="S79" s="16">
        <f t="shared" si="2"/>
        <v>0.5995246583</v>
      </c>
    </row>
    <row r="80">
      <c r="A80" s="11" t="s">
        <v>272</v>
      </c>
      <c r="B80" s="12">
        <v>542.0</v>
      </c>
      <c r="C80" s="11" t="s">
        <v>273</v>
      </c>
      <c r="D80" s="11" t="s">
        <v>272</v>
      </c>
      <c r="E80" s="3" t="str">
        <f>vlookup(C80,'Region lookup'!$A$1:$B$651,2,0)</f>
        <v>Northern Ireland</v>
      </c>
      <c r="F80" s="13">
        <v>0.08333333333333333</v>
      </c>
      <c r="G80" s="11" t="s">
        <v>59</v>
      </c>
      <c r="H80" s="11" t="str">
        <f t="shared" si="1"/>
        <v>5-Friday 02:00</v>
      </c>
      <c r="I80" s="14">
        <f>vlookup($C80,'Results raw'!$A$1:$K$651,2,0)</f>
        <v>1476</v>
      </c>
      <c r="J80" s="14" t="str">
        <f>vlookup($C80,'Results raw'!$A$1:$K$651,3,0)</f>
        <v/>
      </c>
      <c r="K80" s="14" t="str">
        <f>vlookup($C80,'Results raw'!$A$1:$K$651,4,0)</f>
        <v/>
      </c>
      <c r="L80" s="14">
        <f>vlookup($C80,'Results raw'!$A$1:$K$651,5,0)</f>
        <v>790</v>
      </c>
      <c r="M80" s="14" t="str">
        <f>vlookup($C80,'Results raw'!$A$1:$K$651,6,0)</f>
        <v/>
      </c>
      <c r="N80" s="14" t="str">
        <f>vlookup($C80,'Results raw'!$A$1:$K$651,7,0)</f>
        <v/>
      </c>
      <c r="O80" s="14" t="str">
        <f>vlookup($C80,'Results raw'!$A$1:$K$651,8,0)</f>
        <v/>
      </c>
      <c r="P80" s="14">
        <f>vlookup($C80,'Results raw'!$A$1:$K$651,9,0)</f>
        <v>308</v>
      </c>
      <c r="Q80" s="14">
        <f>vlookup($C80,'Results raw'!$A$1:$K$651,10,0)</f>
        <v>34911</v>
      </c>
      <c r="R80" s="15">
        <f>vlookup($C80,'Results raw'!$A$1:$K$651,11,0)</f>
        <v>66928</v>
      </c>
      <c r="S80" s="16">
        <f t="shared" si="2"/>
        <v>0.5600794884</v>
      </c>
    </row>
    <row r="81">
      <c r="A81" s="11" t="s">
        <v>274</v>
      </c>
      <c r="B81" s="12">
        <v>223.0</v>
      </c>
      <c r="C81" s="11" t="s">
        <v>275</v>
      </c>
      <c r="D81" s="11" t="s">
        <v>274</v>
      </c>
      <c r="E81" s="3" t="str">
        <f>vlookup(C81,'Region lookup'!$A$1:$B$651,2,0)</f>
        <v>Scotland</v>
      </c>
      <c r="F81" s="13">
        <v>0.08333333333333333</v>
      </c>
      <c r="G81" s="11" t="s">
        <v>59</v>
      </c>
      <c r="H81" s="11" t="str">
        <f t="shared" si="1"/>
        <v>5-Friday 02:00</v>
      </c>
      <c r="I81" s="14">
        <f>vlookup($C81,'Results raw'!$A$1:$K$651,2,0)</f>
        <v>11961</v>
      </c>
      <c r="J81" s="14">
        <f>vlookup($C81,'Results raw'!$A$1:$K$651,3,0)</f>
        <v>12791</v>
      </c>
      <c r="K81" s="14">
        <f>vlookup($C81,'Results raw'!$A$1:$K$651,4,0)</f>
        <v>3760</v>
      </c>
      <c r="L81" s="14">
        <f>vlookup($C81,'Results raw'!$A$1:$K$651,5,0)</f>
        <v>1153</v>
      </c>
      <c r="M81" s="14">
        <f>vlookup($C81,'Results raw'!$A$1:$K$651,6,0)</f>
        <v>26113</v>
      </c>
      <c r="N81" s="14" t="str">
        <f>vlookup($C81,'Results raw'!$A$1:$K$651,7,0)</f>
        <v/>
      </c>
      <c r="O81" s="14" t="str">
        <f>vlookup($C81,'Results raw'!$A$1:$K$651,8,0)</f>
        <v/>
      </c>
      <c r="P81" s="14">
        <f>vlookup($C81,'Results raw'!$A$1:$K$651,9,0)</f>
        <v>559</v>
      </c>
      <c r="Q81" s="14">
        <f>vlookup($C81,'Results raw'!$A$1:$K$651,10,0)</f>
        <v>0</v>
      </c>
      <c r="R81" s="15">
        <f>vlookup($C81,'Results raw'!$A$1:$K$651,11,0)</f>
        <v>81224</v>
      </c>
      <c r="S81" s="16">
        <f t="shared" si="2"/>
        <v>0.6936004137</v>
      </c>
    </row>
    <row r="82">
      <c r="A82" s="11" t="s">
        <v>276</v>
      </c>
      <c r="B82" s="12">
        <v>348.0</v>
      </c>
      <c r="C82" s="11" t="s">
        <v>277</v>
      </c>
      <c r="D82" s="11" t="s">
        <v>276</v>
      </c>
      <c r="E82" s="3" t="str">
        <f>vlookup(C82,'Region lookup'!$A$1:$B$651,2,0)</f>
        <v>Scotland</v>
      </c>
      <c r="F82" s="13">
        <v>0.08333333333333333</v>
      </c>
      <c r="G82" s="11" t="s">
        <v>59</v>
      </c>
      <c r="H82" s="11" t="str">
        <f t="shared" si="1"/>
        <v>5-Friday 02:00</v>
      </c>
      <c r="I82" s="14">
        <f>vlookup($C82,'Results raw'!$A$1:$K$651,2,0)</f>
        <v>17056</v>
      </c>
      <c r="J82" s="14">
        <f>vlookup($C82,'Results raw'!$A$1:$K$651,3,0)</f>
        <v>10736</v>
      </c>
      <c r="K82" s="14">
        <f>vlookup($C82,'Results raw'!$A$1:$K$651,4,0)</f>
        <v>3037</v>
      </c>
      <c r="L82" s="14" t="str">
        <f>vlookup($C82,'Results raw'!$A$1:$K$651,5,0)</f>
        <v/>
      </c>
      <c r="M82" s="14">
        <f>vlookup($C82,'Results raw'!$A$1:$K$651,6,0)</f>
        <v>22243</v>
      </c>
      <c r="N82" s="14" t="str">
        <f>vlookup($C82,'Results raw'!$A$1:$K$651,7,0)</f>
        <v/>
      </c>
      <c r="O82" s="14" t="str">
        <f>vlookup($C82,'Results raw'!$A$1:$K$651,8,0)</f>
        <v/>
      </c>
      <c r="P82" s="14" t="str">
        <f>vlookup($C82,'Results raw'!$A$1:$K$651,9,0)</f>
        <v/>
      </c>
      <c r="Q82" s="14">
        <f>vlookup($C82,'Results raw'!$A$1:$K$651,10,0)</f>
        <v>0</v>
      </c>
      <c r="R82" s="15">
        <f>vlookup($C82,'Results raw'!$A$1:$K$651,11,0)</f>
        <v>77659</v>
      </c>
      <c r="S82" s="16">
        <f t="shared" si="2"/>
        <v>0.683397932</v>
      </c>
    </row>
    <row r="83">
      <c r="A83" s="11" t="s">
        <v>280</v>
      </c>
      <c r="B83" s="12">
        <v>396.0</v>
      </c>
      <c r="C83" s="11" t="s">
        <v>281</v>
      </c>
      <c r="D83" s="11" t="s">
        <v>280</v>
      </c>
      <c r="E83" s="3" t="str">
        <f>vlookup(C83,'Region lookup'!$A$1:$B$651,2,0)</f>
        <v>Scotland</v>
      </c>
      <c r="F83" s="13">
        <v>0.08333333333333333</v>
      </c>
      <c r="G83" s="11" t="s">
        <v>59</v>
      </c>
      <c r="H83" s="11" t="str">
        <f t="shared" si="1"/>
        <v>5-Friday 02:00</v>
      </c>
      <c r="I83" s="14">
        <f>vlookup($C83,'Results raw'!$A$1:$K$651,2,0)</f>
        <v>10467</v>
      </c>
      <c r="J83" s="14">
        <f>vlookup($C83,'Results raw'!$A$1:$K$651,3,0)</f>
        <v>14328</v>
      </c>
      <c r="K83" s="14">
        <f>vlookup($C83,'Results raw'!$A$1:$K$651,4,0)</f>
        <v>3393</v>
      </c>
      <c r="L83" s="14" t="str">
        <f>vlookup($C83,'Results raw'!$A$1:$K$651,5,0)</f>
        <v/>
      </c>
      <c r="M83" s="14">
        <f>vlookup($C83,'Results raw'!$A$1:$K$651,6,0)</f>
        <v>20033</v>
      </c>
      <c r="N83" s="14" t="str">
        <f>vlookup($C83,'Results raw'!$A$1:$K$651,7,0)</f>
        <v/>
      </c>
      <c r="O83" s="14" t="str">
        <f>vlookup($C83,'Results raw'!$A$1:$K$651,8,0)</f>
        <v/>
      </c>
      <c r="P83" s="14" t="str">
        <f>vlookup($C83,'Results raw'!$A$1:$K$651,9,0)</f>
        <v/>
      </c>
      <c r="Q83" s="14">
        <f>vlookup($C83,'Results raw'!$A$1:$K$651,10,0)</f>
        <v>0</v>
      </c>
      <c r="R83" s="15">
        <f>vlookup($C83,'Results raw'!$A$1:$K$651,11,0)</f>
        <v>70544</v>
      </c>
      <c r="S83" s="16">
        <f t="shared" si="2"/>
        <v>0.6835591971</v>
      </c>
    </row>
    <row r="84">
      <c r="A84" s="11" t="s">
        <v>282</v>
      </c>
      <c r="B84" s="12">
        <v>210.0</v>
      </c>
      <c r="C84" s="11" t="s">
        <v>283</v>
      </c>
      <c r="D84" s="11" t="s">
        <v>282</v>
      </c>
      <c r="E84" s="3" t="str">
        <f>vlookup(C84,'Region lookup'!$A$1:$B$651,2,0)</f>
        <v>Scotland</v>
      </c>
      <c r="F84" s="13">
        <v>0.08333333333333333</v>
      </c>
      <c r="G84" s="11" t="s">
        <v>59</v>
      </c>
      <c r="H84" s="11" t="str">
        <f t="shared" si="1"/>
        <v>5-Friday 02:00</v>
      </c>
      <c r="I84" s="14">
        <f>vlookup($C84,'Results raw'!$A$1:$K$651,2,0)</f>
        <v>6436</v>
      </c>
      <c r="J84" s="14">
        <f>vlookup($C84,'Results raw'!$A$1:$K$651,3,0)</f>
        <v>12843</v>
      </c>
      <c r="K84" s="14">
        <f>vlookup($C84,'Results raw'!$A$1:$K$651,4,0)</f>
        <v>1890</v>
      </c>
      <c r="L84" s="14">
        <f>vlookup($C84,'Results raw'!$A$1:$K$651,5,0)</f>
        <v>867</v>
      </c>
      <c r="M84" s="14">
        <f>vlookup($C84,'Results raw'!$A$1:$K$651,6,0)</f>
        <v>22396</v>
      </c>
      <c r="N84" s="14" t="str">
        <f>vlookup($C84,'Results raw'!$A$1:$K$651,7,0)</f>
        <v/>
      </c>
      <c r="O84" s="14" t="str">
        <f>vlookup($C84,'Results raw'!$A$1:$K$651,8,0)</f>
        <v/>
      </c>
      <c r="P84" s="14" t="str">
        <f>vlookup($C84,'Results raw'!$A$1:$K$651,9,0)</f>
        <v/>
      </c>
      <c r="Q84" s="14">
        <f>vlookup($C84,'Results raw'!$A$1:$K$651,10,0)</f>
        <v>708</v>
      </c>
      <c r="R84" s="15">
        <f>vlookup($C84,'Results raw'!$A$1:$K$651,11,0)</f>
        <v>66517</v>
      </c>
      <c r="S84" s="16">
        <f t="shared" si="2"/>
        <v>0.6786235098</v>
      </c>
    </row>
    <row r="85">
      <c r="A85" s="11" t="s">
        <v>284</v>
      </c>
      <c r="B85" s="12">
        <v>641.0</v>
      </c>
      <c r="C85" s="11" t="s">
        <v>285</v>
      </c>
      <c r="D85" s="11" t="s">
        <v>284</v>
      </c>
      <c r="E85" s="3" t="str">
        <f>vlookup(C85,'Region lookup'!$A$1:$B$651,2,0)</f>
        <v>Wales</v>
      </c>
      <c r="F85" s="13">
        <v>0.08333333333333333</v>
      </c>
      <c r="G85" s="11" t="s">
        <v>59</v>
      </c>
      <c r="H85" s="11" t="str">
        <f t="shared" si="1"/>
        <v>5-Friday 02:00</v>
      </c>
      <c r="I85" s="14">
        <f>vlookup($C85,'Results raw'!$A$1:$K$651,2,0)</f>
        <v>15199</v>
      </c>
      <c r="J85" s="14">
        <f>vlookup($C85,'Results raw'!$A$1:$K$651,3,0)</f>
        <v>13068</v>
      </c>
      <c r="K85" s="14">
        <f>vlookup($C85,'Results raw'!$A$1:$K$651,4,0)</f>
        <v>1447</v>
      </c>
      <c r="L85" s="14">
        <f>vlookup($C85,'Results raw'!$A$1:$K$651,5,0)</f>
        <v>445</v>
      </c>
      <c r="M85" s="14" t="str">
        <f>vlookup($C85,'Results raw'!$A$1:$K$651,6,0)</f>
        <v/>
      </c>
      <c r="N85" s="14">
        <f>vlookup($C85,'Results raw'!$A$1:$K$651,7,0)</f>
        <v>2151</v>
      </c>
      <c r="O85" s="14">
        <f>vlookup($C85,'Results raw'!$A$1:$K$651,8,0)</f>
        <v>1222</v>
      </c>
      <c r="P85" s="14" t="str">
        <f>vlookup($C85,'Results raw'!$A$1:$K$651,9,0)</f>
        <v/>
      </c>
      <c r="Q85" s="14">
        <f>vlookup($C85,'Results raw'!$A$1:$K$651,10,0)</f>
        <v>0</v>
      </c>
      <c r="R85" s="15">
        <f>vlookup($C85,'Results raw'!$A$1:$K$651,11,0)</f>
        <v>49734</v>
      </c>
      <c r="S85" s="16">
        <f t="shared" si="2"/>
        <v>0.674226887</v>
      </c>
    </row>
    <row r="86">
      <c r="A86" s="11" t="s">
        <v>286</v>
      </c>
      <c r="B86" s="12">
        <v>375.0</v>
      </c>
      <c r="C86" s="11" t="s">
        <v>287</v>
      </c>
      <c r="D86" s="11" t="s">
        <v>286</v>
      </c>
      <c r="E86" s="3" t="str">
        <f>vlookup(C86,'Region lookup'!$A$1:$B$651,2,0)</f>
        <v>Wales</v>
      </c>
      <c r="F86" s="13">
        <v>0.08333333333333333</v>
      </c>
      <c r="G86" s="11" t="s">
        <v>59</v>
      </c>
      <c r="H86" s="11" t="str">
        <f t="shared" si="1"/>
        <v>5-Friday 02:00</v>
      </c>
      <c r="I86" s="14">
        <f>vlookup($C86,'Results raw'!$A$1:$K$651,2,0)</f>
        <v>11455</v>
      </c>
      <c r="J86" s="14">
        <f>vlookup($C86,'Results raw'!$A$1:$K$651,3,0)</f>
        <v>16125</v>
      </c>
      <c r="K86" s="14" t="str">
        <f>vlookup($C86,'Results raw'!$A$1:$K$651,4,0)</f>
        <v/>
      </c>
      <c r="L86" s="14" t="str">
        <f>vlookup($C86,'Results raw'!$A$1:$K$651,5,0)</f>
        <v/>
      </c>
      <c r="M86" s="14" t="str">
        <f>vlookup($C86,'Results raw'!$A$1:$K$651,6,0)</f>
        <v/>
      </c>
      <c r="N86" s="14">
        <f>vlookup($C86,'Results raw'!$A$1:$K$651,7,0)</f>
        <v>7048</v>
      </c>
      <c r="O86" s="14">
        <f>vlookup($C86,'Results raw'!$A$1:$K$651,8,0)</f>
        <v>3605</v>
      </c>
      <c r="P86" s="14" t="str">
        <f>vlookup($C86,'Results raw'!$A$1:$K$651,9,0)</f>
        <v/>
      </c>
      <c r="Q86" s="14">
        <f>vlookup($C86,'Results raw'!$A$1:$K$651,10,0)</f>
        <v>0</v>
      </c>
      <c r="R86" s="15">
        <f>vlookup($C86,'Results raw'!$A$1:$K$651,11,0)</f>
        <v>60513</v>
      </c>
      <c r="S86" s="16">
        <f t="shared" si="2"/>
        <v>0.6318146514</v>
      </c>
    </row>
    <row r="87">
      <c r="A87" s="11" t="s">
        <v>288</v>
      </c>
      <c r="B87" s="12">
        <v>558.0</v>
      </c>
      <c r="C87" s="11" t="s">
        <v>289</v>
      </c>
      <c r="D87" s="11" t="s">
        <v>288</v>
      </c>
      <c r="E87" s="3" t="str">
        <f>vlookup(C87,'Region lookup'!$A$1:$B$651,2,0)</f>
        <v>Wales</v>
      </c>
      <c r="F87" s="13">
        <v>0.08333333333333333</v>
      </c>
      <c r="G87" s="11" t="s">
        <v>59</v>
      </c>
      <c r="H87" s="11" t="str">
        <f t="shared" si="1"/>
        <v>5-Friday 02:00</v>
      </c>
      <c r="I87" s="14">
        <f>vlookup($C87,'Results raw'!$A$1:$K$651,2,0)</f>
        <v>9435</v>
      </c>
      <c r="J87" s="14">
        <f>vlookup($C87,'Results raw'!$A$1:$K$651,3,0)</f>
        <v>17405</v>
      </c>
      <c r="K87" s="14">
        <f>vlookup($C87,'Results raw'!$A$1:$K$651,4,0)</f>
        <v>1409</v>
      </c>
      <c r="L87" s="14">
        <f>vlookup($C87,'Results raw'!$A$1:$K$651,5,0)</f>
        <v>583</v>
      </c>
      <c r="M87" s="14" t="str">
        <f>vlookup($C87,'Results raw'!$A$1:$K$651,6,0)</f>
        <v/>
      </c>
      <c r="N87" s="14">
        <f>vlookup($C87,'Results raw'!$A$1:$K$651,7,0)</f>
        <v>1905</v>
      </c>
      <c r="O87" s="14">
        <f>vlookup($C87,'Results raw'!$A$1:$K$651,8,0)</f>
        <v>2842</v>
      </c>
      <c r="P87" s="14" t="str">
        <f>vlookup($C87,'Results raw'!$A$1:$K$651,9,0)</f>
        <v/>
      </c>
      <c r="Q87" s="14">
        <f>vlookup($C87,'Results raw'!$A$1:$K$651,10,0)</f>
        <v>0</v>
      </c>
      <c r="R87" s="15">
        <f>vlookup($C87,'Results raw'!$A$1:$K$651,11,0)</f>
        <v>58450</v>
      </c>
      <c r="S87" s="16">
        <f t="shared" si="2"/>
        <v>0.574491018</v>
      </c>
    </row>
    <row r="88">
      <c r="A88" s="11" t="s">
        <v>290</v>
      </c>
      <c r="B88" s="12">
        <v>1.0</v>
      </c>
      <c r="C88" s="11" t="s">
        <v>291</v>
      </c>
      <c r="D88" s="11" t="s">
        <v>290</v>
      </c>
      <c r="E88" s="3" t="str">
        <f>vlookup(C88,'Region lookup'!$A$1:$B$651,2,0)</f>
        <v>Wales</v>
      </c>
      <c r="F88" s="13">
        <v>0.08333333333333333</v>
      </c>
      <c r="G88" s="11" t="s">
        <v>59</v>
      </c>
      <c r="H88" s="11" t="str">
        <f t="shared" si="1"/>
        <v>5-Friday 02:00</v>
      </c>
      <c r="I88" s="14">
        <f>vlookup($C88,'Results raw'!$A$1:$K$651,2,0)</f>
        <v>6518</v>
      </c>
      <c r="J88" s="14">
        <f>vlookup($C88,'Results raw'!$A$1:$K$651,3,0)</f>
        <v>17008</v>
      </c>
      <c r="K88" s="14">
        <f>vlookup($C88,'Results raw'!$A$1:$K$651,4,0)</f>
        <v>1072</v>
      </c>
      <c r="L88" s="14">
        <f>vlookup($C88,'Results raw'!$A$1:$K$651,5,0)</f>
        <v>450</v>
      </c>
      <c r="M88" s="14" t="str">
        <f>vlookup($C88,'Results raw'!$A$1:$K$651,6,0)</f>
        <v/>
      </c>
      <c r="N88" s="14">
        <f>vlookup($C88,'Results raw'!$A$1:$K$651,7,0)</f>
        <v>2711</v>
      </c>
      <c r="O88" s="14">
        <f>vlookup($C88,'Results raw'!$A$1:$K$651,8,0)</f>
        <v>3108</v>
      </c>
      <c r="P88" s="14" t="str">
        <f>vlookup($C88,'Results raw'!$A$1:$K$651,9,0)</f>
        <v/>
      </c>
      <c r="Q88" s="14">
        <f>vlookup($C88,'Results raw'!$A$1:$K$651,10,0)</f>
        <v>731</v>
      </c>
      <c r="R88" s="15">
        <f>vlookup($C88,'Results raw'!$A$1:$K$651,11,0)</f>
        <v>50747</v>
      </c>
      <c r="S88" s="16">
        <f t="shared" si="2"/>
        <v>0.622657497</v>
      </c>
    </row>
    <row r="89">
      <c r="A89" s="11" t="s">
        <v>292</v>
      </c>
      <c r="B89" s="12">
        <v>576.0</v>
      </c>
      <c r="C89" s="11" t="s">
        <v>293</v>
      </c>
      <c r="D89" s="11" t="s">
        <v>292</v>
      </c>
      <c r="E89" s="3" t="str">
        <f>vlookup(C89,'Region lookup'!$A$1:$B$651,2,0)</f>
        <v>Wales</v>
      </c>
      <c r="F89" s="13">
        <v>0.08333333333333333</v>
      </c>
      <c r="G89" s="11" t="s">
        <v>59</v>
      </c>
      <c r="H89" s="11" t="str">
        <f t="shared" si="1"/>
        <v>5-Friday 02:00</v>
      </c>
      <c r="I89" s="14">
        <f>vlookup($C89,'Results raw'!$A$1:$K$651,2,0)</f>
        <v>11804</v>
      </c>
      <c r="J89" s="14">
        <f>vlookup($C89,'Results raw'!$A$1:$K$651,3,0)</f>
        <v>15546</v>
      </c>
      <c r="K89" s="14">
        <f>vlookup($C89,'Results raw'!$A$1:$K$651,4,0)</f>
        <v>1831</v>
      </c>
      <c r="L89" s="14">
        <f>vlookup($C89,'Results raw'!$A$1:$K$651,5,0)</f>
        <v>812</v>
      </c>
      <c r="M89" s="14" t="str">
        <f>vlookup($C89,'Results raw'!$A$1:$K$651,6,0)</f>
        <v/>
      </c>
      <c r="N89" s="14">
        <f>vlookup($C89,'Results raw'!$A$1:$K$651,7,0)</f>
        <v>1441</v>
      </c>
      <c r="O89" s="14">
        <f>vlookup($C89,'Results raw'!$A$1:$K$651,8,0)</f>
        <v>5742</v>
      </c>
      <c r="P89" s="14" t="str">
        <f>vlookup($C89,'Results raw'!$A$1:$K$651,9,0)</f>
        <v/>
      </c>
      <c r="Q89" s="14">
        <f>vlookup($C89,'Results raw'!$A$1:$K$651,10,0)</f>
        <v>0</v>
      </c>
      <c r="R89" s="15">
        <f>vlookup($C89,'Results raw'!$A$1:$K$651,11,0)</f>
        <v>61743</v>
      </c>
      <c r="S89" s="16">
        <f t="shared" si="2"/>
        <v>0.6021087411</v>
      </c>
    </row>
    <row r="90">
      <c r="A90" s="11" t="s">
        <v>296</v>
      </c>
      <c r="B90" s="12">
        <v>417.0</v>
      </c>
      <c r="C90" s="11" t="s">
        <v>297</v>
      </c>
      <c r="D90" s="11" t="s">
        <v>296</v>
      </c>
      <c r="E90" s="3" t="str">
        <f>vlookup(C90,'Region lookup'!$A$1:$B$651,2,0)</f>
        <v>Wales</v>
      </c>
      <c r="F90" s="13">
        <v>0.08333333333333333</v>
      </c>
      <c r="G90" s="11" t="s">
        <v>59</v>
      </c>
      <c r="H90" s="11" t="str">
        <f t="shared" si="1"/>
        <v>5-Friday 02:00</v>
      </c>
      <c r="I90" s="14">
        <f>vlookup($C90,'Results raw'!$A$1:$K$651,2,0)</f>
        <v>14133</v>
      </c>
      <c r="J90" s="14">
        <f>vlookup($C90,'Results raw'!$A$1:$K$651,3,0)</f>
        <v>16125</v>
      </c>
      <c r="K90" s="14">
        <f>vlookup($C90,'Results raw'!$A$1:$K$651,4,0)</f>
        <v>2121</v>
      </c>
      <c r="L90" s="14">
        <f>vlookup($C90,'Results raw'!$A$1:$K$651,5,0)</f>
        <v>577</v>
      </c>
      <c r="M90" s="14" t="str">
        <f>vlookup($C90,'Results raw'!$A$1:$K$651,6,0)</f>
        <v/>
      </c>
      <c r="N90" s="14">
        <f>vlookup($C90,'Results raw'!$A$1:$K$651,7,0)</f>
        <v>872</v>
      </c>
      <c r="O90" s="14">
        <f>vlookup($C90,'Results raw'!$A$1:$K$651,8,0)</f>
        <v>2454</v>
      </c>
      <c r="P90" s="14" t="str">
        <f>vlookup($C90,'Results raw'!$A$1:$K$651,9,0)</f>
        <v/>
      </c>
      <c r="Q90" s="14">
        <f>vlookup($C90,'Results raw'!$A$1:$K$651,10,0)</f>
        <v>0</v>
      </c>
      <c r="R90" s="15">
        <f>vlookup($C90,'Results raw'!$A$1:$K$651,11,0)</f>
        <v>58554</v>
      </c>
      <c r="S90" s="16">
        <f t="shared" si="2"/>
        <v>0.6196331591</v>
      </c>
    </row>
    <row r="91">
      <c r="A91" s="11" t="s">
        <v>298</v>
      </c>
      <c r="B91" s="12">
        <v>418.0</v>
      </c>
      <c r="C91" s="11" t="s">
        <v>299</v>
      </c>
      <c r="D91" s="11" t="s">
        <v>298</v>
      </c>
      <c r="E91" s="3" t="str">
        <f>vlookup(C91,'Region lookup'!$A$1:$B$651,2,0)</f>
        <v>Wales</v>
      </c>
      <c r="F91" s="13">
        <v>0.08333333333333333</v>
      </c>
      <c r="G91" s="11" t="s">
        <v>59</v>
      </c>
      <c r="H91" s="11" t="str">
        <f t="shared" si="1"/>
        <v>5-Friday 02:00</v>
      </c>
      <c r="I91" s="14">
        <f>vlookup($C91,'Results raw'!$A$1:$K$651,2,0)</f>
        <v>18075</v>
      </c>
      <c r="J91" s="14">
        <f>vlookup($C91,'Results raw'!$A$1:$K$651,3,0)</f>
        <v>18977</v>
      </c>
      <c r="K91" s="14">
        <f>vlookup($C91,'Results raw'!$A$1:$K$651,4,0)</f>
        <v>2565</v>
      </c>
      <c r="L91" s="14">
        <f>vlookup($C91,'Results raw'!$A$1:$K$651,5,0)</f>
        <v>902</v>
      </c>
      <c r="M91" s="14" t="str">
        <f>vlookup($C91,'Results raw'!$A$1:$K$651,6,0)</f>
        <v/>
      </c>
      <c r="N91" s="14">
        <f>vlookup($C91,'Results raw'!$A$1:$K$651,7,0)</f>
        <v>1187</v>
      </c>
      <c r="O91" s="14">
        <f>vlookup($C91,'Results raw'!$A$1:$K$651,8,0)</f>
        <v>1727</v>
      </c>
      <c r="P91" s="14" t="str">
        <f>vlookup($C91,'Results raw'!$A$1:$K$651,9,0)</f>
        <v/>
      </c>
      <c r="Q91" s="14">
        <f>vlookup($C91,'Results raw'!$A$1:$K$651,10,0)</f>
        <v>0</v>
      </c>
      <c r="R91" s="15">
        <f>vlookup($C91,'Results raw'!$A$1:$K$651,11,0)</f>
        <v>66657</v>
      </c>
      <c r="S91" s="16">
        <f t="shared" si="2"/>
        <v>0.6515894805</v>
      </c>
    </row>
    <row r="92">
      <c r="A92" s="11" t="s">
        <v>303</v>
      </c>
      <c r="B92" s="12">
        <v>16.0</v>
      </c>
      <c r="C92" s="11" t="s">
        <v>304</v>
      </c>
      <c r="D92" s="11" t="s">
        <v>303</v>
      </c>
      <c r="E92" s="3" t="str">
        <f>vlookup(C92,'Region lookup'!$A$1:$B$651,2,0)</f>
        <v>Wales</v>
      </c>
      <c r="F92" s="13">
        <v>0.08333333333333333</v>
      </c>
      <c r="G92" s="11" t="s">
        <v>59</v>
      </c>
      <c r="H92" s="11" t="str">
        <f t="shared" si="1"/>
        <v>5-Friday 02:00</v>
      </c>
      <c r="I92" s="14">
        <f>vlookup($C92,'Results raw'!$A$1:$K$651,2,0)</f>
        <v>4428</v>
      </c>
      <c r="J92" s="14">
        <f>vlookup($C92,'Results raw'!$A$1:$K$651,3,0)</f>
        <v>10353</v>
      </c>
      <c r="K92" s="14" t="str">
        <f>vlookup($C92,'Results raw'!$A$1:$K$651,4,0)</f>
        <v/>
      </c>
      <c r="L92" s="14" t="str">
        <f>vlookup($C92,'Results raw'!$A$1:$K$651,5,0)</f>
        <v/>
      </c>
      <c r="M92" s="14" t="str">
        <f>vlookup($C92,'Results raw'!$A$1:$K$651,6,0)</f>
        <v/>
      </c>
      <c r="N92" s="14">
        <f>vlookup($C92,'Results raw'!$A$1:$K$651,7,0)</f>
        <v>13134</v>
      </c>
      <c r="O92" s="14">
        <f>vlookup($C92,'Results raw'!$A$1:$K$651,8,0)</f>
        <v>1159</v>
      </c>
      <c r="P92" s="14" t="str">
        <f>vlookup($C92,'Results raw'!$A$1:$K$651,9,0)</f>
        <v/>
      </c>
      <c r="Q92" s="14">
        <f>vlookup($C92,'Results raw'!$A$1:$K$651,10,0)</f>
        <v>0</v>
      </c>
      <c r="R92" s="15">
        <f>vlookup($C92,'Results raw'!$A$1:$K$651,11,0)</f>
        <v>42215</v>
      </c>
      <c r="S92" s="16">
        <f t="shared" si="2"/>
        <v>0.6887125429</v>
      </c>
    </row>
    <row r="93">
      <c r="A93" s="11" t="s">
        <v>307</v>
      </c>
      <c r="B93" s="12">
        <v>217.0</v>
      </c>
      <c r="C93" s="11" t="s">
        <v>308</v>
      </c>
      <c r="D93" s="11" t="s">
        <v>307</v>
      </c>
      <c r="E93" s="3" t="str">
        <f>vlookup(C93,'Region lookup'!$A$1:$B$651,2,0)</f>
        <v>Wales</v>
      </c>
      <c r="F93" s="13">
        <v>0.08333333333333333</v>
      </c>
      <c r="G93" s="11" t="s">
        <v>59</v>
      </c>
      <c r="H93" s="11" t="str">
        <f t="shared" si="1"/>
        <v>5-Friday 02:00</v>
      </c>
      <c r="I93" s="14">
        <f>vlookup($C93,'Results raw'!$A$1:$K$651,2,0)</f>
        <v>9707</v>
      </c>
      <c r="J93" s="14">
        <f>vlookup($C93,'Results raw'!$A$1:$K$651,3,0)</f>
        <v>3998</v>
      </c>
      <c r="K93" s="14" t="str">
        <f>vlookup($C93,'Results raw'!$A$1:$K$651,4,0)</f>
        <v/>
      </c>
      <c r="L93" s="14" t="str">
        <f>vlookup($C93,'Results raw'!$A$1:$K$651,5,0)</f>
        <v/>
      </c>
      <c r="M93" s="14" t="str">
        <f>vlookup($C93,'Results raw'!$A$1:$K$651,6,0)</f>
        <v/>
      </c>
      <c r="N93" s="14">
        <f>vlookup($C93,'Results raw'!$A$1:$K$651,7,0)</f>
        <v>14447</v>
      </c>
      <c r="O93" s="14">
        <f>vlookup($C93,'Results raw'!$A$1:$K$651,8,0)</f>
        <v>1776</v>
      </c>
      <c r="P93" s="14" t="str">
        <f>vlookup($C93,'Results raw'!$A$1:$K$651,9,0)</f>
        <v/>
      </c>
      <c r="Q93" s="14">
        <f>vlookup($C93,'Results raw'!$A$1:$K$651,10,0)</f>
        <v>0</v>
      </c>
      <c r="R93" s="15">
        <f>vlookup($C93,'Results raw'!$A$1:$K$651,11,0)</f>
        <v>44362</v>
      </c>
      <c r="S93" s="16">
        <f t="shared" si="2"/>
        <v>0.6746314413</v>
      </c>
    </row>
    <row r="94">
      <c r="A94" s="11" t="s">
        <v>312</v>
      </c>
      <c r="B94" s="12">
        <v>154.0</v>
      </c>
      <c r="C94" s="11" t="s">
        <v>313</v>
      </c>
      <c r="D94" s="11" t="s">
        <v>312</v>
      </c>
      <c r="E94" s="3" t="str">
        <f>vlookup(C94,'Region lookup'!$A$1:$B$651,2,0)</f>
        <v>Wales</v>
      </c>
      <c r="F94" s="13">
        <v>0.08333333333333333</v>
      </c>
      <c r="G94" s="11" t="s">
        <v>59</v>
      </c>
      <c r="H94" s="11" t="str">
        <f t="shared" si="1"/>
        <v>5-Friday 02:00</v>
      </c>
      <c r="I94" s="14">
        <f>vlookup($C94,'Results raw'!$A$1:$K$651,2,0)</f>
        <v>16222</v>
      </c>
      <c r="J94" s="14">
        <f>vlookup($C94,'Results raw'!$A$1:$K$651,3,0)</f>
        <v>14983</v>
      </c>
      <c r="K94" s="14">
        <f>vlookup($C94,'Results raw'!$A$1:$K$651,4,0)</f>
        <v>1496</v>
      </c>
      <c r="L94" s="14" t="str">
        <f>vlookup($C94,'Results raw'!$A$1:$K$651,5,0)</f>
        <v/>
      </c>
      <c r="M94" s="14" t="str">
        <f>vlookup($C94,'Results raw'!$A$1:$K$651,6,0)</f>
        <v/>
      </c>
      <c r="N94" s="14">
        <f>vlookup($C94,'Results raw'!$A$1:$K$651,7,0)</f>
        <v>2137</v>
      </c>
      <c r="O94" s="14">
        <f>vlookup($C94,'Results raw'!$A$1:$K$651,8,0)</f>
        <v>1468</v>
      </c>
      <c r="P94" s="14" t="str">
        <f>vlookup($C94,'Results raw'!$A$1:$K$651,9,0)</f>
        <v/>
      </c>
      <c r="Q94" s="14">
        <f>vlookup($C94,'Results raw'!$A$1:$K$651,10,0)</f>
        <v>0</v>
      </c>
      <c r="R94" s="15">
        <f>vlookup($C94,'Results raw'!$A$1:$K$651,11,0)</f>
        <v>53919</v>
      </c>
      <c r="S94" s="16">
        <f t="shared" si="2"/>
        <v>0.6733433484</v>
      </c>
    </row>
    <row r="95">
      <c r="A95" s="11" t="s">
        <v>315</v>
      </c>
      <c r="B95" s="12">
        <v>71.0</v>
      </c>
      <c r="C95" s="11" t="s">
        <v>316</v>
      </c>
      <c r="D95" s="11" t="s">
        <v>315</v>
      </c>
      <c r="E95" s="3" t="str">
        <f>vlookup(C95,'Region lookup'!$A$1:$B$651,2,0)</f>
        <v>Wales</v>
      </c>
      <c r="F95" s="13">
        <v>0.08333333333333333</v>
      </c>
      <c r="G95" s="11" t="s">
        <v>59</v>
      </c>
      <c r="H95" s="11" t="str">
        <f t="shared" si="1"/>
        <v>5-Friday 02:00</v>
      </c>
      <c r="I95" s="14">
        <f>vlookup($C95,'Results raw'!$A$1:$K$651,2,0)</f>
        <v>5749</v>
      </c>
      <c r="J95" s="14">
        <f>vlookup($C95,'Results raw'!$A$1:$K$651,3,0)</f>
        <v>14862</v>
      </c>
      <c r="K95" s="14">
        <f>vlookup($C95,'Results raw'!$A$1:$K$651,4,0)</f>
        <v>1285</v>
      </c>
      <c r="L95" s="14">
        <f>vlookup($C95,'Results raw'!$A$1:$K$651,5,0)</f>
        <v>386</v>
      </c>
      <c r="M95" s="14" t="str">
        <f>vlookup($C95,'Results raw'!$A$1:$K$651,6,0)</f>
        <v/>
      </c>
      <c r="N95" s="14">
        <f>vlookup($C95,'Results raw'!$A$1:$K$651,7,0)</f>
        <v>1722</v>
      </c>
      <c r="O95" s="14">
        <f>vlookup($C95,'Results raw'!$A$1:$K$651,8,0)</f>
        <v>6215</v>
      </c>
      <c r="P95" s="14" t="str">
        <f>vlookup($C95,'Results raw'!$A$1:$K$651,9,0)</f>
        <v/>
      </c>
      <c r="Q95" s="14">
        <f>vlookup($C95,'Results raw'!$A$1:$K$651,10,0)</f>
        <v>0</v>
      </c>
      <c r="R95" s="15">
        <f>vlookup($C95,'Results raw'!$A$1:$K$651,11,0)</f>
        <v>50736</v>
      </c>
      <c r="S95" s="16">
        <f t="shared" si="2"/>
        <v>0.5956125828</v>
      </c>
    </row>
    <row r="96">
      <c r="A96" s="11" t="s">
        <v>317</v>
      </c>
      <c r="B96" s="12">
        <v>454.0</v>
      </c>
      <c r="C96" s="11" t="s">
        <v>318</v>
      </c>
      <c r="D96" s="11" t="s">
        <v>317</v>
      </c>
      <c r="E96" s="3" t="str">
        <f>vlookup(C96,'Region lookup'!$A$1:$B$651,2,0)</f>
        <v>Wales</v>
      </c>
      <c r="F96" s="13">
        <v>0.08333333333333333</v>
      </c>
      <c r="G96" s="11" t="s">
        <v>59</v>
      </c>
      <c r="H96" s="11" t="str">
        <f t="shared" si="1"/>
        <v>5-Friday 02:00</v>
      </c>
      <c r="I96" s="14">
        <f>vlookup($C96,'Results raw'!$A$1:$K$651,2,0)</f>
        <v>11494</v>
      </c>
      <c r="J96" s="14">
        <f>vlookup($C96,'Results raw'!$A$1:$K$651,3,0)</f>
        <v>17381</v>
      </c>
      <c r="K96" s="14" t="str">
        <f>vlookup($C96,'Results raw'!$A$1:$K$651,4,0)</f>
        <v/>
      </c>
      <c r="L96" s="14" t="str">
        <f>vlookup($C96,'Results raw'!$A$1:$K$651,5,0)</f>
        <v/>
      </c>
      <c r="M96" s="14" t="str">
        <f>vlookup($C96,'Results raw'!$A$1:$K$651,6,0)</f>
        <v/>
      </c>
      <c r="N96" s="14">
        <f>vlookup($C96,'Results raw'!$A$1:$K$651,7,0)</f>
        <v>4990</v>
      </c>
      <c r="O96" s="14">
        <f>vlookup($C96,'Results raw'!$A$1:$K$651,8,0)</f>
        <v>2917</v>
      </c>
      <c r="P96" s="14" t="str">
        <f>vlookup($C96,'Results raw'!$A$1:$K$651,9,0)</f>
        <v/>
      </c>
      <c r="Q96" s="14">
        <f>vlookup($C96,'Results raw'!$A$1:$K$651,10,0)</f>
        <v>2288</v>
      </c>
      <c r="R96" s="15">
        <f>vlookup($C96,'Results raw'!$A$1:$K$651,11,0)</f>
        <v>60327</v>
      </c>
      <c r="S96" s="16">
        <f t="shared" si="2"/>
        <v>0.6476370448</v>
      </c>
    </row>
    <row r="97">
      <c r="A97" s="11" t="s">
        <v>319</v>
      </c>
      <c r="B97" s="12">
        <v>114.0</v>
      </c>
      <c r="C97" s="11" t="s">
        <v>320</v>
      </c>
      <c r="D97" s="11" t="s">
        <v>319</v>
      </c>
      <c r="E97" s="3" t="str">
        <f>vlookup(C97,'Region lookup'!$A$1:$B$651,2,0)</f>
        <v>Wales</v>
      </c>
      <c r="F97" s="13">
        <v>0.08333333333333333</v>
      </c>
      <c r="G97" s="11" t="s">
        <v>59</v>
      </c>
      <c r="H97" s="11" t="str">
        <f t="shared" si="1"/>
        <v>5-Friday 02:00</v>
      </c>
      <c r="I97" s="14">
        <f>vlookup($C97,'Results raw'!$A$1:$K$651,2,0)</f>
        <v>11185</v>
      </c>
      <c r="J97" s="14">
        <f>vlookup($C97,'Results raw'!$A$1:$K$651,3,0)</f>
        <v>18018</v>
      </c>
      <c r="K97" s="14" t="str">
        <f>vlookup($C97,'Results raw'!$A$1:$K$651,4,0)</f>
        <v/>
      </c>
      <c r="L97" s="14" t="str">
        <f>vlookup($C97,'Results raw'!$A$1:$K$651,5,0)</f>
        <v/>
      </c>
      <c r="M97" s="14" t="str">
        <f>vlookup($C97,'Results raw'!$A$1:$K$651,6,0)</f>
        <v/>
      </c>
      <c r="N97" s="14">
        <f>vlookup($C97,'Results raw'!$A$1:$K$651,7,0)</f>
        <v>6424</v>
      </c>
      <c r="O97" s="14">
        <f>vlookup($C97,'Results raw'!$A$1:$K$651,8,0)</f>
        <v>4490</v>
      </c>
      <c r="P97" s="14" t="str">
        <f>vlookup($C97,'Results raw'!$A$1:$K$651,9,0)</f>
        <v/>
      </c>
      <c r="Q97" s="14">
        <f>vlookup($C97,'Results raw'!$A$1:$K$651,10,0)</f>
        <v>0</v>
      </c>
      <c r="R97" s="15">
        <f>vlookup($C97,'Results raw'!$A$1:$K$651,11,0)</f>
        <v>63166</v>
      </c>
      <c r="S97" s="16">
        <f t="shared" si="2"/>
        <v>0.6351043283</v>
      </c>
    </row>
    <row r="98">
      <c r="A98" s="11" t="s">
        <v>321</v>
      </c>
      <c r="B98" s="12">
        <v>336.0</v>
      </c>
      <c r="C98" s="11" t="s">
        <v>322</v>
      </c>
      <c r="D98" s="11" t="s">
        <v>321</v>
      </c>
      <c r="E98" s="3" t="str">
        <f>vlookup(C98,'Region lookup'!$A$1:$B$651,2,0)</f>
        <v>Wales</v>
      </c>
      <c r="F98" s="13">
        <v>0.08333333333333333</v>
      </c>
      <c r="G98" s="11" t="s">
        <v>59</v>
      </c>
      <c r="H98" s="11" t="str">
        <f t="shared" si="1"/>
        <v>5-Friday 02:00</v>
      </c>
      <c r="I98" s="14">
        <f>vlookup($C98,'Results raw'!$A$1:$K$651,2,0)</f>
        <v>9892</v>
      </c>
      <c r="J98" s="14">
        <f>vlookup($C98,'Results raw'!$A$1:$K$651,3,0)</f>
        <v>15356</v>
      </c>
      <c r="K98" s="14">
        <f>vlookup($C98,'Results raw'!$A$1:$K$651,4,0)</f>
        <v>1313</v>
      </c>
      <c r="L98" s="14">
        <f>vlookup($C98,'Results raw'!$A$1:$K$651,5,0)</f>
        <v>669</v>
      </c>
      <c r="M98" s="14" t="str">
        <f>vlookup($C98,'Results raw'!$A$1:$K$651,6,0)</f>
        <v/>
      </c>
      <c r="N98" s="14">
        <f>vlookup($C98,'Results raw'!$A$1:$K$651,7,0)</f>
        <v>2286</v>
      </c>
      <c r="O98" s="14">
        <f>vlookup($C98,'Results raw'!$A$1:$K$651,8,0)</f>
        <v>4834</v>
      </c>
      <c r="P98" s="14" t="str">
        <f>vlookup($C98,'Results raw'!$A$1:$K$651,9,0)</f>
        <v/>
      </c>
      <c r="Q98" s="14">
        <f>vlookup($C98,'Results raw'!$A$1:$K$651,10,0)</f>
        <v>0</v>
      </c>
      <c r="R98" s="15">
        <f>vlookup($C98,'Results raw'!$A$1:$K$651,11,0)</f>
        <v>55423</v>
      </c>
      <c r="S98" s="16">
        <f t="shared" si="2"/>
        <v>0.6197787922</v>
      </c>
    </row>
    <row r="99">
      <c r="A99" s="11" t="s">
        <v>1474</v>
      </c>
      <c r="B99" s="12">
        <v>589.0</v>
      </c>
      <c r="C99" s="11" t="s">
        <v>324</v>
      </c>
      <c r="D99" s="11" t="s">
        <v>1474</v>
      </c>
      <c r="E99" s="3" t="str">
        <f>vlookup(C99,'Region lookup'!$A$1:$B$651,2,0)</f>
        <v>Wales</v>
      </c>
      <c r="F99" s="13">
        <v>0.08333333333333333</v>
      </c>
      <c r="G99" s="11" t="s">
        <v>59</v>
      </c>
      <c r="H99" s="11" t="str">
        <f t="shared" si="1"/>
        <v>5-Friday 02:00</v>
      </c>
      <c r="I99" s="14">
        <f>vlookup($C99,'Results raw'!$A$1:$K$651,2,0)</f>
        <v>27305</v>
      </c>
      <c r="J99" s="14">
        <f>vlookup($C99,'Results raw'!$A$1:$K$651,3,0)</f>
        <v>23743</v>
      </c>
      <c r="K99" s="14" t="str">
        <f>vlookup($C99,'Results raw'!$A$1:$K$651,4,0)</f>
        <v/>
      </c>
      <c r="L99" s="14">
        <f>vlookup($C99,'Results raw'!$A$1:$K$651,5,0)</f>
        <v>3251</v>
      </c>
      <c r="M99" s="14" t="str">
        <f>vlookup($C99,'Results raw'!$A$1:$K$651,6,0)</f>
        <v/>
      </c>
      <c r="N99" s="14" t="str">
        <f>vlookup($C99,'Results raw'!$A$1:$K$651,7,0)</f>
        <v/>
      </c>
      <c r="O99" s="14" t="str">
        <f>vlookup($C99,'Results raw'!$A$1:$K$651,8,0)</f>
        <v/>
      </c>
      <c r="P99" s="14" t="str">
        <f>vlookup($C99,'Results raw'!$A$1:$K$651,9,0)</f>
        <v/>
      </c>
      <c r="Q99" s="14">
        <f>vlookup($C99,'Results raw'!$A$1:$K$651,10,0)</f>
        <v>508</v>
      </c>
      <c r="R99" s="15">
        <f>vlookup($C99,'Results raw'!$A$1:$K$651,11,0)</f>
        <v>76508</v>
      </c>
      <c r="S99" s="16">
        <f t="shared" si="2"/>
        <v>0.7163564595</v>
      </c>
    </row>
    <row r="100">
      <c r="A100" s="11" t="s">
        <v>326</v>
      </c>
      <c r="B100" s="12">
        <v>29.0</v>
      </c>
      <c r="C100" s="11" t="s">
        <v>327</v>
      </c>
      <c r="D100" s="11" t="s">
        <v>326</v>
      </c>
      <c r="E100" s="3" t="str">
        <f>vlookup(C100,'Region lookup'!$A$1:$B$651,2,0)</f>
        <v>Yorkshire and The Humber</v>
      </c>
      <c r="F100" s="13">
        <v>0.10416666666666667</v>
      </c>
      <c r="G100" s="11" t="s">
        <v>59</v>
      </c>
      <c r="H100" s="11" t="str">
        <f t="shared" si="1"/>
        <v>5-Friday 02:30</v>
      </c>
      <c r="I100" s="14">
        <f>vlookup($C100,'Results raw'!$A$1:$K$651,2,0)</f>
        <v>7892</v>
      </c>
      <c r="J100" s="14">
        <f>vlookup($C100,'Results raw'!$A$1:$K$651,3,0)</f>
        <v>14804</v>
      </c>
      <c r="K100" s="14">
        <f>vlookup($C100,'Results raw'!$A$1:$K$651,4,0)</f>
        <v>1176</v>
      </c>
      <c r="L100" s="14">
        <f>vlookup($C100,'Results raw'!$A$1:$K$651,5,0)</f>
        <v>900</v>
      </c>
      <c r="M100" s="14" t="str">
        <f>vlookup($C100,'Results raw'!$A$1:$K$651,6,0)</f>
        <v/>
      </c>
      <c r="N100" s="14" t="str">
        <f>vlookup($C100,'Results raw'!$A$1:$K$651,7,0)</f>
        <v/>
      </c>
      <c r="O100" s="14">
        <f>vlookup($C100,'Results raw'!$A$1:$K$651,8,0)</f>
        <v>11233</v>
      </c>
      <c r="P100" s="14" t="str">
        <f>vlookup($C100,'Results raw'!$A$1:$K$651,9,0)</f>
        <v/>
      </c>
      <c r="Q100" s="14">
        <f>vlookup($C100,'Results raw'!$A$1:$K$651,10,0)</f>
        <v>898</v>
      </c>
      <c r="R100" s="15">
        <f>vlookup($C100,'Results raw'!$A$1:$K$651,11,0)</f>
        <v>65277</v>
      </c>
      <c r="S100" s="16">
        <f t="shared" si="2"/>
        <v>0.565329289</v>
      </c>
    </row>
    <row r="101">
      <c r="A101" s="11" t="s">
        <v>329</v>
      </c>
      <c r="B101" s="12">
        <v>30.0</v>
      </c>
      <c r="C101" s="11" t="s">
        <v>330</v>
      </c>
      <c r="D101" s="11" t="s">
        <v>329</v>
      </c>
      <c r="E101" s="3" t="str">
        <f>vlookup(C101,'Region lookup'!$A$1:$B$651,2,0)</f>
        <v>Yorkshire and The Humber</v>
      </c>
      <c r="F101" s="13">
        <v>0.10416666666666667</v>
      </c>
      <c r="G101" s="11" t="s">
        <v>59</v>
      </c>
      <c r="H101" s="11" t="str">
        <f t="shared" si="1"/>
        <v>5-Friday 02:30</v>
      </c>
      <c r="I101" s="14">
        <f>vlookup($C101,'Results raw'!$A$1:$K$651,2,0)</f>
        <v>10377</v>
      </c>
      <c r="J101" s="14">
        <f>vlookup($C101,'Results raw'!$A$1:$K$651,3,0)</f>
        <v>14329</v>
      </c>
      <c r="K101" s="14">
        <f>vlookup($C101,'Results raw'!$A$1:$K$651,4,0)</f>
        <v>1330</v>
      </c>
      <c r="L101" s="14">
        <f>vlookup($C101,'Results raw'!$A$1:$K$651,5,0)</f>
        <v>922</v>
      </c>
      <c r="M101" s="14" t="str">
        <f>vlookup($C101,'Results raw'!$A$1:$K$651,6,0)</f>
        <v/>
      </c>
      <c r="N101" s="14" t="str">
        <f>vlookup($C101,'Results raw'!$A$1:$K$651,7,0)</f>
        <v/>
      </c>
      <c r="O101" s="14">
        <f>vlookup($C101,'Results raw'!$A$1:$K$651,8,0)</f>
        <v>11112</v>
      </c>
      <c r="P101" s="14" t="str">
        <f>vlookup($C101,'Results raw'!$A$1:$K$651,9,0)</f>
        <v/>
      </c>
      <c r="Q101" s="14">
        <f>vlookup($C101,'Results raw'!$A$1:$K$651,10,0)</f>
        <v>0</v>
      </c>
      <c r="R101" s="15">
        <f>vlookup($C101,'Results raw'!$A$1:$K$651,11,0)</f>
        <v>69504</v>
      </c>
      <c r="S101" s="16">
        <f t="shared" si="2"/>
        <v>0.5477382597</v>
      </c>
    </row>
    <row r="102">
      <c r="A102" s="11" t="s">
        <v>331</v>
      </c>
      <c r="B102" s="12">
        <v>145.0</v>
      </c>
      <c r="C102" s="11" t="s">
        <v>332</v>
      </c>
      <c r="D102" s="11" t="s">
        <v>331</v>
      </c>
      <c r="E102" s="3" t="str">
        <f>vlookup(C102,'Region lookup'!$A$1:$B$651,2,0)</f>
        <v>South East</v>
      </c>
      <c r="F102" s="13">
        <v>0.10416666666666667</v>
      </c>
      <c r="G102" s="11" t="s">
        <v>59</v>
      </c>
      <c r="H102" s="11" t="str">
        <f t="shared" si="1"/>
        <v>5-Friday 02:30</v>
      </c>
      <c r="I102" s="14">
        <f>vlookup($C102,'Results raw'!$A$1:$K$651,2,0)</f>
        <v>35402</v>
      </c>
      <c r="J102" s="14">
        <f>vlookup($C102,'Results raw'!$A$1:$K$651,3,0)</f>
        <v>9069</v>
      </c>
      <c r="K102" s="14">
        <f>vlookup($C102,'Results raw'!$A$1:$K$651,4,0)</f>
        <v>13912</v>
      </c>
      <c r="L102" s="14">
        <f>vlookup($C102,'Results raw'!$A$1:$K$651,5,0)</f>
        <v>2527</v>
      </c>
      <c r="M102" s="14" t="str">
        <f>vlookup($C102,'Results raw'!$A$1:$K$651,6,0)</f>
        <v/>
      </c>
      <c r="N102" s="14" t="str">
        <f>vlookup($C102,'Results raw'!$A$1:$K$651,7,0)</f>
        <v/>
      </c>
      <c r="O102" s="14" t="str">
        <f>vlookup($C102,'Results raw'!$A$1:$K$651,8,0)</f>
        <v/>
      </c>
      <c r="P102" s="14" t="str">
        <f>vlookup($C102,'Results raw'!$A$1:$K$651,9,0)</f>
        <v/>
      </c>
      <c r="Q102" s="14">
        <f>vlookup($C102,'Results raw'!$A$1:$K$651,10,0)</f>
        <v>333</v>
      </c>
      <c r="R102" s="15">
        <f>vlookup($C102,'Results raw'!$A$1:$K$651,11,0)</f>
        <v>85499</v>
      </c>
      <c r="S102" s="16">
        <f t="shared" si="2"/>
        <v>0.7163007754</v>
      </c>
    </row>
    <row r="103">
      <c r="A103" s="11" t="s">
        <v>333</v>
      </c>
      <c r="B103" s="12">
        <v>149.0</v>
      </c>
      <c r="C103" s="11" t="s">
        <v>334</v>
      </c>
      <c r="D103" s="11" t="s">
        <v>333</v>
      </c>
      <c r="E103" s="3" t="str">
        <f>vlookup(C103,'Region lookup'!$A$1:$B$651,2,0)</f>
        <v>North West</v>
      </c>
      <c r="F103" s="13">
        <v>0.10416666666666667</v>
      </c>
      <c r="G103" s="11" t="s">
        <v>59</v>
      </c>
      <c r="H103" s="11" t="str">
        <f t="shared" si="1"/>
        <v>5-Friday 02:30</v>
      </c>
      <c r="I103" s="14" t="str">
        <f>vlookup($C103,'Results raw'!$A$1:$K$651,2,0)</f>
        <v/>
      </c>
      <c r="J103" s="14" t="str">
        <f>vlookup($C103,'Results raw'!$A$1:$K$651,3,0)</f>
        <v/>
      </c>
      <c r="K103" s="14" t="str">
        <f>vlookup($C103,'Results raw'!$A$1:$K$651,4,0)</f>
        <v/>
      </c>
      <c r="L103" s="14">
        <f>vlookup($C103,'Results raw'!$A$1:$K$651,5,0)</f>
        <v>3600</v>
      </c>
      <c r="M103" s="14" t="str">
        <f>vlookup($C103,'Results raw'!$A$1:$K$651,6,0)</f>
        <v/>
      </c>
      <c r="N103" s="14" t="str">
        <f>vlookup($C103,'Results raw'!$A$1:$K$651,7,0)</f>
        <v/>
      </c>
      <c r="O103" s="14" t="str">
        <f>vlookup($C103,'Results raw'!$A$1:$K$651,8,0)</f>
        <v/>
      </c>
      <c r="P103" s="14" t="str">
        <f>vlookup($C103,'Results raw'!$A$1:$K$651,9,0)</f>
        <v/>
      </c>
      <c r="Q103" s="14">
        <f>vlookup($C103,'Results raw'!$A$1:$K$651,10,0)</f>
        <v>36270</v>
      </c>
      <c r="R103" s="15">
        <f>vlookup($C103,'Results raw'!$A$1:$K$651,11,0)</f>
        <v>78177</v>
      </c>
      <c r="S103" s="16">
        <f t="shared" si="2"/>
        <v>0.5099965463</v>
      </c>
    </row>
    <row r="104">
      <c r="A104" s="11" t="s">
        <v>338</v>
      </c>
      <c r="B104" s="12">
        <v>201.0</v>
      </c>
      <c r="C104" s="11" t="s">
        <v>339</v>
      </c>
      <c r="D104" s="11" t="s">
        <v>338</v>
      </c>
      <c r="E104" s="3" t="str">
        <f>vlookup(C104,'Region lookup'!$A$1:$B$651,2,0)</f>
        <v>South East</v>
      </c>
      <c r="F104" s="13">
        <v>0.10416666666666667</v>
      </c>
      <c r="G104" s="11" t="s">
        <v>59</v>
      </c>
      <c r="H104" s="11" t="str">
        <f t="shared" si="1"/>
        <v>5-Friday 02:30</v>
      </c>
      <c r="I104" s="14">
        <f>vlookup($C104,'Results raw'!$A$1:$K$651,2,0)</f>
        <v>28830</v>
      </c>
      <c r="J104" s="14">
        <f>vlookup($C104,'Results raw'!$A$1:$K$651,3,0)</f>
        <v>16552</v>
      </c>
      <c r="K104" s="14">
        <f>vlookup($C104,'Results raw'!$A$1:$K$651,4,0)</f>
        <v>2895</v>
      </c>
      <c r="L104" s="14">
        <f>vlookup($C104,'Results raw'!$A$1:$K$651,5,0)</f>
        <v>1371</v>
      </c>
      <c r="M104" s="14" t="str">
        <f>vlookup($C104,'Results raw'!$A$1:$K$651,6,0)</f>
        <v/>
      </c>
      <c r="N104" s="14" t="str">
        <f>vlookup($C104,'Results raw'!$A$1:$K$651,7,0)</f>
        <v/>
      </c>
      <c r="O104" s="14" t="str">
        <f>vlookup($C104,'Results raw'!$A$1:$K$651,8,0)</f>
        <v/>
      </c>
      <c r="P104" s="14" t="str">
        <f>vlookup($C104,'Results raw'!$A$1:$K$651,9,0)</f>
        <v/>
      </c>
      <c r="Q104" s="14">
        <f>vlookup($C104,'Results raw'!$A$1:$K$651,10,0)</f>
        <v>1053</v>
      </c>
      <c r="R104" s="15">
        <f>vlookup($C104,'Results raw'!$A$1:$K$651,11,0)</f>
        <v>76355</v>
      </c>
      <c r="S104" s="16">
        <f t="shared" si="2"/>
        <v>0.6640167638</v>
      </c>
    </row>
    <row r="105">
      <c r="A105" s="11" t="s">
        <v>340</v>
      </c>
      <c r="B105" s="12">
        <v>239.0</v>
      </c>
      <c r="C105" s="11" t="s">
        <v>341</v>
      </c>
      <c r="D105" s="11" t="s">
        <v>340</v>
      </c>
      <c r="E105" s="3" t="str">
        <f>vlookup(C105,'Region lookup'!$A$1:$B$651,2,0)</f>
        <v>East</v>
      </c>
      <c r="F105" s="13">
        <v>0.10416666666666667</v>
      </c>
      <c r="G105" s="11" t="s">
        <v>59</v>
      </c>
      <c r="H105" s="11" t="str">
        <f t="shared" si="1"/>
        <v>5-Friday 02:30</v>
      </c>
      <c r="I105" s="14">
        <f>vlookup($C105,'Results raw'!$A$1:$K$651,2,0)</f>
        <v>32364</v>
      </c>
      <c r="J105" s="14">
        <f>vlookup($C105,'Results raw'!$A$1:$K$651,3,0)</f>
        <v>10191</v>
      </c>
      <c r="K105" s="14">
        <f>vlookup($C105,'Results raw'!$A$1:$K$651,4,0)</f>
        <v>5387</v>
      </c>
      <c r="L105" s="14">
        <f>vlookup($C105,'Results raw'!$A$1:$K$651,5,0)</f>
        <v>1975</v>
      </c>
      <c r="M105" s="14" t="str">
        <f>vlookup($C105,'Results raw'!$A$1:$K$651,6,0)</f>
        <v/>
      </c>
      <c r="N105" s="14" t="str">
        <f>vlookup($C105,'Results raw'!$A$1:$K$651,7,0)</f>
        <v/>
      </c>
      <c r="O105" s="14" t="str">
        <f>vlookup($C105,'Results raw'!$A$1:$K$651,8,0)</f>
        <v/>
      </c>
      <c r="P105" s="14" t="str">
        <f>vlookup($C105,'Results raw'!$A$1:$K$651,9,0)</f>
        <v/>
      </c>
      <c r="Q105" s="14">
        <f>vlookup($C105,'Results raw'!$A$1:$K$651,10,0)</f>
        <v>351</v>
      </c>
      <c r="R105" s="15">
        <f>vlookup($C105,'Results raw'!$A$1:$K$651,11,0)</f>
        <v>74305</v>
      </c>
      <c r="S105" s="16">
        <f t="shared" si="2"/>
        <v>0.6765089832</v>
      </c>
    </row>
    <row r="106">
      <c r="A106" s="11" t="s">
        <v>342</v>
      </c>
      <c r="B106" s="12">
        <v>257.0</v>
      </c>
      <c r="C106" s="11" t="s">
        <v>343</v>
      </c>
      <c r="D106" s="11" t="s">
        <v>342</v>
      </c>
      <c r="E106" s="3" t="str">
        <f>vlookup(C106,'Region lookup'!$A$1:$B$651,2,0)</f>
        <v>East Midlands</v>
      </c>
      <c r="F106" s="13">
        <v>0.10416666666666667</v>
      </c>
      <c r="G106" s="11" t="s">
        <v>59</v>
      </c>
      <c r="H106" s="11" t="str">
        <f t="shared" si="1"/>
        <v>5-Friday 02:30</v>
      </c>
      <c r="I106" s="14">
        <f>vlookup($C106,'Results raw'!$A$1:$K$651,2,0)</f>
        <v>33893</v>
      </c>
      <c r="J106" s="14">
        <f>vlookup($C106,'Results raw'!$A$1:$K$651,3,0)</f>
        <v>10926</v>
      </c>
      <c r="K106" s="14">
        <f>vlookup($C106,'Results raw'!$A$1:$K$651,4,0)</f>
        <v>5157</v>
      </c>
      <c r="L106" s="14" t="str">
        <f>vlookup($C106,'Results raw'!$A$1:$K$651,5,0)</f>
        <v/>
      </c>
      <c r="M106" s="14" t="str">
        <f>vlookup($C106,'Results raw'!$A$1:$K$651,6,0)</f>
        <v/>
      </c>
      <c r="N106" s="14" t="str">
        <f>vlookup($C106,'Results raw'!$A$1:$K$651,7,0)</f>
        <v/>
      </c>
      <c r="O106" s="14" t="str">
        <f>vlookup($C106,'Results raw'!$A$1:$K$651,8,0)</f>
        <v/>
      </c>
      <c r="P106" s="14" t="str">
        <f>vlookup($C106,'Results raw'!$A$1:$K$651,9,0)</f>
        <v/>
      </c>
      <c r="Q106" s="14">
        <f>vlookup($C106,'Results raw'!$A$1:$K$651,10,0)</f>
        <v>1070</v>
      </c>
      <c r="R106" s="15">
        <f>vlookup($C106,'Results raw'!$A$1:$K$651,11,0)</f>
        <v>76343</v>
      </c>
      <c r="S106" s="16">
        <f t="shared" si="2"/>
        <v>0.6686402159</v>
      </c>
    </row>
    <row r="107">
      <c r="A107" s="11" t="s">
        <v>344</v>
      </c>
      <c r="B107" s="12">
        <v>293.0</v>
      </c>
      <c r="C107" s="11" t="s">
        <v>345</v>
      </c>
      <c r="D107" s="11" t="s">
        <v>344</v>
      </c>
      <c r="E107" s="3" t="str">
        <f>vlookup(C107,'Region lookup'!$A$1:$B$651,2,0)</f>
        <v>Yorkshire and The Humber</v>
      </c>
      <c r="F107" s="13">
        <v>0.10416666666666667</v>
      </c>
      <c r="G107" s="11" t="s">
        <v>59</v>
      </c>
      <c r="H107" s="11" t="str">
        <f t="shared" si="1"/>
        <v>5-Friday 02:30</v>
      </c>
      <c r="I107" s="14">
        <f>vlookup($C107,'Results raw'!$A$1:$K$651,2,0)</f>
        <v>29962</v>
      </c>
      <c r="J107" s="14">
        <f>vlookup($C107,'Results raw'!$A$1:$K$651,3,0)</f>
        <v>5480</v>
      </c>
      <c r="K107" s="14">
        <f>vlookup($C107,'Results raw'!$A$1:$K$651,4,0)</f>
        <v>20287</v>
      </c>
      <c r="L107" s="14" t="str">
        <f>vlookup($C107,'Results raw'!$A$1:$K$651,5,0)</f>
        <v/>
      </c>
      <c r="M107" s="14" t="str">
        <f>vlookup($C107,'Results raw'!$A$1:$K$651,6,0)</f>
        <v/>
      </c>
      <c r="N107" s="14" t="str">
        <f>vlookup($C107,'Results raw'!$A$1:$K$651,7,0)</f>
        <v/>
      </c>
      <c r="O107" s="14" t="str">
        <f>vlookup($C107,'Results raw'!$A$1:$K$651,8,0)</f>
        <v/>
      </c>
      <c r="P107" s="14" t="str">
        <f>vlookup($C107,'Results raw'!$A$1:$K$651,9,0)</f>
        <v/>
      </c>
      <c r="Q107" s="14">
        <f>vlookup($C107,'Results raw'!$A$1:$K$651,10,0)</f>
        <v>1208</v>
      </c>
      <c r="R107" s="15">
        <f>vlookup($C107,'Results raw'!$A$1:$K$651,11,0)</f>
        <v>77914</v>
      </c>
      <c r="S107" s="16">
        <f t="shared" si="2"/>
        <v>0.7307672562</v>
      </c>
    </row>
    <row r="108">
      <c r="A108" s="11" t="s">
        <v>346</v>
      </c>
      <c r="B108" s="12">
        <v>299.0</v>
      </c>
      <c r="C108" s="11" t="s">
        <v>347</v>
      </c>
      <c r="D108" s="11" t="s">
        <v>346</v>
      </c>
      <c r="E108" s="3" t="str">
        <f>vlookup(C108,'Region lookup'!$A$1:$B$651,2,0)</f>
        <v>South East</v>
      </c>
      <c r="F108" s="13">
        <v>0.10416666666666667</v>
      </c>
      <c r="G108" s="11" t="s">
        <v>59</v>
      </c>
      <c r="H108" s="11" t="str">
        <f t="shared" si="1"/>
        <v>5-Friday 02:30</v>
      </c>
      <c r="I108" s="14">
        <f>vlookup($C108,'Results raw'!$A$1:$K$651,2,0)</f>
        <v>30051</v>
      </c>
      <c r="J108" s="14">
        <f>vlookup($C108,'Results raw'!$A$1:$K$651,3,0)</f>
        <v>8259</v>
      </c>
      <c r="K108" s="14">
        <f>vlookup($C108,'Results raw'!$A$1:$K$651,4,0)</f>
        <v>5708</v>
      </c>
      <c r="L108" s="14">
        <f>vlookup($C108,'Results raw'!$A$1:$K$651,5,0)</f>
        <v>1597</v>
      </c>
      <c r="M108" s="14" t="str">
        <f>vlookup($C108,'Results raw'!$A$1:$K$651,6,0)</f>
        <v/>
      </c>
      <c r="N108" s="14" t="str">
        <f>vlookup($C108,'Results raw'!$A$1:$K$651,7,0)</f>
        <v/>
      </c>
      <c r="O108" s="14" t="str">
        <f>vlookup($C108,'Results raw'!$A$1:$K$651,8,0)</f>
        <v/>
      </c>
      <c r="P108" s="14" t="str">
        <f>vlookup($C108,'Results raw'!$A$1:$K$651,9,0)</f>
        <v/>
      </c>
      <c r="Q108" s="14">
        <f>vlookup($C108,'Results raw'!$A$1:$K$651,10,0)</f>
        <v>344</v>
      </c>
      <c r="R108" s="15">
        <f>vlookup($C108,'Results raw'!$A$1:$K$651,11,0)</f>
        <v>72130</v>
      </c>
      <c r="S108" s="16">
        <f t="shared" si="2"/>
        <v>0.6371690004</v>
      </c>
    </row>
    <row r="109">
      <c r="A109" s="11" t="s">
        <v>348</v>
      </c>
      <c r="B109" s="12">
        <v>471.0</v>
      </c>
      <c r="C109" s="11" t="s">
        <v>349</v>
      </c>
      <c r="D109" s="11" t="s">
        <v>348</v>
      </c>
      <c r="E109" s="3" t="str">
        <f>vlookup(C109,'Region lookup'!$A$1:$B$651,2,0)</f>
        <v>North West</v>
      </c>
      <c r="F109" s="13">
        <v>0.10416666666666667</v>
      </c>
      <c r="G109" s="11" t="s">
        <v>59</v>
      </c>
      <c r="H109" s="11" t="str">
        <f t="shared" si="1"/>
        <v>5-Friday 02:30</v>
      </c>
      <c r="I109" s="15">
        <f>vlookup($C109,'Results raw'!$A$1:$K$651,2,0)</f>
        <v>33346</v>
      </c>
      <c r="J109" s="15">
        <f>vlookup($C109,'Results raw'!$A$1:$K$651,3,0)</f>
        <v>14907</v>
      </c>
      <c r="K109" s="15">
        <f>vlookup($C109,'Results raw'!$A$1:$K$651,4,0)</f>
        <v>4776</v>
      </c>
      <c r="L109" s="15">
        <f>vlookup($C109,'Results raw'!$A$1:$K$651,5,0)</f>
        <v>1704</v>
      </c>
      <c r="M109" s="14" t="str">
        <f>vlookup($C109,'Results raw'!$A$1:$K$651,6,0)</f>
        <v/>
      </c>
      <c r="N109" s="14" t="str">
        <f>vlookup($C109,'Results raw'!$A$1:$K$651,7,0)</f>
        <v/>
      </c>
      <c r="O109" s="14" t="str">
        <f>vlookup($C109,'Results raw'!$A$1:$K$651,8,0)</f>
        <v/>
      </c>
      <c r="P109" s="14" t="str">
        <f>vlookup($C109,'Results raw'!$A$1:$K$651,9,0)</f>
        <v/>
      </c>
      <c r="Q109" s="14">
        <f>vlookup($C109,'Results raw'!$A$1:$K$651,10,0)</f>
        <v>551</v>
      </c>
      <c r="R109" s="15">
        <f>vlookup($C109,'Results raw'!$A$1:$K$651,11,0)</f>
        <v>79247</v>
      </c>
      <c r="S109" s="16">
        <f t="shared" si="2"/>
        <v>0.6976163136</v>
      </c>
    </row>
    <row r="110">
      <c r="A110" s="11" t="s">
        <v>350</v>
      </c>
      <c r="B110" s="12">
        <v>543.0</v>
      </c>
      <c r="C110" s="11" t="s">
        <v>351</v>
      </c>
      <c r="D110" s="11" t="s">
        <v>350</v>
      </c>
      <c r="E110" s="3" t="str">
        <f>vlookup(C110,'Region lookup'!$A$1:$B$651,2,0)</f>
        <v>West Midlands</v>
      </c>
      <c r="F110" s="13">
        <v>0.10416666666666667</v>
      </c>
      <c r="G110" s="11" t="s">
        <v>59</v>
      </c>
      <c r="H110" s="11" t="str">
        <f t="shared" si="1"/>
        <v>5-Friday 02:30</v>
      </c>
      <c r="I110" s="14">
        <f>vlookup($C110,'Results raw'!$A$1:$K$651,2,0)</f>
        <v>33343</v>
      </c>
      <c r="J110" s="14">
        <f>vlookup($C110,'Results raw'!$A$1:$K$651,3,0)</f>
        <v>6222</v>
      </c>
      <c r="K110" s="14">
        <f>vlookup($C110,'Results raw'!$A$1:$K$651,4,0)</f>
        <v>13371</v>
      </c>
      <c r="L110" s="14">
        <f>vlookup($C110,'Results raw'!$A$1:$K$651,5,0)</f>
        <v>2112</v>
      </c>
      <c r="M110" s="14" t="str">
        <f>vlookup($C110,'Results raw'!$A$1:$K$651,6,0)</f>
        <v/>
      </c>
      <c r="N110" s="14" t="str">
        <f>vlookup($C110,'Results raw'!$A$1:$K$651,7,0)</f>
        <v/>
      </c>
      <c r="O110" s="14" t="str">
        <f>vlookup($C110,'Results raw'!$A$1:$K$651,8,0)</f>
        <v/>
      </c>
      <c r="P110" s="14" t="str">
        <f>vlookup($C110,'Results raw'!$A$1:$K$651,9,0)</f>
        <v/>
      </c>
      <c r="Q110" s="14">
        <f>vlookup($C110,'Results raw'!$A$1:$K$651,10,0)</f>
        <v>0</v>
      </c>
      <c r="R110" s="15">
        <f>vlookup($C110,'Results raw'!$A$1:$K$651,11,0)</f>
        <v>74038</v>
      </c>
      <c r="S110" s="16">
        <f t="shared" si="2"/>
        <v>0.7435100894</v>
      </c>
    </row>
    <row r="111">
      <c r="A111" s="11" t="s">
        <v>352</v>
      </c>
      <c r="B111" s="12">
        <v>575.0</v>
      </c>
      <c r="C111" s="11" t="s">
        <v>353</v>
      </c>
      <c r="D111" s="11" t="s">
        <v>352</v>
      </c>
      <c r="E111" s="3" t="str">
        <f>vlookup(C111,'Region lookup'!$A$1:$B$651,2,0)</f>
        <v>South West</v>
      </c>
      <c r="F111" s="13">
        <v>0.10416666666666667</v>
      </c>
      <c r="G111" s="11" t="s">
        <v>59</v>
      </c>
      <c r="H111" s="11" t="str">
        <f t="shared" si="1"/>
        <v>5-Friday 02:30</v>
      </c>
      <c r="I111" s="14">
        <f>vlookup($C111,'Results raw'!$A$1:$K$651,2,0)</f>
        <v>29863</v>
      </c>
      <c r="J111" s="14">
        <f>vlookup($C111,'Results raw'!$A$1:$K$651,3,0)</f>
        <v>6562</v>
      </c>
      <c r="K111" s="14">
        <f>vlookup($C111,'Results raw'!$A$1:$K$651,4,0)</f>
        <v>12114</v>
      </c>
      <c r="L111" s="14">
        <f>vlookup($C111,'Results raw'!$A$1:$K$651,5,0)</f>
        <v>1239</v>
      </c>
      <c r="M111" s="14" t="str">
        <f>vlookup($C111,'Results raw'!$A$1:$K$651,6,0)</f>
        <v/>
      </c>
      <c r="N111" s="14" t="str">
        <f>vlookup($C111,'Results raw'!$A$1:$K$651,7,0)</f>
        <v/>
      </c>
      <c r="O111" s="14" t="str">
        <f>vlookup($C111,'Results raw'!$A$1:$K$651,8,0)</f>
        <v/>
      </c>
      <c r="P111" s="14" t="str">
        <f>vlookup($C111,'Results raw'!$A$1:$K$651,9,0)</f>
        <v/>
      </c>
      <c r="Q111" s="14">
        <f>vlookup($C111,'Results raw'!$A$1:$K$651,10,0)</f>
        <v>648</v>
      </c>
      <c r="R111" s="15">
        <f>vlookup($C111,'Results raw'!$A$1:$K$651,11,0)</f>
        <v>75054</v>
      </c>
      <c r="S111" s="16">
        <f t="shared" si="2"/>
        <v>0.6718629254</v>
      </c>
    </row>
    <row r="112">
      <c r="A112" s="11" t="s">
        <v>354</v>
      </c>
      <c r="B112" s="12">
        <v>604.0</v>
      </c>
      <c r="C112" s="11" t="s">
        <v>355</v>
      </c>
      <c r="D112" s="11" t="s">
        <v>354</v>
      </c>
      <c r="E112" s="3" t="str">
        <f>vlookup(C112,'Region lookup'!$A$1:$B$651,2,0)</f>
        <v>East</v>
      </c>
      <c r="F112" s="13">
        <v>0.10416666666666667</v>
      </c>
      <c r="G112" s="11" t="s">
        <v>59</v>
      </c>
      <c r="H112" s="11" t="str">
        <f t="shared" si="1"/>
        <v>5-Friday 02:30</v>
      </c>
      <c r="I112" s="14">
        <f>vlookup($C112,'Results raw'!$A$1:$K$651,2,0)</f>
        <v>26421</v>
      </c>
      <c r="J112" s="14">
        <f>vlookup($C112,'Results raw'!$A$1:$K$651,3,0)</f>
        <v>21988</v>
      </c>
      <c r="K112" s="14">
        <f>vlookup($C112,'Results raw'!$A$1:$K$651,4,0)</f>
        <v>9323</v>
      </c>
      <c r="L112" s="14" t="str">
        <f>vlookup($C112,'Results raw'!$A$1:$K$651,5,0)</f>
        <v/>
      </c>
      <c r="M112" s="14" t="str">
        <f>vlookup($C112,'Results raw'!$A$1:$K$651,6,0)</f>
        <v/>
      </c>
      <c r="N112" s="14" t="str">
        <f>vlookup($C112,'Results raw'!$A$1:$K$651,7,0)</f>
        <v/>
      </c>
      <c r="O112" s="14" t="str">
        <f>vlookup($C112,'Results raw'!$A$1:$K$651,8,0)</f>
        <v/>
      </c>
      <c r="P112" s="14" t="str">
        <f>vlookup($C112,'Results raw'!$A$1:$K$651,9,0)</f>
        <v/>
      </c>
      <c r="Q112" s="14">
        <f>vlookup($C112,'Results raw'!$A$1:$K$651,10,0)</f>
        <v>333</v>
      </c>
      <c r="R112" s="15">
        <f>vlookup($C112,'Results raw'!$A$1:$K$651,11,0)</f>
        <v>83359</v>
      </c>
      <c r="S112" s="16">
        <f t="shared" si="2"/>
        <v>0.6965654578</v>
      </c>
    </row>
    <row r="113">
      <c r="A113" s="11" t="s">
        <v>357</v>
      </c>
      <c r="B113" s="12">
        <v>12.0</v>
      </c>
      <c r="C113" s="11" t="s">
        <v>358</v>
      </c>
      <c r="D113" s="11" t="s">
        <v>357</v>
      </c>
      <c r="E113" s="3" t="str">
        <f>vlookup(C113,'Region lookup'!$A$1:$B$651,2,0)</f>
        <v>Scotland</v>
      </c>
      <c r="F113" s="13">
        <v>0.10416666666666667</v>
      </c>
      <c r="G113" s="11" t="s">
        <v>59</v>
      </c>
      <c r="H113" s="11" t="str">
        <f t="shared" si="1"/>
        <v>5-Friday 02:30</v>
      </c>
      <c r="I113" s="15">
        <f>vlookup($C113,'Results raw'!$A$1:$K$651,2,0)</f>
        <v>17421</v>
      </c>
      <c r="J113" s="15">
        <f>vlookup($C113,'Results raw'!$A$1:$K$651,3,0)</f>
        <v>2051</v>
      </c>
      <c r="K113" s="15">
        <f>vlookup($C113,'Results raw'!$A$1:$K$651,4,0)</f>
        <v>2482</v>
      </c>
      <c r="L113" s="15" t="str">
        <f>vlookup($C113,'Results raw'!$A$1:$K$651,5,0)</f>
        <v/>
      </c>
      <c r="M113" s="14">
        <f>vlookup($C113,'Results raw'!$A$1:$K$651,6,0)</f>
        <v>21216</v>
      </c>
      <c r="N113" s="14" t="str">
        <f>vlookup($C113,'Results raw'!$A$1:$K$651,7,0)</f>
        <v/>
      </c>
      <c r="O113" s="15" t="str">
        <f>vlookup($C113,'Results raw'!$A$1:$K$651,8,0)</f>
        <v/>
      </c>
      <c r="P113" s="14" t="str">
        <f>vlookup($C113,'Results raw'!$A$1:$K$651,9,0)</f>
        <v/>
      </c>
      <c r="Q113" s="14">
        <f>vlookup($C113,'Results raw'!$A$1:$K$651,10,0)</f>
        <v>0</v>
      </c>
      <c r="R113" s="15">
        <f>vlookup($C113,'Results raw'!$A$1:$K$651,11,0)</f>
        <v>63952</v>
      </c>
      <c r="S113" s="16">
        <f t="shared" si="2"/>
        <v>0.6750375281</v>
      </c>
    </row>
    <row r="114">
      <c r="A114" s="11" t="s">
        <v>361</v>
      </c>
      <c r="B114" s="12">
        <v>211.0</v>
      </c>
      <c r="C114" s="11" t="s">
        <v>362</v>
      </c>
      <c r="D114" s="11" t="s">
        <v>361</v>
      </c>
      <c r="E114" s="3" t="str">
        <f>vlookup(C114,'Region lookup'!$A$1:$B$651,2,0)</f>
        <v>Scotland</v>
      </c>
      <c r="F114" s="13">
        <v>0.10416666666666667</v>
      </c>
      <c r="G114" s="11" t="s">
        <v>59</v>
      </c>
      <c r="H114" s="11" t="str">
        <f t="shared" si="1"/>
        <v>5-Friday 02:30</v>
      </c>
      <c r="I114" s="14">
        <f>vlookup($C114,'Results raw'!$A$1:$K$651,2,0)</f>
        <v>10986</v>
      </c>
      <c r="J114" s="14">
        <f>vlookup($C114,'Results raw'!$A$1:$K$651,3,0)</f>
        <v>6045</v>
      </c>
      <c r="K114" s="14">
        <f>vlookup($C114,'Results raw'!$A$1:$K$651,4,0)</f>
        <v>3573</v>
      </c>
      <c r="L114" s="14" t="str">
        <f>vlookup($C114,'Results raw'!$A$1:$K$651,5,0)</f>
        <v/>
      </c>
      <c r="M114" s="14">
        <f>vlookup($C114,'Results raw'!$A$1:$K$651,6,0)</f>
        <v>24361</v>
      </c>
      <c r="N114" s="14" t="str">
        <f>vlookup($C114,'Results raw'!$A$1:$K$651,7,0)</f>
        <v/>
      </c>
      <c r="O114" s="14" t="str">
        <f>vlookup($C114,'Results raw'!$A$1:$K$651,8,0)</f>
        <v/>
      </c>
      <c r="P114" s="14" t="str">
        <f>vlookup($C114,'Results raw'!$A$1:$K$651,9,0)</f>
        <v/>
      </c>
      <c r="Q114" s="14">
        <f>vlookup($C114,'Results raw'!$A$1:$K$651,10,0)</f>
        <v>312</v>
      </c>
      <c r="R114" s="15">
        <f>vlookup($C114,'Results raw'!$A$1:$K$651,11,0)</f>
        <v>45411</v>
      </c>
      <c r="S114" s="16">
        <f t="shared" si="2"/>
        <v>0.9970491731</v>
      </c>
    </row>
    <row r="115">
      <c r="A115" s="11" t="s">
        <v>365</v>
      </c>
      <c r="B115" s="12">
        <v>212.0</v>
      </c>
      <c r="C115" s="11" t="s">
        <v>366</v>
      </c>
      <c r="D115" s="11" t="s">
        <v>365</v>
      </c>
      <c r="E115" s="3" t="str">
        <f>vlookup(C115,'Region lookup'!$A$1:$B$651,2,0)</f>
        <v>Scotland</v>
      </c>
      <c r="F115" s="13">
        <v>0.10416666666666667</v>
      </c>
      <c r="G115" s="11" t="s">
        <v>59</v>
      </c>
      <c r="H115" s="11" t="str">
        <f t="shared" si="1"/>
        <v>5-Friday 02:30</v>
      </c>
      <c r="I115" s="14">
        <f>vlookup($C115,'Results raw'!$A$1:$K$651,2,0)</f>
        <v>5149</v>
      </c>
      <c r="J115" s="14">
        <f>vlookup($C115,'Results raw'!$A$1:$K$651,3,0)</f>
        <v>10096</v>
      </c>
      <c r="K115" s="14">
        <f>vlookup($C115,'Results raw'!$A$1:$K$651,4,0)</f>
        <v>2468</v>
      </c>
      <c r="L115" s="14" t="str">
        <f>vlookup($C115,'Results raw'!$A$1:$K$651,5,0)</f>
        <v/>
      </c>
      <c r="M115" s="14">
        <f>vlookup($C115,'Results raw'!$A$1:$K$651,6,0)</f>
        <v>22355</v>
      </c>
      <c r="N115" s="14" t="str">
        <f>vlookup($C115,'Results raw'!$A$1:$K$651,7,0)</f>
        <v/>
      </c>
      <c r="O115" s="14">
        <f>vlookup($C115,'Results raw'!$A$1:$K$651,8,0)</f>
        <v>1271</v>
      </c>
      <c r="P115" s="14" t="str">
        <f>vlookup($C115,'Results raw'!$A$1:$K$651,9,0)</f>
        <v/>
      </c>
      <c r="Q115" s="14">
        <f>vlookup($C115,'Results raw'!$A$1:$K$651,10,0)</f>
        <v>240</v>
      </c>
      <c r="R115" s="15">
        <f>vlookup($C115,'Results raw'!$A$1:$K$651,11,0)</f>
        <v>64431</v>
      </c>
      <c r="S115" s="16">
        <f t="shared" si="2"/>
        <v>0.6453260077</v>
      </c>
    </row>
    <row r="116">
      <c r="A116" s="11" t="s">
        <v>367</v>
      </c>
      <c r="B116" s="12">
        <v>245.0</v>
      </c>
      <c r="C116" s="11" t="s">
        <v>368</v>
      </c>
      <c r="D116" s="11" t="s">
        <v>367</v>
      </c>
      <c r="E116" s="3" t="str">
        <f>vlookup(C116,'Region lookup'!$A$1:$B$651,2,0)</f>
        <v>Scotland</v>
      </c>
      <c r="F116" s="13">
        <v>0.10416666666666667</v>
      </c>
      <c r="G116" s="11" t="s">
        <v>59</v>
      </c>
      <c r="H116" s="11" t="str">
        <f t="shared" si="1"/>
        <v>5-Friday 02:30</v>
      </c>
      <c r="I116" s="14">
        <f>vlookup($C116,'Results raw'!$A$1:$K$651,2,0)</f>
        <v>14403</v>
      </c>
      <c r="J116" s="14">
        <f>vlookup($C116,'Results raw'!$A$1:$K$651,3,0)</f>
        <v>6243</v>
      </c>
      <c r="K116" s="14">
        <f>vlookup($C116,'Results raw'!$A$1:$K$651,4,0)</f>
        <v>3990</v>
      </c>
      <c r="L116" s="14">
        <f>vlookup($C116,'Results raw'!$A$1:$K$651,5,0)</f>
        <v>1885</v>
      </c>
      <c r="M116" s="14">
        <f>vlookup($C116,'Results raw'!$A$1:$K$651,6,0)</f>
        <v>29351</v>
      </c>
      <c r="N116" s="14" t="str">
        <f>vlookup($C116,'Results raw'!$A$1:$K$651,7,0)</f>
        <v/>
      </c>
      <c r="O116" s="14" t="str">
        <f>vlookup($C116,'Results raw'!$A$1:$K$651,8,0)</f>
        <v/>
      </c>
      <c r="P116" s="14" t="str">
        <f>vlookup($C116,'Results raw'!$A$1:$K$651,9,0)</f>
        <v/>
      </c>
      <c r="Q116" s="14">
        <f>vlookup($C116,'Results raw'!$A$1:$K$651,10,0)</f>
        <v>0</v>
      </c>
      <c r="R116" s="15">
        <f>vlookup($C116,'Results raw'!$A$1:$K$651,11,0)</f>
        <v>84472</v>
      </c>
      <c r="S116" s="16">
        <f t="shared" si="2"/>
        <v>0.6614262714</v>
      </c>
    </row>
    <row r="117">
      <c r="A117" s="11" t="s">
        <v>369</v>
      </c>
      <c r="B117" s="12">
        <v>330.0</v>
      </c>
      <c r="C117" s="11" t="s">
        <v>370</v>
      </c>
      <c r="D117" s="11" t="s">
        <v>369</v>
      </c>
      <c r="E117" s="3" t="str">
        <f>vlookup(C117,'Region lookup'!$A$1:$B$651,2,0)</f>
        <v>Scotland</v>
      </c>
      <c r="F117" s="13">
        <v>0.10416666666666667</v>
      </c>
      <c r="G117" s="11" t="s">
        <v>59</v>
      </c>
      <c r="H117" s="11" t="str">
        <f t="shared" si="1"/>
        <v>5-Friday 02:30</v>
      </c>
      <c r="I117" s="14">
        <f>vlookup($C117,'Results raw'!$A$1:$K$651,2,0)</f>
        <v>6265</v>
      </c>
      <c r="J117" s="14">
        <f>vlookup($C117,'Results raw'!$A$1:$K$651,3,0)</f>
        <v>11783</v>
      </c>
      <c r="K117" s="14">
        <f>vlookup($C117,'Results raw'!$A$1:$K$651,4,0)</f>
        <v>2560</v>
      </c>
      <c r="L117" s="14" t="str">
        <f>vlookup($C117,'Results raw'!$A$1:$K$651,5,0)</f>
        <v/>
      </c>
      <c r="M117" s="14">
        <f>vlookup($C117,'Results raw'!$A$1:$K$651,6,0)</f>
        <v>19295</v>
      </c>
      <c r="N117" s="14" t="str">
        <f>vlookup($C117,'Results raw'!$A$1:$K$651,7,0)</f>
        <v/>
      </c>
      <c r="O117" s="14" t="str">
        <f>vlookup($C117,'Results raw'!$A$1:$K$651,8,0)</f>
        <v/>
      </c>
      <c r="P117" s="14" t="str">
        <f>vlookup($C117,'Results raw'!$A$1:$K$651,9,0)</f>
        <v/>
      </c>
      <c r="Q117" s="14">
        <f>vlookup($C117,'Results raw'!$A$1:$K$651,10,0)</f>
        <v>0</v>
      </c>
      <c r="R117" s="15">
        <f>vlookup($C117,'Results raw'!$A$1:$K$651,11,0)</f>
        <v>60622</v>
      </c>
      <c r="S117" s="16">
        <f t="shared" si="2"/>
        <v>0.6582263865</v>
      </c>
    </row>
    <row r="118">
      <c r="A118" s="11" t="s">
        <v>371</v>
      </c>
      <c r="B118" s="12">
        <v>445.0</v>
      </c>
      <c r="C118" s="11" t="s">
        <v>372</v>
      </c>
      <c r="D118" s="11" t="s">
        <v>371</v>
      </c>
      <c r="E118" s="3" t="str">
        <f>vlookup(C118,'Region lookup'!$A$1:$B$651,2,0)</f>
        <v>Scotland</v>
      </c>
      <c r="F118" s="13">
        <v>0.10416666666666667</v>
      </c>
      <c r="G118" s="11" t="s">
        <v>59</v>
      </c>
      <c r="H118" s="11" t="str">
        <f t="shared" si="1"/>
        <v>5-Friday 02:30</v>
      </c>
      <c r="I118" s="14">
        <f>vlookup($C118,'Results raw'!$A$1:$K$651,2,0)</f>
        <v>11217</v>
      </c>
      <c r="J118" s="14">
        <f>vlookup($C118,'Results raw'!$A$1:$K$651,3,0)</f>
        <v>11451</v>
      </c>
      <c r="K118" s="14">
        <f>vlookup($C118,'Results raw'!$A$1:$K$651,4,0)</f>
        <v>3661</v>
      </c>
      <c r="L118" s="14" t="str">
        <f>vlookup($C118,'Results raw'!$A$1:$K$651,5,0)</f>
        <v/>
      </c>
      <c r="M118" s="14">
        <f>vlookup($C118,'Results raw'!$A$1:$K$651,6,0)</f>
        <v>23353</v>
      </c>
      <c r="N118" s="14" t="str">
        <f>vlookup($C118,'Results raw'!$A$1:$K$651,7,0)</f>
        <v/>
      </c>
      <c r="O118" s="14" t="str">
        <f>vlookup($C118,'Results raw'!$A$1:$K$651,8,0)</f>
        <v/>
      </c>
      <c r="P118" s="14" t="str">
        <f>vlookup($C118,'Results raw'!$A$1:$K$651,9,0)</f>
        <v/>
      </c>
      <c r="Q118" s="14">
        <f>vlookup($C118,'Results raw'!$A$1:$K$651,10,0)</f>
        <v>0</v>
      </c>
      <c r="R118" s="15">
        <f>vlookup($C118,'Results raw'!$A$1:$K$651,11,0)</f>
        <v>72007</v>
      </c>
      <c r="S118" s="16">
        <f t="shared" si="2"/>
        <v>0.6899606983</v>
      </c>
    </row>
    <row r="119">
      <c r="A119" s="11" t="s">
        <v>373</v>
      </c>
      <c r="B119" s="12">
        <v>446.0</v>
      </c>
      <c r="C119" s="11" t="s">
        <v>374</v>
      </c>
      <c r="D119" s="11" t="s">
        <v>373</v>
      </c>
      <c r="E119" s="3" t="str">
        <f>vlookup(C119,'Region lookup'!$A$1:$B$651,2,0)</f>
        <v>Scotland</v>
      </c>
      <c r="F119" s="13">
        <v>0.10416666666666667</v>
      </c>
      <c r="G119" s="11" t="s">
        <v>59</v>
      </c>
      <c r="H119" s="11" t="str">
        <f t="shared" si="1"/>
        <v>5-Friday 02:30</v>
      </c>
      <c r="I119" s="14">
        <f>vlookup($C119,'Results raw'!$A$1:$K$651,2,0)</f>
        <v>7571</v>
      </c>
      <c r="J119" s="14">
        <f>vlookup($C119,'Results raw'!$A$1:$K$651,3,0)</f>
        <v>10958</v>
      </c>
      <c r="K119" s="14">
        <f>vlookup($C119,'Results raw'!$A$1:$K$651,4,0)</f>
        <v>2918</v>
      </c>
      <c r="L119" s="14" t="str">
        <f>vlookup($C119,'Results raw'!$A$1:$K$651,5,0)</f>
        <v/>
      </c>
      <c r="M119" s="14">
        <f>vlookup($C119,'Results raw'!$A$1:$K$651,6,0)</f>
        <v>21637</v>
      </c>
      <c r="N119" s="14" t="str">
        <f>vlookup($C119,'Results raw'!$A$1:$K$651,7,0)</f>
        <v/>
      </c>
      <c r="O119" s="14" t="str">
        <f>vlookup($C119,'Results raw'!$A$1:$K$651,8,0)</f>
        <v/>
      </c>
      <c r="P119" s="14" t="str">
        <f>vlookup($C119,'Results raw'!$A$1:$K$651,9,0)</f>
        <v/>
      </c>
      <c r="Q119" s="14">
        <f>vlookup($C119,'Results raw'!$A$1:$K$651,10,0)</f>
        <v>0</v>
      </c>
      <c r="R119" s="15">
        <f>vlookup($C119,'Results raw'!$A$1:$K$651,11,0)</f>
        <v>64385</v>
      </c>
      <c r="S119" s="16">
        <f t="shared" si="2"/>
        <v>0.6691620719</v>
      </c>
    </row>
    <row r="120">
      <c r="A120" s="11" t="s">
        <v>375</v>
      </c>
      <c r="B120" s="12">
        <v>273.0</v>
      </c>
      <c r="C120" s="11" t="s">
        <v>376</v>
      </c>
      <c r="D120" s="11" t="s">
        <v>375</v>
      </c>
      <c r="E120" s="3" t="str">
        <f>vlookup(C120,'Region lookup'!$A$1:$B$651,2,0)</f>
        <v>Wales</v>
      </c>
      <c r="F120" s="13">
        <v>0.10416666666666667</v>
      </c>
      <c r="G120" s="11" t="s">
        <v>59</v>
      </c>
      <c r="H120" s="11" t="str">
        <f t="shared" si="1"/>
        <v>5-Friday 02:30</v>
      </c>
      <c r="I120" s="14">
        <f>vlookup($C120,'Results raw'!$A$1:$K$651,2,0)</f>
        <v>18371</v>
      </c>
      <c r="J120" s="14">
        <f>vlookup($C120,'Results raw'!$A$1:$K$651,3,0)</f>
        <v>20208</v>
      </c>
      <c r="K120" s="14">
        <f>vlookup($C120,'Results raw'!$A$1:$K$651,4,0)</f>
        <v>2236</v>
      </c>
      <c r="L120" s="14" t="str">
        <f>vlookup($C120,'Results raw'!$A$1:$K$651,5,0)</f>
        <v/>
      </c>
      <c r="M120" s="14" t="str">
        <f>vlookup($C120,'Results raw'!$A$1:$K$651,6,0)</f>
        <v/>
      </c>
      <c r="N120" s="14">
        <f>vlookup($C120,'Results raw'!$A$1:$K$651,7,0)</f>
        <v>2288</v>
      </c>
      <c r="O120" s="14">
        <f>vlookup($C120,'Results raw'!$A$1:$K$651,8,0)</f>
        <v>1379</v>
      </c>
      <c r="P120" s="14" t="str">
        <f>vlookup($C120,'Results raw'!$A$1:$K$651,9,0)</f>
        <v/>
      </c>
      <c r="Q120" s="14">
        <f>vlookup($C120,'Results raw'!$A$1:$K$651,10,0)</f>
        <v>0</v>
      </c>
      <c r="R120" s="15">
        <f>vlookup($C120,'Results raw'!$A$1:$K$651,11,0)</f>
        <v>61762</v>
      </c>
      <c r="S120" s="16">
        <f t="shared" si="2"/>
        <v>0.7202163142</v>
      </c>
    </row>
    <row r="121">
      <c r="A121" s="11" t="s">
        <v>378</v>
      </c>
      <c r="B121" s="12">
        <v>408.0</v>
      </c>
      <c r="C121" s="11" t="s">
        <v>379</v>
      </c>
      <c r="D121" s="11" t="s">
        <v>378</v>
      </c>
      <c r="E121" s="3" t="str">
        <f>vlookup(C121,'Region lookup'!$A$1:$B$651,2,0)</f>
        <v>Wales</v>
      </c>
      <c r="F121" s="13">
        <v>0.10416666666666667</v>
      </c>
      <c r="G121" s="11" t="s">
        <v>59</v>
      </c>
      <c r="H121" s="11" t="str">
        <f t="shared" si="1"/>
        <v>5-Friday 02:30</v>
      </c>
      <c r="I121" s="14">
        <f>vlookup($C121,'Results raw'!$A$1:$K$651,2,0)</f>
        <v>10283</v>
      </c>
      <c r="J121" s="14">
        <f>vlookup($C121,'Results raw'!$A$1:$K$651,3,0)</f>
        <v>15920</v>
      </c>
      <c r="K121" s="14">
        <f>vlookup($C121,'Results raw'!$A$1:$K$651,4,0)</f>
        <v>1485</v>
      </c>
      <c r="L121" s="14">
        <f>vlookup($C121,'Results raw'!$A$1:$K$651,5,0)</f>
        <v>728</v>
      </c>
      <c r="M121" s="14" t="str">
        <f>vlookup($C121,'Results raw'!$A$1:$K$651,6,0)</f>
        <v/>
      </c>
      <c r="N121" s="14">
        <f>vlookup($C121,'Results raw'!$A$1:$K$651,7,0)</f>
        <v>4495</v>
      </c>
      <c r="O121" s="14">
        <f>vlookup($C121,'Results raw'!$A$1:$K$651,8,0)</f>
        <v>3184</v>
      </c>
      <c r="P121" s="14" t="str">
        <f>vlookup($C121,'Results raw'!$A$1:$K$651,9,0)</f>
        <v/>
      </c>
      <c r="Q121" s="14">
        <f>vlookup($C121,'Results raw'!$A$1:$K$651,10,0)</f>
        <v>661</v>
      </c>
      <c r="R121" s="15">
        <f>vlookup($C121,'Results raw'!$A$1:$K$651,11,0)</f>
        <v>56416</v>
      </c>
      <c r="S121" s="16">
        <f t="shared" si="2"/>
        <v>0.6515173001</v>
      </c>
    </row>
    <row r="122">
      <c r="A122" s="11" t="s">
        <v>380</v>
      </c>
      <c r="B122" s="12">
        <v>7.0</v>
      </c>
      <c r="C122" s="11" t="s">
        <v>381</v>
      </c>
      <c r="D122" s="11" t="s">
        <v>380</v>
      </c>
      <c r="E122" s="3" t="str">
        <f>vlookup(C122,'Region lookup'!$A$1:$B$651,2,0)</f>
        <v>South East</v>
      </c>
      <c r="F122" s="13">
        <v>0.125</v>
      </c>
      <c r="G122" s="11" t="s">
        <v>59</v>
      </c>
      <c r="H122" s="11" t="str">
        <f t="shared" si="1"/>
        <v>5-Friday 03:00</v>
      </c>
      <c r="I122" s="14">
        <f>vlookup($C122,'Results raw'!$A$1:$K$651,2,0)</f>
        <v>27980</v>
      </c>
      <c r="J122" s="14">
        <f>vlookup($C122,'Results raw'!$A$1:$K$651,3,0)</f>
        <v>11282</v>
      </c>
      <c r="K122" s="14">
        <f>vlookup($C122,'Results raw'!$A$1:$K$651,4,0)</f>
        <v>6920</v>
      </c>
      <c r="L122" s="14">
        <f>vlookup($C122,'Results raw'!$A$1:$K$651,5,0)</f>
        <v>1750</v>
      </c>
      <c r="M122" s="14" t="str">
        <f>vlookup($C122,'Results raw'!$A$1:$K$651,6,0)</f>
        <v/>
      </c>
      <c r="N122" s="14" t="str">
        <f>vlookup($C122,'Results raw'!$A$1:$K$651,7,0)</f>
        <v/>
      </c>
      <c r="O122" s="14" t="str">
        <f>vlookup($C122,'Results raw'!$A$1:$K$651,8,0)</f>
        <v/>
      </c>
      <c r="P122" s="14" t="str">
        <f>vlookup($C122,'Results raw'!$A$1:$K$651,9,0)</f>
        <v/>
      </c>
      <c r="Q122" s="14">
        <f>vlookup($C122,'Results raw'!$A$1:$K$651,10,0)</f>
        <v>0</v>
      </c>
      <c r="R122" s="15">
        <f>vlookup($C122,'Results raw'!$A$1:$K$651,11,0)</f>
        <v>72617</v>
      </c>
      <c r="S122" s="16">
        <f t="shared" si="2"/>
        <v>0.6600658248</v>
      </c>
    </row>
    <row r="123">
      <c r="A123" s="11" t="s">
        <v>383</v>
      </c>
      <c r="B123" s="12">
        <v>8.0</v>
      </c>
      <c r="C123" s="11" t="s">
        <v>384</v>
      </c>
      <c r="D123" s="11" t="s">
        <v>383</v>
      </c>
      <c r="E123" s="3" t="str">
        <f>vlookup(C123,'Region lookup'!$A$1:$B$651,2,0)</f>
        <v>West Midlands</v>
      </c>
      <c r="F123" s="13">
        <v>0.125</v>
      </c>
      <c r="G123" s="11" t="s">
        <v>59</v>
      </c>
      <c r="H123" s="11" t="str">
        <f t="shared" si="1"/>
        <v>5-Friday 03:00</v>
      </c>
      <c r="I123" s="14">
        <f>vlookup($C123,'Results raw'!$A$1:$K$651,2,0)</f>
        <v>27850</v>
      </c>
      <c r="J123" s="14">
        <f>vlookup($C123,'Results raw'!$A$1:$K$651,3,0)</f>
        <v>8014</v>
      </c>
      <c r="K123" s="14">
        <f>vlookup($C123,'Results raw'!$A$1:$K$651,4,0)</f>
        <v>2371</v>
      </c>
      <c r="L123" s="14">
        <f>vlookup($C123,'Results raw'!$A$1:$K$651,5,0)</f>
        <v>771</v>
      </c>
      <c r="M123" s="14" t="str">
        <f>vlookup($C123,'Results raw'!$A$1:$K$651,6,0)</f>
        <v/>
      </c>
      <c r="N123" s="14" t="str">
        <f>vlookup($C123,'Results raw'!$A$1:$K$651,7,0)</f>
        <v/>
      </c>
      <c r="O123" s="14" t="str">
        <f>vlookup($C123,'Results raw'!$A$1:$K$651,8,0)</f>
        <v/>
      </c>
      <c r="P123" s="14" t="str">
        <f>vlookup($C123,'Results raw'!$A$1:$K$651,9,0)</f>
        <v/>
      </c>
      <c r="Q123" s="14">
        <f>vlookup($C123,'Results raw'!$A$1:$K$651,10,0)</f>
        <v>336</v>
      </c>
      <c r="R123" s="15">
        <f>vlookup($C123,'Results raw'!$A$1:$K$651,11,0)</f>
        <v>60138</v>
      </c>
      <c r="S123" s="16">
        <f t="shared" si="2"/>
        <v>0.6541953507</v>
      </c>
    </row>
    <row r="124">
      <c r="A124" s="11" t="s">
        <v>385</v>
      </c>
      <c r="B124" s="12">
        <v>11.0</v>
      </c>
      <c r="C124" s="11" t="s">
        <v>386</v>
      </c>
      <c r="D124" s="11" t="s">
        <v>385</v>
      </c>
      <c r="E124" s="3" t="str">
        <f>vlookup(C124,'Region lookup'!$A$1:$B$651,2,0)</f>
        <v>East Midlands</v>
      </c>
      <c r="F124" s="13">
        <v>0.125</v>
      </c>
      <c r="G124" s="11" t="s">
        <v>59</v>
      </c>
      <c r="H124" s="11" t="str">
        <f t="shared" si="1"/>
        <v>5-Friday 03:00</v>
      </c>
      <c r="I124" s="14">
        <f>vlookup($C124,'Results raw'!$A$1:$K$651,2,0)</f>
        <v>29096</v>
      </c>
      <c r="J124" s="14">
        <f>vlookup($C124,'Results raw'!$A$1:$K$651,3,0)</f>
        <v>12210</v>
      </c>
      <c r="K124" s="14">
        <f>vlookup($C124,'Results raw'!$A$1:$K$651,4,0)</f>
        <v>2873</v>
      </c>
      <c r="L124" s="14">
        <f>vlookup($C124,'Results raw'!$A$1:$K$651,5,0)</f>
        <v>1388</v>
      </c>
      <c r="M124" s="14" t="str">
        <f>vlookup($C124,'Results raw'!$A$1:$K$651,6,0)</f>
        <v/>
      </c>
      <c r="N124" s="14" t="str">
        <f>vlookup($C124,'Results raw'!$A$1:$K$651,7,0)</f>
        <v/>
      </c>
      <c r="O124" s="14" t="str">
        <f>vlookup($C124,'Results raw'!$A$1:$K$651,8,0)</f>
        <v/>
      </c>
      <c r="P124" s="14" t="str">
        <f>vlookup($C124,'Results raw'!$A$1:$K$651,9,0)</f>
        <v/>
      </c>
      <c r="Q124" s="14">
        <f>vlookup($C124,'Results raw'!$A$1:$K$651,10,0)</f>
        <v>0</v>
      </c>
      <c r="R124" s="15">
        <f>vlookup($C124,'Results raw'!$A$1:$K$651,11,0)</f>
        <v>69976</v>
      </c>
      <c r="S124" s="16">
        <f t="shared" si="2"/>
        <v>0.6511804047</v>
      </c>
    </row>
    <row r="125">
      <c r="A125" s="11" t="s">
        <v>387</v>
      </c>
      <c r="B125" s="12">
        <v>20.0</v>
      </c>
      <c r="C125" s="11" t="s">
        <v>388</v>
      </c>
      <c r="D125" s="11" t="s">
        <v>387</v>
      </c>
      <c r="E125" s="3" t="str">
        <f>vlookup(C125,'Region lookup'!$A$1:$B$651,2,0)</f>
        <v>South East</v>
      </c>
      <c r="F125" s="13">
        <v>0.125</v>
      </c>
      <c r="G125" s="11" t="s">
        <v>59</v>
      </c>
      <c r="H125" s="11" t="str">
        <f t="shared" si="1"/>
        <v>5-Friday 03:00</v>
      </c>
      <c r="I125" s="14">
        <f>vlookup($C125,'Results raw'!$A$1:$K$651,2,0)</f>
        <v>37270</v>
      </c>
      <c r="J125" s="14">
        <f>vlookup($C125,'Results raw'!$A$1:$K$651,3,0)</f>
        <v>13241</v>
      </c>
      <c r="K125" s="14">
        <f>vlookup($C125,'Results raw'!$A$1:$K$651,4,0)</f>
        <v>6048</v>
      </c>
      <c r="L125" s="14">
        <f>vlookup($C125,'Results raw'!$A$1:$K$651,5,0)</f>
        <v>2638</v>
      </c>
      <c r="M125" s="14" t="str">
        <f>vlookup($C125,'Results raw'!$A$1:$K$651,6,0)</f>
        <v/>
      </c>
      <c r="N125" s="14" t="str">
        <f>vlookup($C125,'Results raw'!$A$1:$K$651,7,0)</f>
        <v/>
      </c>
      <c r="O125" s="14" t="str">
        <f>vlookup($C125,'Results raw'!$A$1:$K$651,8,0)</f>
        <v/>
      </c>
      <c r="P125" s="14" t="str">
        <f>vlookup($C125,'Results raw'!$A$1:$K$651,9,0)</f>
        <v/>
      </c>
      <c r="Q125" s="14">
        <f>vlookup($C125,'Results raw'!$A$1:$K$651,10,0)</f>
        <v>862</v>
      </c>
      <c r="R125" s="15">
        <f>vlookup($C125,'Results raw'!$A$1:$K$651,11,0)</f>
        <v>89550</v>
      </c>
      <c r="S125" s="16">
        <f t="shared" si="2"/>
        <v>0.6706756002</v>
      </c>
    </row>
    <row r="126">
      <c r="A126" s="11" t="s">
        <v>389</v>
      </c>
      <c r="B126" s="12">
        <v>28.0</v>
      </c>
      <c r="C126" s="11" t="s">
        <v>390</v>
      </c>
      <c r="D126" s="11" t="s">
        <v>389</v>
      </c>
      <c r="E126" s="3" t="str">
        <f>vlookup(C126,'Region lookup'!$A$1:$B$651,2,0)</f>
        <v>London</v>
      </c>
      <c r="F126" s="13">
        <v>0.125</v>
      </c>
      <c r="G126" s="11" t="s">
        <v>59</v>
      </c>
      <c r="H126" s="11" t="str">
        <f t="shared" si="1"/>
        <v>5-Friday 03:00</v>
      </c>
      <c r="I126" s="14">
        <f>vlookup($C126,'Results raw'!$A$1:$K$651,2,0)</f>
        <v>11792</v>
      </c>
      <c r="J126" s="14">
        <f>vlookup($C126,'Results raw'!$A$1:$K$651,3,0)</f>
        <v>27219</v>
      </c>
      <c r="K126" s="14">
        <f>vlookup($C126,'Results raw'!$A$1:$K$651,4,0)</f>
        <v>1482</v>
      </c>
      <c r="L126" s="14">
        <f>vlookup($C126,'Results raw'!$A$1:$K$651,5,0)</f>
        <v>820</v>
      </c>
      <c r="M126" s="14" t="str">
        <f>vlookup($C126,'Results raw'!$A$1:$K$651,6,0)</f>
        <v/>
      </c>
      <c r="N126" s="14" t="str">
        <f>vlookup($C126,'Results raw'!$A$1:$K$651,7,0)</f>
        <v/>
      </c>
      <c r="O126" s="14">
        <f>vlookup($C126,'Results raw'!$A$1:$K$651,8,0)</f>
        <v>3186</v>
      </c>
      <c r="P126" s="14" t="str">
        <f>vlookup($C126,'Results raw'!$A$1:$K$651,9,0)</f>
        <v/>
      </c>
      <c r="Q126" s="14">
        <f>vlookup($C126,'Results raw'!$A$1:$K$651,10,0)</f>
        <v>0</v>
      </c>
      <c r="R126" s="15">
        <f>vlookup($C126,'Results raw'!$A$1:$K$651,11,0)</f>
        <v>77946</v>
      </c>
      <c r="S126" s="16">
        <f t="shared" si="2"/>
        <v>0.5708952352</v>
      </c>
    </row>
    <row r="127">
      <c r="A127" s="11" t="s">
        <v>391</v>
      </c>
      <c r="B127" s="12">
        <v>36.0</v>
      </c>
      <c r="C127" s="11" t="s">
        <v>392</v>
      </c>
      <c r="D127" s="11" t="s">
        <v>391</v>
      </c>
      <c r="E127" s="3" t="str">
        <f>vlookup(C127,'Region lookup'!$A$1:$B$651,2,0)</f>
        <v>South West</v>
      </c>
      <c r="F127" s="13">
        <v>0.125</v>
      </c>
      <c r="G127" s="11" t="s">
        <v>59</v>
      </c>
      <c r="H127" s="11" t="str">
        <f t="shared" si="1"/>
        <v>5-Friday 03:00</v>
      </c>
      <c r="I127" s="14">
        <f>vlookup($C127,'Results raw'!$A$1:$K$651,2,0)</f>
        <v>16097</v>
      </c>
      <c r="J127" s="14">
        <f>vlookup($C127,'Results raw'!$A$1:$K$651,3,0)</f>
        <v>6639</v>
      </c>
      <c r="K127" s="14">
        <f>vlookup($C127,'Results raw'!$A$1:$K$651,4,0)</f>
        <v>28419</v>
      </c>
      <c r="L127" s="14" t="str">
        <f>vlookup($C127,'Results raw'!$A$1:$K$651,5,0)</f>
        <v/>
      </c>
      <c r="M127" s="14" t="str">
        <f>vlookup($C127,'Results raw'!$A$1:$K$651,6,0)</f>
        <v/>
      </c>
      <c r="N127" s="14" t="str">
        <f>vlookup($C127,'Results raw'!$A$1:$K$651,7,0)</f>
        <v/>
      </c>
      <c r="O127" s="14">
        <f>vlookup($C127,'Results raw'!$A$1:$K$651,8,0)</f>
        <v>642</v>
      </c>
      <c r="P127" s="14" t="str">
        <f>vlookup($C127,'Results raw'!$A$1:$K$651,9,0)</f>
        <v/>
      </c>
      <c r="Q127" s="14">
        <f>vlookup($C127,'Results raw'!$A$1:$K$651,10,0)</f>
        <v>341</v>
      </c>
      <c r="R127" s="15">
        <f>vlookup($C127,'Results raw'!$A$1:$K$651,11,0)</f>
        <v>67725</v>
      </c>
      <c r="S127" s="16">
        <f t="shared" si="2"/>
        <v>0.7698486526</v>
      </c>
    </row>
    <row r="128">
      <c r="A128" s="11" t="s">
        <v>394</v>
      </c>
      <c r="B128" s="12">
        <v>39.0</v>
      </c>
      <c r="C128" s="11" t="s">
        <v>395</v>
      </c>
      <c r="D128" s="11" t="s">
        <v>394</v>
      </c>
      <c r="E128" s="3" t="str">
        <f>vlookup(C128,'Region lookup'!$A$1:$B$651,2,0)</f>
        <v>South East</v>
      </c>
      <c r="F128" s="13">
        <v>0.125</v>
      </c>
      <c r="G128" s="11" t="s">
        <v>59</v>
      </c>
      <c r="H128" s="11" t="str">
        <f t="shared" si="1"/>
        <v>5-Friday 03:00</v>
      </c>
      <c r="I128" s="14">
        <f>vlookup($C128,'Results raw'!$A$1:$K$651,2,0)</f>
        <v>32477</v>
      </c>
      <c r="J128" s="14">
        <f>vlookup($C128,'Results raw'!$A$1:$K$651,3,0)</f>
        <v>5756</v>
      </c>
      <c r="K128" s="14" t="str">
        <f>vlookup($C128,'Results raw'!$A$1:$K$651,4,0)</f>
        <v/>
      </c>
      <c r="L128" s="14">
        <f>vlookup($C128,'Results raw'!$A$1:$K$651,5,0)</f>
        <v>2033</v>
      </c>
      <c r="M128" s="14" t="str">
        <f>vlookup($C128,'Results raw'!$A$1:$K$651,6,0)</f>
        <v/>
      </c>
      <c r="N128" s="14" t="str">
        <f>vlookup($C128,'Results raw'!$A$1:$K$651,7,0)</f>
        <v/>
      </c>
      <c r="O128" s="14" t="str">
        <f>vlookup($C128,'Results raw'!$A$1:$K$651,8,0)</f>
        <v/>
      </c>
      <c r="P128" s="14" t="str">
        <f>vlookup($C128,'Results raw'!$A$1:$K$651,9,0)</f>
        <v/>
      </c>
      <c r="Q128" s="14">
        <f>vlookup($C128,'Results raw'!$A$1:$K$651,10,0)</f>
        <v>17602</v>
      </c>
      <c r="R128" s="15">
        <f>vlookup($C128,'Results raw'!$A$1:$K$651,11,0)</f>
        <v>77720</v>
      </c>
      <c r="S128" s="16">
        <f t="shared" si="2"/>
        <v>0.7445702522</v>
      </c>
    </row>
    <row r="129">
      <c r="A129" s="11" t="s">
        <v>396</v>
      </c>
      <c r="B129" s="12">
        <v>41.0</v>
      </c>
      <c r="C129" s="11" t="s">
        <v>397</v>
      </c>
      <c r="D129" s="11" t="s">
        <v>396</v>
      </c>
      <c r="E129" s="3" t="str">
        <f>vlookup(C129,'Region lookup'!$A$1:$B$651,2,0)</f>
        <v>East</v>
      </c>
      <c r="F129" s="13">
        <v>0.125</v>
      </c>
      <c r="G129" s="11" t="s">
        <v>59</v>
      </c>
      <c r="H129" s="11" t="str">
        <f t="shared" si="1"/>
        <v>5-Friday 03:00</v>
      </c>
      <c r="I129" s="14">
        <f>vlookup($C129,'Results raw'!$A$1:$K$651,2,0)</f>
        <v>20346</v>
      </c>
      <c r="J129" s="14">
        <f>vlookup($C129,'Results raw'!$A$1:$K$651,3,0)</f>
        <v>20491</v>
      </c>
      <c r="K129" s="14">
        <f>vlookup($C129,'Results raw'!$A$1:$K$651,4,0)</f>
        <v>4608</v>
      </c>
      <c r="L129" s="14">
        <f>vlookup($C129,'Results raw'!$A$1:$K$651,5,0)</f>
        <v>960</v>
      </c>
      <c r="M129" s="14" t="str">
        <f>vlookup($C129,'Results raw'!$A$1:$K$651,6,0)</f>
        <v/>
      </c>
      <c r="N129" s="14" t="str">
        <f>vlookup($C129,'Results raw'!$A$1:$K$651,7,0)</f>
        <v/>
      </c>
      <c r="O129" s="14">
        <f>vlookup($C129,'Results raw'!$A$1:$K$651,8,0)</f>
        <v>896</v>
      </c>
      <c r="P129" s="14" t="str">
        <f>vlookup($C129,'Results raw'!$A$1:$K$651,9,0)</f>
        <v/>
      </c>
      <c r="Q129" s="14">
        <f>vlookup($C129,'Results raw'!$A$1:$K$651,10,0)</f>
        <v>0</v>
      </c>
      <c r="R129" s="15">
        <f>vlookup($C129,'Results raw'!$A$1:$K$651,11,0)</f>
        <v>71579</v>
      </c>
      <c r="S129" s="16">
        <f t="shared" si="2"/>
        <v>0.6608223082</v>
      </c>
    </row>
    <row r="130">
      <c r="A130" s="11" t="s">
        <v>398</v>
      </c>
      <c r="B130" s="12">
        <v>57.0</v>
      </c>
      <c r="C130" s="11" t="s">
        <v>399</v>
      </c>
      <c r="D130" s="11" t="s">
        <v>398</v>
      </c>
      <c r="E130" s="3" t="str">
        <f>vlookup(C130,'Region lookup'!$A$1:$B$651,2,0)</f>
        <v>West Midlands</v>
      </c>
      <c r="F130" s="13">
        <v>0.125</v>
      </c>
      <c r="G130" s="11" t="s">
        <v>59</v>
      </c>
      <c r="H130" s="11" t="str">
        <f t="shared" si="1"/>
        <v>5-Friday 03:00</v>
      </c>
      <c r="I130" s="15">
        <f>vlookup($C130,'Results raw'!$A$1:$K$651,2,0)</f>
        <v>15603</v>
      </c>
      <c r="J130" s="15">
        <f>vlookup($C130,'Results raw'!$A$1:$K$651,3,0)</f>
        <v>21217</v>
      </c>
      <c r="K130" s="15">
        <f>vlookup($C130,'Results raw'!$A$1:$K$651,4,0)</f>
        <v>3349</v>
      </c>
      <c r="L130" s="15">
        <f>vlookup($C130,'Results raw'!$A$1:$K$651,5,0)</f>
        <v>1112</v>
      </c>
      <c r="M130" s="14" t="str">
        <f>vlookup($C130,'Results raw'!$A$1:$K$651,6,0)</f>
        <v/>
      </c>
      <c r="N130" s="14" t="str">
        <f>vlookup($C130,'Results raw'!$A$1:$K$651,7,0)</f>
        <v/>
      </c>
      <c r="O130" s="14">
        <f>vlookup($C130,'Results raw'!$A$1:$K$651,8,0)</f>
        <v>1047</v>
      </c>
      <c r="P130" s="14" t="str">
        <f>vlookup($C130,'Results raw'!$A$1:$K$651,9,0)</f>
        <v/>
      </c>
      <c r="Q130" s="14">
        <f>vlookup($C130,'Results raw'!$A$1:$K$651,10,0)</f>
        <v>0</v>
      </c>
      <c r="R130" s="15">
        <f>vlookup($C130,'Results raw'!$A$1:$K$651,11,0)</f>
        <v>68828</v>
      </c>
      <c r="S130" s="16">
        <f t="shared" si="2"/>
        <v>0.6149822747</v>
      </c>
    </row>
    <row r="131">
      <c r="A131" s="11" t="s">
        <v>400</v>
      </c>
      <c r="B131" s="12">
        <v>58.0</v>
      </c>
      <c r="C131" s="11" t="s">
        <v>401</v>
      </c>
      <c r="D131" s="11" t="s">
        <v>400</v>
      </c>
      <c r="E131" s="3" t="str">
        <f>vlookup(C131,'Region lookup'!$A$1:$B$651,2,0)</f>
        <v>West Midlands</v>
      </c>
      <c r="F131" s="13">
        <v>0.125</v>
      </c>
      <c r="G131" s="11" t="s">
        <v>59</v>
      </c>
      <c r="H131" s="11" t="str">
        <f t="shared" si="1"/>
        <v>5-Friday 03:00</v>
      </c>
      <c r="I131" s="14">
        <f>vlookup($C131,'Results raw'!$A$1:$K$651,2,0)</f>
        <v>14119</v>
      </c>
      <c r="J131" s="14">
        <f>vlookup($C131,'Results raw'!$A$1:$K$651,3,0)</f>
        <v>17720</v>
      </c>
      <c r="K131" s="14">
        <f>vlookup($C131,'Results raw'!$A$1:$K$651,4,0)</f>
        <v>1301</v>
      </c>
      <c r="L131" s="14">
        <f>vlookup($C131,'Results raw'!$A$1:$K$651,5,0)</f>
        <v>648</v>
      </c>
      <c r="M131" s="14" t="str">
        <f>vlookup($C131,'Results raw'!$A$1:$K$651,6,0)</f>
        <v/>
      </c>
      <c r="N131" s="14" t="str">
        <f>vlookup($C131,'Results raw'!$A$1:$K$651,7,0)</f>
        <v/>
      </c>
      <c r="O131" s="14">
        <f>vlookup($C131,'Results raw'!$A$1:$K$651,8,0)</f>
        <v>1441</v>
      </c>
      <c r="P131" s="14" t="str">
        <f>vlookup($C131,'Results raw'!$A$1:$K$651,9,0)</f>
        <v/>
      </c>
      <c r="Q131" s="14">
        <f>vlookup($C131,'Results raw'!$A$1:$K$651,10,0)</f>
        <v>0</v>
      </c>
      <c r="R131" s="15">
        <f>vlookup($C131,'Results raw'!$A$1:$K$651,11,0)</f>
        <v>66148</v>
      </c>
      <c r="S131" s="16">
        <f t="shared" si="2"/>
        <v>0.5325784604</v>
      </c>
    </row>
    <row r="132">
      <c r="A132" s="11" t="s">
        <v>402</v>
      </c>
      <c r="B132" s="12">
        <v>61.0</v>
      </c>
      <c r="C132" s="11" t="s">
        <v>403</v>
      </c>
      <c r="D132" s="11" t="s">
        <v>402</v>
      </c>
      <c r="E132" s="3" t="str">
        <f>vlookup(C132,'Region lookup'!$A$1:$B$651,2,0)</f>
        <v>West Midlands</v>
      </c>
      <c r="F132" s="13">
        <v>0.125</v>
      </c>
      <c r="G132" s="11" t="s">
        <v>59</v>
      </c>
      <c r="H132" s="11" t="str">
        <f t="shared" si="1"/>
        <v>5-Friday 03:00</v>
      </c>
      <c r="I132" s="14">
        <f>vlookup($C132,'Results raw'!$A$1:$K$651,2,0)</f>
        <v>4773</v>
      </c>
      <c r="J132" s="14">
        <f>vlookup($C132,'Results raw'!$A$1:$K$651,3,0)</f>
        <v>33355</v>
      </c>
      <c r="K132" s="14">
        <f>vlookup($C132,'Results raw'!$A$1:$K$651,4,0)</f>
        <v>2228</v>
      </c>
      <c r="L132" s="14">
        <f>vlookup($C132,'Results raw'!$A$1:$K$651,5,0)</f>
        <v>931</v>
      </c>
      <c r="M132" s="14" t="str">
        <f>vlookup($C132,'Results raw'!$A$1:$K$651,6,0)</f>
        <v/>
      </c>
      <c r="N132" s="14" t="str">
        <f>vlookup($C132,'Results raw'!$A$1:$K$651,7,0)</f>
        <v/>
      </c>
      <c r="O132" s="14">
        <f>vlookup($C132,'Results raw'!$A$1:$K$651,8,0)</f>
        <v>831</v>
      </c>
      <c r="P132" s="14" t="str">
        <f>vlookup($C132,'Results raw'!$A$1:$K$651,9,0)</f>
        <v/>
      </c>
      <c r="Q132" s="14">
        <f>vlookup($C132,'Results raw'!$A$1:$K$651,10,0)</f>
        <v>0</v>
      </c>
      <c r="R132" s="15">
        <f>vlookup($C132,'Results raw'!$A$1:$K$651,11,0)</f>
        <v>74912</v>
      </c>
      <c r="S132" s="16">
        <f t="shared" si="2"/>
        <v>0.5622330201</v>
      </c>
    </row>
    <row r="133">
      <c r="A133" s="11" t="s">
        <v>404</v>
      </c>
      <c r="B133" s="12">
        <v>62.0</v>
      </c>
      <c r="C133" s="11" t="s">
        <v>405</v>
      </c>
      <c r="D133" s="11" t="s">
        <v>404</v>
      </c>
      <c r="E133" s="3" t="str">
        <f>vlookup(C133,'Region lookup'!$A$1:$B$651,2,0)</f>
        <v>West Midlands</v>
      </c>
      <c r="F133" s="13">
        <v>0.125</v>
      </c>
      <c r="G133" s="11" t="s">
        <v>59</v>
      </c>
      <c r="H133" s="11" t="str">
        <f t="shared" si="1"/>
        <v>5-Friday 03:00</v>
      </c>
      <c r="I133" s="14">
        <f>vlookup($C133,'Results raw'!$A$1:$K$651,2,0)</f>
        <v>19957</v>
      </c>
      <c r="J133" s="14">
        <f>vlookup($C133,'Results raw'!$A$1:$K$651,3,0)</f>
        <v>18317</v>
      </c>
      <c r="K133" s="14">
        <f>vlookup($C133,'Results raw'!$A$1:$K$651,4,0)</f>
        <v>1961</v>
      </c>
      <c r="L133" s="14">
        <f>vlookup($C133,'Results raw'!$A$1:$K$651,5,0)</f>
        <v>954</v>
      </c>
      <c r="M133" s="14" t="str">
        <f>vlookup($C133,'Results raw'!$A$1:$K$651,6,0)</f>
        <v/>
      </c>
      <c r="N133" s="14" t="str">
        <f>vlookup($C133,'Results raw'!$A$1:$K$651,7,0)</f>
        <v/>
      </c>
      <c r="O133" s="14">
        <f>vlookup($C133,'Results raw'!$A$1:$K$651,8,0)</f>
        <v>1655</v>
      </c>
      <c r="P133" s="14">
        <f>vlookup($C133,'Results raw'!$A$1:$K$651,9,0)</f>
        <v>254</v>
      </c>
      <c r="Q133" s="14">
        <f>vlookup($C133,'Results raw'!$A$1:$K$651,10,0)</f>
        <v>0</v>
      </c>
      <c r="R133" s="15">
        <f>vlookup($C133,'Results raw'!$A$1:$K$651,11,0)</f>
        <v>73694</v>
      </c>
      <c r="S133" s="16">
        <f t="shared" si="2"/>
        <v>0.5848237306</v>
      </c>
    </row>
    <row r="134">
      <c r="A134" s="11" t="s">
        <v>406</v>
      </c>
      <c r="B134" s="12">
        <v>65.0</v>
      </c>
      <c r="C134" s="11" t="s">
        <v>407</v>
      </c>
      <c r="D134" s="11" t="s">
        <v>406</v>
      </c>
      <c r="E134" s="3" t="str">
        <f>vlookup(C134,'Region lookup'!$A$1:$B$651,2,0)</f>
        <v>West Midlands</v>
      </c>
      <c r="F134" s="13">
        <v>0.125</v>
      </c>
      <c r="G134" s="11" t="s">
        <v>59</v>
      </c>
      <c r="H134" s="11" t="str">
        <f t="shared" si="1"/>
        <v>5-Friday 03:00</v>
      </c>
      <c r="I134" s="15">
        <f>vlookup($C134,'Results raw'!$A$1:$K$651,2,0)</f>
        <v>12720</v>
      </c>
      <c r="J134" s="15">
        <f>vlookup($C134,'Results raw'!$A$1:$K$651,3,0)</f>
        <v>23379</v>
      </c>
      <c r="K134" s="15">
        <f>vlookup($C134,'Results raw'!$A$1:$K$651,4,0)</f>
        <v>3754</v>
      </c>
      <c r="L134" s="15">
        <f>vlookup($C134,'Results raw'!$A$1:$K$651,5,0)</f>
        <v>579</v>
      </c>
      <c r="M134" s="14" t="str">
        <f>vlookup($C134,'Results raw'!$A$1:$K$651,6,0)</f>
        <v/>
      </c>
      <c r="N134" s="14" t="str">
        <f>vlookup($C134,'Results raw'!$A$1:$K$651,7,0)</f>
        <v/>
      </c>
      <c r="O134" s="15">
        <f>vlookup($C134,'Results raw'!$A$1:$K$651,8,0)</f>
        <v>2246</v>
      </c>
      <c r="P134" s="14" t="str">
        <f>vlookup($C134,'Results raw'!$A$1:$K$651,9,0)</f>
        <v/>
      </c>
      <c r="Q134" s="14">
        <f>vlookup($C134,'Results raw'!$A$1:$K$651,10,0)</f>
        <v>0</v>
      </c>
      <c r="R134" s="15">
        <f>vlookup($C134,'Results raw'!$A$1:$K$651,11,0)</f>
        <v>74704</v>
      </c>
      <c r="S134" s="16">
        <f t="shared" si="2"/>
        <v>0.5712947098</v>
      </c>
    </row>
    <row r="135">
      <c r="A135" s="11" t="s">
        <v>408</v>
      </c>
      <c r="B135" s="12">
        <v>66.0</v>
      </c>
      <c r="C135" s="11" t="s">
        <v>409</v>
      </c>
      <c r="D135" s="11" t="s">
        <v>408</v>
      </c>
      <c r="E135" s="3" t="str">
        <f>vlookup(C135,'Region lookup'!$A$1:$B$651,2,0)</f>
        <v>North East</v>
      </c>
      <c r="F135" s="13">
        <v>0.125</v>
      </c>
      <c r="G135" s="11" t="s">
        <v>59</v>
      </c>
      <c r="H135" s="11" t="str">
        <f t="shared" si="1"/>
        <v>5-Friday 03:00</v>
      </c>
      <c r="I135" s="14">
        <f>vlookup($C135,'Results raw'!$A$1:$K$651,2,0)</f>
        <v>24067</v>
      </c>
      <c r="J135" s="14">
        <f>vlookup($C135,'Results raw'!$A$1:$K$651,3,0)</f>
        <v>16105</v>
      </c>
      <c r="K135" s="14">
        <f>vlookup($C135,'Results raw'!$A$1:$K$651,4,0)</f>
        <v>2133</v>
      </c>
      <c r="L135" s="14" t="str">
        <f>vlookup($C135,'Results raw'!$A$1:$K$651,5,0)</f>
        <v/>
      </c>
      <c r="M135" s="14" t="str">
        <f>vlookup($C135,'Results raw'!$A$1:$K$651,6,0)</f>
        <v/>
      </c>
      <c r="N135" s="14" t="str">
        <f>vlookup($C135,'Results raw'!$A$1:$K$651,7,0)</f>
        <v/>
      </c>
      <c r="O135" s="14">
        <f>vlookup($C135,'Results raw'!$A$1:$K$651,8,0)</f>
        <v>2500</v>
      </c>
      <c r="P135" s="14" t="str">
        <f>vlookup($C135,'Results raw'!$A$1:$K$651,9,0)</f>
        <v/>
      </c>
      <c r="Q135" s="14">
        <f>vlookup($C135,'Results raw'!$A$1:$K$651,10,0)</f>
        <v>0</v>
      </c>
      <c r="R135" s="15">
        <f>vlookup($C135,'Results raw'!$A$1:$K$651,11,0)</f>
        <v>68170</v>
      </c>
      <c r="S135" s="16">
        <f t="shared" si="2"/>
        <v>0.657253924</v>
      </c>
    </row>
    <row r="136">
      <c r="A136" s="11" t="s">
        <v>410</v>
      </c>
      <c r="B136" s="12">
        <v>69.0</v>
      </c>
      <c r="C136" s="11" t="s">
        <v>411</v>
      </c>
      <c r="D136" s="11" t="s">
        <v>410</v>
      </c>
      <c r="E136" s="3" t="str">
        <f>vlookup(C136,'Region lookup'!$A$1:$B$651,2,0)</f>
        <v>North West</v>
      </c>
      <c r="F136" s="13">
        <v>0.125</v>
      </c>
      <c r="G136" s="11" t="s">
        <v>59</v>
      </c>
      <c r="H136" s="11" t="str">
        <f t="shared" si="1"/>
        <v>5-Friday 03:00</v>
      </c>
      <c r="I136" s="14">
        <f>vlookup($C136,'Results raw'!$A$1:$K$651,2,0)</f>
        <v>22364</v>
      </c>
      <c r="J136" s="14">
        <f>vlookup($C136,'Results raw'!$A$1:$K$651,3,0)</f>
        <v>13768</v>
      </c>
      <c r="K136" s="14">
        <f>vlookup($C136,'Results raw'!$A$1:$K$651,4,0)</f>
        <v>1494</v>
      </c>
      <c r="L136" s="14">
        <f>vlookup($C136,'Results raw'!$A$1:$K$651,5,0)</f>
        <v>735</v>
      </c>
      <c r="M136" s="14" t="str">
        <f>vlookup($C136,'Results raw'!$A$1:$K$651,6,0)</f>
        <v/>
      </c>
      <c r="N136" s="14" t="str">
        <f>vlookup($C136,'Results raw'!$A$1:$K$651,7,0)</f>
        <v/>
      </c>
      <c r="O136" s="14" t="str">
        <f>vlookup($C136,'Results raw'!$A$1:$K$651,8,0)</f>
        <v/>
      </c>
      <c r="P136" s="14" t="str">
        <f>vlookup($C136,'Results raw'!$A$1:$K$651,9,0)</f>
        <v/>
      </c>
      <c r="Q136" s="14">
        <f>vlookup($C136,'Results raw'!$A$1:$K$651,10,0)</f>
        <v>443</v>
      </c>
      <c r="R136" s="15">
        <f>vlookup($C136,'Results raw'!$A$1:$K$651,11,0)</f>
        <v>63691</v>
      </c>
      <c r="S136" s="16">
        <f t="shared" si="2"/>
        <v>0.6092540547</v>
      </c>
    </row>
    <row r="137">
      <c r="A137" s="11" t="s">
        <v>412</v>
      </c>
      <c r="B137" s="12">
        <v>70.0</v>
      </c>
      <c r="C137" s="11" t="s">
        <v>413</v>
      </c>
      <c r="D137" s="11" t="s">
        <v>412</v>
      </c>
      <c r="E137" s="3" t="str">
        <f>vlookup(C137,'Region lookup'!$A$1:$B$651,2,0)</f>
        <v>North West</v>
      </c>
      <c r="F137" s="13">
        <v>0.125</v>
      </c>
      <c r="G137" s="11" t="s">
        <v>59</v>
      </c>
      <c r="H137" s="11" t="str">
        <f t="shared" si="1"/>
        <v>5-Friday 03:00</v>
      </c>
      <c r="I137" s="14">
        <f>vlookup($C137,'Results raw'!$A$1:$K$651,2,0)</f>
        <v>16247</v>
      </c>
      <c r="J137" s="14">
        <f>vlookup($C137,'Results raw'!$A$1:$K$651,3,0)</f>
        <v>12557</v>
      </c>
      <c r="K137" s="14">
        <f>vlookup($C137,'Results raw'!$A$1:$K$651,4,0)</f>
        <v>1008</v>
      </c>
      <c r="L137" s="14">
        <f>vlookup($C137,'Results raw'!$A$1:$K$651,5,0)</f>
        <v>563</v>
      </c>
      <c r="M137" s="14" t="str">
        <f>vlookup($C137,'Results raw'!$A$1:$K$651,6,0)</f>
        <v/>
      </c>
      <c r="N137" s="14" t="str">
        <f>vlookup($C137,'Results raw'!$A$1:$K$651,7,0)</f>
        <v/>
      </c>
      <c r="O137" s="14">
        <f>vlookup($C137,'Results raw'!$A$1:$K$651,8,0)</f>
        <v>2009</v>
      </c>
      <c r="P137" s="14" t="str">
        <f>vlookup($C137,'Results raw'!$A$1:$K$651,9,0)</f>
        <v/>
      </c>
      <c r="Q137" s="14">
        <f>vlookup($C137,'Results raw'!$A$1:$K$651,10,0)</f>
        <v>368</v>
      </c>
      <c r="R137" s="15">
        <f>vlookup($C137,'Results raw'!$A$1:$K$651,11,0)</f>
        <v>57688</v>
      </c>
      <c r="S137" s="16">
        <f t="shared" si="2"/>
        <v>0.5677437249</v>
      </c>
    </row>
    <row r="138">
      <c r="A138" s="11" t="s">
        <v>414</v>
      </c>
      <c r="B138" s="12">
        <v>76.0</v>
      </c>
      <c r="C138" s="11" t="s">
        <v>415</v>
      </c>
      <c r="D138" s="11" t="s">
        <v>414</v>
      </c>
      <c r="E138" s="3" t="str">
        <f>vlookup(C138,'Region lookup'!$A$1:$B$651,2,0)</f>
        <v>North West</v>
      </c>
      <c r="F138" s="13">
        <v>0.125</v>
      </c>
      <c r="G138" s="11" t="s">
        <v>59</v>
      </c>
      <c r="H138" s="11" t="str">
        <f t="shared" si="1"/>
        <v>5-Friday 03:00</v>
      </c>
      <c r="I138" s="14">
        <f>vlookup($C138,'Results raw'!$A$1:$K$651,2,0)</f>
        <v>19759</v>
      </c>
      <c r="J138" s="14">
        <f>vlookup($C138,'Results raw'!$A$1:$K$651,3,0)</f>
        <v>19381</v>
      </c>
      <c r="K138" s="14">
        <f>vlookup($C138,'Results raw'!$A$1:$K$651,4,0)</f>
        <v>1847</v>
      </c>
      <c r="L138" s="14">
        <f>vlookup($C138,'Results raw'!$A$1:$K$651,5,0)</f>
        <v>689</v>
      </c>
      <c r="M138" s="14" t="str">
        <f>vlookup($C138,'Results raw'!$A$1:$K$651,6,0)</f>
        <v/>
      </c>
      <c r="N138" s="14" t="str">
        <f>vlookup($C138,'Results raw'!$A$1:$K$651,7,0)</f>
        <v/>
      </c>
      <c r="O138" s="14">
        <f>vlookup($C138,'Results raw'!$A$1:$K$651,8,0)</f>
        <v>1880</v>
      </c>
      <c r="P138" s="14" t="str">
        <f>vlookup($C138,'Results raw'!$A$1:$K$651,9,0)</f>
        <v/>
      </c>
      <c r="Q138" s="14">
        <f>vlookup($C138,'Results raw'!$A$1:$K$651,10,0)</f>
        <v>0</v>
      </c>
      <c r="R138" s="15">
        <f>vlookup($C138,'Results raw'!$A$1:$K$651,11,0)</f>
        <v>67564</v>
      </c>
      <c r="S138" s="16">
        <f t="shared" si="2"/>
        <v>0.6446628382</v>
      </c>
    </row>
    <row r="139">
      <c r="A139" s="11" t="s">
        <v>417</v>
      </c>
      <c r="B139" s="12">
        <v>77.0</v>
      </c>
      <c r="C139" s="11" t="s">
        <v>418</v>
      </c>
      <c r="D139" s="11" t="s">
        <v>417</v>
      </c>
      <c r="E139" s="3" t="str">
        <f>vlookup(C139,'Region lookup'!$A$1:$B$651,2,0)</f>
        <v>North West</v>
      </c>
      <c r="F139" s="13">
        <v>0.125</v>
      </c>
      <c r="G139" s="11" t="s">
        <v>59</v>
      </c>
      <c r="H139" s="11" t="str">
        <f t="shared" si="1"/>
        <v>5-Friday 03:00</v>
      </c>
      <c r="I139" s="14">
        <f>vlookup($C139,'Results raw'!$A$1:$K$651,2,0)</f>
        <v>13918</v>
      </c>
      <c r="J139" s="14">
        <f>vlookup($C139,'Results raw'!$A$1:$K$651,3,0)</f>
        <v>21516</v>
      </c>
      <c r="K139" s="14">
        <f>vlookup($C139,'Results raw'!$A$1:$K$651,4,0)</f>
        <v>1411</v>
      </c>
      <c r="L139" s="14">
        <f>vlookup($C139,'Results raw'!$A$1:$K$651,5,0)</f>
        <v>791</v>
      </c>
      <c r="M139" s="14" t="str">
        <f>vlookup($C139,'Results raw'!$A$1:$K$651,6,0)</f>
        <v/>
      </c>
      <c r="N139" s="14" t="str">
        <f>vlookup($C139,'Results raw'!$A$1:$K$651,7,0)</f>
        <v/>
      </c>
      <c r="O139" s="14">
        <f>vlookup($C139,'Results raw'!$A$1:$K$651,8,0)</f>
        <v>2968</v>
      </c>
      <c r="P139" s="14" t="str">
        <f>vlookup($C139,'Results raw'!$A$1:$K$651,9,0)</f>
        <v/>
      </c>
      <c r="Q139" s="14">
        <f>vlookup($C139,'Results raw'!$A$1:$K$651,10,0)</f>
        <v>0</v>
      </c>
      <c r="R139" s="15">
        <f>vlookup($C139,'Results raw'!$A$1:$K$651,11,0)</f>
        <v>69163</v>
      </c>
      <c r="S139" s="16">
        <f t="shared" si="2"/>
        <v>0.5870769053</v>
      </c>
    </row>
    <row r="140">
      <c r="A140" s="11" t="s">
        <v>419</v>
      </c>
      <c r="B140" s="12">
        <v>78.0</v>
      </c>
      <c r="C140" s="11" t="s">
        <v>420</v>
      </c>
      <c r="D140" s="11" t="s">
        <v>419</v>
      </c>
      <c r="E140" s="3" t="str">
        <f>vlookup(C140,'Region lookup'!$A$1:$B$651,2,0)</f>
        <v>North West</v>
      </c>
      <c r="F140" s="13">
        <v>0.125</v>
      </c>
      <c r="G140" s="11" t="s">
        <v>59</v>
      </c>
      <c r="H140" s="11" t="str">
        <f t="shared" si="1"/>
        <v>5-Friday 03:00</v>
      </c>
      <c r="I140" s="14">
        <f>vlookup($C140,'Results raw'!$A$1:$K$651,2,0)</f>
        <v>27255</v>
      </c>
      <c r="J140" s="14">
        <f>vlookup($C140,'Results raw'!$A$1:$K$651,3,0)</f>
        <v>18400</v>
      </c>
      <c r="K140" s="14">
        <f>vlookup($C140,'Results raw'!$A$1:$K$651,4,0)</f>
        <v>2704</v>
      </c>
      <c r="L140" s="14">
        <f>vlookup($C140,'Results raw'!$A$1:$K$651,5,0)</f>
        <v>939</v>
      </c>
      <c r="M140" s="14" t="str">
        <f>vlookup($C140,'Results raw'!$A$1:$K$651,6,0)</f>
        <v/>
      </c>
      <c r="N140" s="14" t="str">
        <f>vlookup($C140,'Results raw'!$A$1:$K$651,7,0)</f>
        <v/>
      </c>
      <c r="O140" s="14" t="str">
        <f>vlookup($C140,'Results raw'!$A$1:$K$651,8,0)</f>
        <v/>
      </c>
      <c r="P140" s="14" t="str">
        <f>vlookup($C140,'Results raw'!$A$1:$K$651,9,0)</f>
        <v/>
      </c>
      <c r="Q140" s="14">
        <f>vlookup($C140,'Results raw'!$A$1:$K$651,10,0)</f>
        <v>0</v>
      </c>
      <c r="R140" s="15">
        <f>vlookup($C140,'Results raw'!$A$1:$K$651,11,0)</f>
        <v>73191</v>
      </c>
      <c r="S140" s="16">
        <f t="shared" si="2"/>
        <v>0.6735527592</v>
      </c>
    </row>
    <row r="141">
      <c r="A141" s="11" t="s">
        <v>422</v>
      </c>
      <c r="B141" s="12">
        <v>93.0</v>
      </c>
      <c r="C141" s="11" t="s">
        <v>423</v>
      </c>
      <c r="D141" s="11" t="s">
        <v>422</v>
      </c>
      <c r="E141" s="3" t="str">
        <f>vlookup(C141,'Region lookup'!$A$1:$B$651,2,0)</f>
        <v>East</v>
      </c>
      <c r="F141" s="13">
        <v>0.125</v>
      </c>
      <c r="G141" s="11" t="s">
        <v>59</v>
      </c>
      <c r="H141" s="11" t="str">
        <f t="shared" si="1"/>
        <v>5-Friday 03:00</v>
      </c>
      <c r="I141" s="14">
        <f>vlookup($C141,'Results raw'!$A$1:$K$651,2,0)</f>
        <v>36308</v>
      </c>
      <c r="J141" s="14">
        <f>vlookup($C141,'Results raw'!$A$1:$K$651,3,0)</f>
        <v>7243</v>
      </c>
      <c r="K141" s="14">
        <f>vlookup($C141,'Results raw'!$A$1:$K$651,4,0)</f>
        <v>1644</v>
      </c>
      <c r="L141" s="14">
        <f>vlookup($C141,'Results raw'!$A$1:$K$651,5,0)</f>
        <v>1679</v>
      </c>
      <c r="M141" s="14" t="str">
        <f>vlookup($C141,'Results raw'!$A$1:$K$651,6,0)</f>
        <v/>
      </c>
      <c r="N141" s="14" t="str">
        <f>vlookup($C141,'Results raw'!$A$1:$K$651,7,0)</f>
        <v/>
      </c>
      <c r="O141" s="14" t="str">
        <f>vlookup($C141,'Results raw'!$A$1:$K$651,8,0)</f>
        <v/>
      </c>
      <c r="P141" s="14" t="str">
        <f>vlookup($C141,'Results raw'!$A$1:$K$651,9,0)</f>
        <v/>
      </c>
      <c r="Q141" s="14">
        <f>vlookup($C141,'Results raw'!$A$1:$K$651,10,0)</f>
        <v>103</v>
      </c>
      <c r="R141" s="15">
        <f>vlookup($C141,'Results raw'!$A$1:$K$651,11,0)</f>
        <v>75253</v>
      </c>
      <c r="S141" s="16">
        <f t="shared" si="2"/>
        <v>0.6242541826</v>
      </c>
    </row>
    <row r="142">
      <c r="A142" s="11" t="s">
        <v>424</v>
      </c>
      <c r="B142" s="12">
        <v>99.0</v>
      </c>
      <c r="C142" s="11" t="s">
        <v>425</v>
      </c>
      <c r="D142" s="11" t="s">
        <v>424</v>
      </c>
      <c r="E142" s="3" t="str">
        <f>vlookup(C142,'Region lookup'!$A$1:$B$651,2,0)</f>
        <v>South West</v>
      </c>
      <c r="F142" s="13">
        <v>0.125</v>
      </c>
      <c r="G142" s="11" t="s">
        <v>59</v>
      </c>
      <c r="H142" s="11" t="str">
        <f t="shared" si="1"/>
        <v>5-Friday 03:00</v>
      </c>
      <c r="I142" s="14">
        <f>vlookup($C142,'Results raw'!$A$1:$K$651,2,0)</f>
        <v>16923</v>
      </c>
      <c r="J142" s="14">
        <f>vlookup($C142,'Results raw'!$A$1:$K$651,3,0)</f>
        <v>27717</v>
      </c>
      <c r="K142" s="14">
        <f>vlookup($C142,'Results raw'!$A$1:$K$651,4,0)</f>
        <v>3527</v>
      </c>
      <c r="L142" s="14">
        <f>vlookup($C142,'Results raw'!$A$1:$K$651,5,0)</f>
        <v>2106</v>
      </c>
      <c r="M142" s="14" t="str">
        <f>vlookup($C142,'Results raw'!$A$1:$K$651,6,0)</f>
        <v/>
      </c>
      <c r="N142" s="14" t="str">
        <f>vlookup($C142,'Results raw'!$A$1:$K$651,7,0)</f>
        <v/>
      </c>
      <c r="O142" s="14">
        <f>vlookup($C142,'Results raw'!$A$1:$K$651,8,0)</f>
        <v>1881</v>
      </c>
      <c r="P142" s="14" t="str">
        <f>vlookup($C142,'Results raw'!$A$1:$K$651,9,0)</f>
        <v/>
      </c>
      <c r="Q142" s="14">
        <f>vlookup($C142,'Results raw'!$A$1:$K$651,10,0)</f>
        <v>0</v>
      </c>
      <c r="R142" s="15">
        <f>vlookup($C142,'Results raw'!$A$1:$K$651,11,0)</f>
        <v>73867</v>
      </c>
      <c r="S142" s="16">
        <f t="shared" si="2"/>
        <v>0.7060527705</v>
      </c>
    </row>
    <row r="143">
      <c r="A143" s="11" t="s">
        <v>428</v>
      </c>
      <c r="B143" s="12">
        <v>100.0</v>
      </c>
      <c r="C143" s="11" t="s">
        <v>429</v>
      </c>
      <c r="D143" s="11" t="s">
        <v>428</v>
      </c>
      <c r="E143" s="3" t="str">
        <f>vlookup(C143,'Region lookup'!$A$1:$B$651,2,0)</f>
        <v>South West</v>
      </c>
      <c r="F143" s="13">
        <v>0.125</v>
      </c>
      <c r="G143" s="11" t="s">
        <v>59</v>
      </c>
      <c r="H143" s="11" t="str">
        <f t="shared" si="1"/>
        <v>5-Friday 03:00</v>
      </c>
      <c r="I143" s="14">
        <f>vlookup($C143,'Results raw'!$A$1:$K$651,2,0)</f>
        <v>21638</v>
      </c>
      <c r="J143" s="14">
        <f>vlookup($C143,'Results raw'!$A$1:$K$651,3,0)</f>
        <v>27330</v>
      </c>
      <c r="K143" s="14">
        <f>vlookup($C143,'Results raw'!$A$1:$K$651,4,0)</f>
        <v>4940</v>
      </c>
      <c r="L143" s="14">
        <f>vlookup($C143,'Results raw'!$A$1:$K$651,5,0)</f>
        <v>1977</v>
      </c>
      <c r="M143" s="14" t="str">
        <f>vlookup($C143,'Results raw'!$A$1:$K$651,6,0)</f>
        <v/>
      </c>
      <c r="N143" s="14" t="str">
        <f>vlookup($C143,'Results raw'!$A$1:$K$651,7,0)</f>
        <v/>
      </c>
      <c r="O143" s="14" t="str">
        <f>vlookup($C143,'Results raw'!$A$1:$K$651,8,0)</f>
        <v/>
      </c>
      <c r="P143" s="14" t="str">
        <f>vlookup($C143,'Results raw'!$A$1:$K$651,9,0)</f>
        <v/>
      </c>
      <c r="Q143" s="14">
        <f>vlookup($C143,'Results raw'!$A$1:$K$651,10,0)</f>
        <v>0</v>
      </c>
      <c r="R143" s="15">
        <f>vlookup($C143,'Results raw'!$A$1:$K$651,11,0)</f>
        <v>76273</v>
      </c>
      <c r="S143" s="16">
        <f t="shared" si="2"/>
        <v>0.7326970225</v>
      </c>
    </row>
    <row r="144">
      <c r="A144" s="11" t="s">
        <v>430</v>
      </c>
      <c r="B144" s="12">
        <v>101.0</v>
      </c>
      <c r="C144" s="11" t="s">
        <v>431</v>
      </c>
      <c r="D144" s="11" t="s">
        <v>430</v>
      </c>
      <c r="E144" s="3" t="str">
        <f>vlookup(C144,'Region lookup'!$A$1:$B$651,2,0)</f>
        <v>South West</v>
      </c>
      <c r="F144" s="13">
        <v>0.125</v>
      </c>
      <c r="G144" s="11" t="s">
        <v>59</v>
      </c>
      <c r="H144" s="11" t="str">
        <f t="shared" si="1"/>
        <v>5-Friday 03:00</v>
      </c>
      <c r="I144" s="14">
        <f>vlookup($C144,'Results raw'!$A$1:$K$651,2,0)</f>
        <v>18036</v>
      </c>
      <c r="J144" s="14">
        <f>vlookup($C144,'Results raw'!$A$1:$K$651,3,0)</f>
        <v>27895</v>
      </c>
      <c r="K144" s="14">
        <f>vlookup($C144,'Results raw'!$A$1:$K$651,4,0)</f>
        <v>4227</v>
      </c>
      <c r="L144" s="14">
        <f>vlookup($C144,'Results raw'!$A$1:$K$651,5,0)</f>
        <v>2713</v>
      </c>
      <c r="M144" s="14" t="str">
        <f>vlookup($C144,'Results raw'!$A$1:$K$651,6,0)</f>
        <v/>
      </c>
      <c r="N144" s="14" t="str">
        <f>vlookup($C144,'Results raw'!$A$1:$K$651,7,0)</f>
        <v/>
      </c>
      <c r="O144" s="14">
        <f>vlookup($C144,'Results raw'!$A$1:$K$651,8,0)</f>
        <v>2325</v>
      </c>
      <c r="P144" s="14" t="str">
        <f>vlookup($C144,'Results raw'!$A$1:$K$651,9,0)</f>
        <v/>
      </c>
      <c r="Q144" s="14">
        <f>vlookup($C144,'Results raw'!$A$1:$K$651,10,0)</f>
        <v>0</v>
      </c>
      <c r="R144" s="15">
        <f>vlookup($C144,'Results raw'!$A$1:$K$651,11,0)</f>
        <v>84079</v>
      </c>
      <c r="S144" s="16">
        <f t="shared" si="2"/>
        <v>0.6564778363</v>
      </c>
    </row>
    <row r="145">
      <c r="A145" s="11" t="s">
        <v>434</v>
      </c>
      <c r="B145" s="12">
        <v>102.0</v>
      </c>
      <c r="C145" s="11" t="s">
        <v>435</v>
      </c>
      <c r="D145" s="11" t="s">
        <v>434</v>
      </c>
      <c r="E145" s="3" t="str">
        <f>vlookup(C145,'Region lookup'!$A$1:$B$651,2,0)</f>
        <v>South West</v>
      </c>
      <c r="F145" s="13">
        <v>0.125</v>
      </c>
      <c r="G145" s="11" t="s">
        <v>59</v>
      </c>
      <c r="H145" s="11" t="str">
        <f t="shared" si="1"/>
        <v>5-Friday 03:00</v>
      </c>
      <c r="I145" s="14">
        <f>vlookup($C145,'Results raw'!$A$1:$K$651,2,0)</f>
        <v>8822</v>
      </c>
      <c r="J145" s="14">
        <f>vlookup($C145,'Results raw'!$A$1:$K$651,3,0)</f>
        <v>47028</v>
      </c>
      <c r="K145" s="14" t="str">
        <f>vlookup($C145,'Results raw'!$A$1:$K$651,4,0)</f>
        <v/>
      </c>
      <c r="L145" s="14">
        <f>vlookup($C145,'Results raw'!$A$1:$K$651,5,0)</f>
        <v>18809</v>
      </c>
      <c r="M145" s="14" t="str">
        <f>vlookup($C145,'Results raw'!$A$1:$K$651,6,0)</f>
        <v/>
      </c>
      <c r="N145" s="14" t="str">
        <f>vlookup($C145,'Results raw'!$A$1:$K$651,7,0)</f>
        <v/>
      </c>
      <c r="O145" s="14">
        <f>vlookup($C145,'Results raw'!$A$1:$K$651,8,0)</f>
        <v>869</v>
      </c>
      <c r="P145" s="14" t="str">
        <f>vlookup($C145,'Results raw'!$A$1:$K$651,9,0)</f>
        <v/>
      </c>
      <c r="Q145" s="14">
        <f>vlookup($C145,'Results raw'!$A$1:$K$651,10,0)</f>
        <v>0</v>
      </c>
      <c r="R145" s="15">
        <f>vlookup($C145,'Results raw'!$A$1:$K$651,11,0)</f>
        <v>99253</v>
      </c>
      <c r="S145" s="16">
        <f t="shared" si="2"/>
        <v>0.7609644041</v>
      </c>
    </row>
    <row r="146">
      <c r="A146" s="11" t="s">
        <v>436</v>
      </c>
      <c r="B146" s="12">
        <v>119.0</v>
      </c>
      <c r="C146" s="11" t="s">
        <v>437</v>
      </c>
      <c r="D146" s="11" t="s">
        <v>436</v>
      </c>
      <c r="E146" s="3" t="str">
        <f>vlookup(C146,'Region lookup'!$A$1:$B$651,2,0)</f>
        <v>East</v>
      </c>
      <c r="F146" s="13">
        <v>0.125</v>
      </c>
      <c r="G146" s="11" t="s">
        <v>59</v>
      </c>
      <c r="H146" s="11" t="str">
        <f t="shared" si="1"/>
        <v>5-Friday 03:00</v>
      </c>
      <c r="I146" s="14">
        <f>vlookup($C146,'Results raw'!$A$1:$K$651,2,0)</f>
        <v>8342</v>
      </c>
      <c r="J146" s="14">
        <f>vlookup($C146,'Results raw'!$A$1:$K$651,3,0)</f>
        <v>25776</v>
      </c>
      <c r="K146" s="14">
        <f>vlookup($C146,'Results raw'!$A$1:$K$651,4,0)</f>
        <v>16137</v>
      </c>
      <c r="L146" s="14">
        <f>vlookup($C146,'Results raw'!$A$1:$K$651,5,0)</f>
        <v>2164</v>
      </c>
      <c r="M146" s="14" t="str">
        <f>vlookup($C146,'Results raw'!$A$1:$K$651,6,0)</f>
        <v/>
      </c>
      <c r="N146" s="14" t="str">
        <f>vlookup($C146,'Results raw'!$A$1:$K$651,7,0)</f>
        <v/>
      </c>
      <c r="O146" s="14">
        <f>vlookup($C146,'Results raw'!$A$1:$K$651,8,0)</f>
        <v>1041</v>
      </c>
      <c r="P146" s="14" t="str">
        <f>vlookup($C146,'Results raw'!$A$1:$K$651,9,0)</f>
        <v/>
      </c>
      <c r="Q146" s="14">
        <f>vlookup($C146,'Results raw'!$A$1:$K$651,10,0)</f>
        <v>269</v>
      </c>
      <c r="R146" s="15">
        <f>vlookup($C146,'Results raw'!$A$1:$K$651,11,0)</f>
        <v>79951</v>
      </c>
      <c r="S146" s="16">
        <f t="shared" si="2"/>
        <v>0.6720241148</v>
      </c>
    </row>
    <row r="147">
      <c r="A147" s="11" t="s">
        <v>439</v>
      </c>
      <c r="B147" s="12">
        <v>188.0</v>
      </c>
      <c r="C147" s="11" t="s">
        <v>440</v>
      </c>
      <c r="D147" s="11" t="s">
        <v>439</v>
      </c>
      <c r="E147" s="3" t="str">
        <f>vlookup(C147,'Region lookup'!$A$1:$B$651,2,0)</f>
        <v>South West</v>
      </c>
      <c r="F147" s="13">
        <v>0.125</v>
      </c>
      <c r="G147" s="11" t="s">
        <v>59</v>
      </c>
      <c r="H147" s="11" t="str">
        <f t="shared" si="1"/>
        <v>5-Friday 03:00</v>
      </c>
      <c r="I147" s="14">
        <f>vlookup($C147,'Results raw'!$A$1:$K$651,2,0)</f>
        <v>32095</v>
      </c>
      <c r="J147" s="14">
        <f>vlookup($C147,'Results raw'!$A$1:$K$651,3,0)</f>
        <v>14374</v>
      </c>
      <c r="K147" s="14">
        <f>vlookup($C147,'Results raw'!$A$1:$K$651,4,0)</f>
        <v>8770</v>
      </c>
      <c r="L147" s="14">
        <f>vlookup($C147,'Results raw'!$A$1:$K$651,5,0)</f>
        <v>2833</v>
      </c>
      <c r="M147" s="14" t="str">
        <f>vlookup($C147,'Results raw'!$A$1:$K$651,6,0)</f>
        <v/>
      </c>
      <c r="N147" s="14" t="str">
        <f>vlookup($C147,'Results raw'!$A$1:$K$651,7,0)</f>
        <v/>
      </c>
      <c r="O147" s="14" t="str">
        <f>vlookup($C147,'Results raw'!$A$1:$K$651,8,0)</f>
        <v/>
      </c>
      <c r="P147" s="14" t="str">
        <f>vlookup($C147,'Results raw'!$A$1:$K$651,9,0)</f>
        <v/>
      </c>
      <c r="Q147" s="14">
        <f>vlookup($C147,'Results raw'!$A$1:$K$651,10,0)</f>
        <v>0</v>
      </c>
      <c r="R147" s="15">
        <f>vlookup($C147,'Results raw'!$A$1:$K$651,11,0)</f>
        <v>74926</v>
      </c>
      <c r="S147" s="16">
        <f t="shared" si="2"/>
        <v>0.7750580573</v>
      </c>
    </row>
    <row r="148">
      <c r="A148" s="11" t="s">
        <v>441</v>
      </c>
      <c r="B148" s="12">
        <v>140.0</v>
      </c>
      <c r="C148" s="11" t="s">
        <v>442</v>
      </c>
      <c r="D148" s="11" t="s">
        <v>441</v>
      </c>
      <c r="E148" s="3" t="str">
        <f>vlookup(C148,'Region lookup'!$A$1:$B$651,2,0)</f>
        <v>London</v>
      </c>
      <c r="F148" s="13">
        <v>0.125</v>
      </c>
      <c r="G148" s="11" t="s">
        <v>59</v>
      </c>
      <c r="H148" s="11" t="str">
        <f t="shared" si="1"/>
        <v>5-Friday 03:00</v>
      </c>
      <c r="I148" s="14">
        <f>vlookup($C148,'Results raw'!$A$1:$K$651,2,0)</f>
        <v>23345</v>
      </c>
      <c r="J148" s="14">
        <f>vlookup($C148,'Results raw'!$A$1:$K$651,3,0)</f>
        <v>10872</v>
      </c>
      <c r="K148" s="14">
        <f>vlookup($C148,'Results raw'!$A$1:$K$651,4,0)</f>
        <v>12104</v>
      </c>
      <c r="L148" s="14" t="str">
        <f>vlookup($C148,'Results raw'!$A$1:$K$651,5,0)</f>
        <v/>
      </c>
      <c r="M148" s="14" t="str">
        <f>vlookup($C148,'Results raw'!$A$1:$K$651,6,0)</f>
        <v/>
      </c>
      <c r="N148" s="14" t="str">
        <f>vlookup($C148,'Results raw'!$A$1:$K$651,7,0)</f>
        <v/>
      </c>
      <c r="O148" s="14" t="str">
        <f>vlookup($C148,'Results raw'!$A$1:$K$651,8,0)</f>
        <v/>
      </c>
      <c r="P148" s="14" t="str">
        <f>vlookup($C148,'Results raw'!$A$1:$K$651,9,0)</f>
        <v/>
      </c>
      <c r="Q148" s="14">
        <f>vlookup($C148,'Results raw'!$A$1:$K$651,10,0)</f>
        <v>500</v>
      </c>
      <c r="R148" s="15">
        <f>vlookup($C148,'Results raw'!$A$1:$K$651,11,0)</f>
        <v>67110</v>
      </c>
      <c r="S148" s="16">
        <f t="shared" si="2"/>
        <v>0.6976754582</v>
      </c>
    </row>
    <row r="149">
      <c r="A149" s="11" t="s">
        <v>445</v>
      </c>
      <c r="B149" s="12">
        <v>142.0</v>
      </c>
      <c r="C149" s="11" t="s">
        <v>446</v>
      </c>
      <c r="D149" s="11" t="s">
        <v>445</v>
      </c>
      <c r="E149" s="3" t="str">
        <f>vlookup(C149,'Region lookup'!$A$1:$B$651,2,0)</f>
        <v>South East</v>
      </c>
      <c r="F149" s="13">
        <v>0.125</v>
      </c>
      <c r="G149" s="11" t="s">
        <v>59</v>
      </c>
      <c r="H149" s="11" t="str">
        <f t="shared" si="1"/>
        <v>5-Friday 03:00</v>
      </c>
      <c r="I149" s="14">
        <f>vlookup($C149,'Results raw'!$A$1:$K$651,2,0)</f>
        <v>30850</v>
      </c>
      <c r="J149" s="14">
        <f>vlookup($C149,'Results raw'!$A$1:$K$651,3,0)</f>
        <v>7166</v>
      </c>
      <c r="K149" s="14">
        <f>vlookup($C149,'Results raw'!$A$1:$K$651,4,0)</f>
        <v>14627</v>
      </c>
      <c r="L149" s="14">
        <f>vlookup($C149,'Results raw'!$A$1:$K$651,5,0)</f>
        <v>3042</v>
      </c>
      <c r="M149" s="14" t="str">
        <f>vlookup($C149,'Results raw'!$A$1:$K$651,6,0)</f>
        <v/>
      </c>
      <c r="N149" s="14" t="str">
        <f>vlookup($C149,'Results raw'!$A$1:$K$651,7,0)</f>
        <v/>
      </c>
      <c r="O149" s="14" t="str">
        <f>vlookup($C149,'Results raw'!$A$1:$K$651,8,0)</f>
        <v/>
      </c>
      <c r="P149" s="14" t="str">
        <f>vlookup($C149,'Results raw'!$A$1:$K$651,9,0)</f>
        <v/>
      </c>
      <c r="Q149" s="14">
        <f>vlookup($C149,'Results raw'!$A$1:$K$651,10,0)</f>
        <v>0</v>
      </c>
      <c r="R149" s="15">
        <f>vlookup($C149,'Results raw'!$A$1:$K$651,11,0)</f>
        <v>72542</v>
      </c>
      <c r="S149" s="16">
        <f t="shared" si="2"/>
        <v>0.7676242728</v>
      </c>
    </row>
    <row r="150">
      <c r="A150" s="11" t="s">
        <v>447</v>
      </c>
      <c r="B150" s="12">
        <v>146.0</v>
      </c>
      <c r="C150" s="11" t="s">
        <v>448</v>
      </c>
      <c r="D150" s="11" t="s">
        <v>447</v>
      </c>
      <c r="E150" s="3" t="str">
        <f>vlookup(C150,'Region lookup'!$A$1:$B$651,2,0)</f>
        <v>London</v>
      </c>
      <c r="F150" s="13">
        <v>0.125</v>
      </c>
      <c r="G150" s="11" t="s">
        <v>59</v>
      </c>
      <c r="H150" s="11" t="str">
        <f t="shared" si="1"/>
        <v>5-Friday 03:00</v>
      </c>
      <c r="I150" s="14">
        <f>vlookup($C150,'Results raw'!$A$1:$K$651,2,0)</f>
        <v>23481</v>
      </c>
      <c r="J150" s="14">
        <f>vlookup($C150,'Results raw'!$A$1:$K$651,3,0)</f>
        <v>22219</v>
      </c>
      <c r="K150" s="14">
        <f>vlookup($C150,'Results raw'!$A$1:$K$651,4,0)</f>
        <v>2744</v>
      </c>
      <c r="L150" s="14" t="str">
        <f>vlookup($C150,'Results raw'!$A$1:$K$651,5,0)</f>
        <v/>
      </c>
      <c r="M150" s="14" t="str">
        <f>vlookup($C150,'Results raw'!$A$1:$K$651,6,0)</f>
        <v/>
      </c>
      <c r="N150" s="14" t="str">
        <f>vlookup($C150,'Results raw'!$A$1:$K$651,7,0)</f>
        <v/>
      </c>
      <c r="O150" s="14" t="str">
        <f>vlookup($C150,'Results raw'!$A$1:$K$651,8,0)</f>
        <v/>
      </c>
      <c r="P150" s="14" t="str">
        <f>vlookup($C150,'Results raw'!$A$1:$K$651,9,0)</f>
        <v/>
      </c>
      <c r="Q150" s="14">
        <f>vlookup($C150,'Results raw'!$A$1:$K$651,10,0)</f>
        <v>0</v>
      </c>
      <c r="R150" s="15">
        <f>vlookup($C150,'Results raw'!$A$1:$K$651,11,0)</f>
        <v>65393</v>
      </c>
      <c r="S150" s="16">
        <f t="shared" si="2"/>
        <v>0.7408132369</v>
      </c>
    </row>
    <row r="151">
      <c r="A151" s="11" t="s">
        <v>449</v>
      </c>
      <c r="B151" s="12">
        <v>150.0</v>
      </c>
      <c r="C151" s="11" t="s">
        <v>450</v>
      </c>
      <c r="D151" s="11" t="s">
        <v>449</v>
      </c>
      <c r="E151" s="3" t="str">
        <f>vlookup(C151,'Region lookup'!$A$1:$B$651,2,0)</f>
        <v>South West</v>
      </c>
      <c r="F151" s="13">
        <v>0.125</v>
      </c>
      <c r="G151" s="11" t="s">
        <v>59</v>
      </c>
      <c r="H151" s="11" t="str">
        <f t="shared" si="1"/>
        <v>5-Friday 03:00</v>
      </c>
      <c r="I151" s="14">
        <f>vlookup($C151,'Results raw'!$A$1:$K$651,2,0)</f>
        <v>33894</v>
      </c>
      <c r="J151" s="14">
        <f>vlookup($C151,'Results raw'!$A$1:$K$651,3,0)</f>
        <v>6568</v>
      </c>
      <c r="K151" s="14">
        <f>vlookup($C151,'Results raw'!$A$1:$K$651,4,0)</f>
        <v>9277</v>
      </c>
      <c r="L151" s="14">
        <f>vlookup($C151,'Results raw'!$A$1:$K$651,5,0)</f>
        <v>2212</v>
      </c>
      <c r="M151" s="14" t="str">
        <f>vlookup($C151,'Results raw'!$A$1:$K$651,6,0)</f>
        <v/>
      </c>
      <c r="N151" s="14" t="str">
        <f>vlookup($C151,'Results raw'!$A$1:$K$651,7,0)</f>
        <v/>
      </c>
      <c r="O151" s="14" t="str">
        <f>vlookup($C151,'Results raw'!$A$1:$K$651,8,0)</f>
        <v/>
      </c>
      <c r="P151" s="14" t="str">
        <f>vlookup($C151,'Results raw'!$A$1:$K$651,9,0)</f>
        <v/>
      </c>
      <c r="Q151" s="14">
        <f>vlookup($C151,'Results raw'!$A$1:$K$651,10,0)</f>
        <v>0</v>
      </c>
      <c r="R151" s="15">
        <f>vlookup($C151,'Results raw'!$A$1:$K$651,11,0)</f>
        <v>71521</v>
      </c>
      <c r="S151" s="16">
        <f t="shared" si="2"/>
        <v>0.726374072</v>
      </c>
    </row>
    <row r="152">
      <c r="A152" s="11" t="s">
        <v>1588</v>
      </c>
      <c r="B152" s="12">
        <v>151.0</v>
      </c>
      <c r="C152" s="11" t="s">
        <v>452</v>
      </c>
      <c r="D152" s="11" t="s">
        <v>1588</v>
      </c>
      <c r="E152" s="3" t="str">
        <f>vlookup(C152,'Region lookup'!$A$1:$B$651,2,0)</f>
        <v>London</v>
      </c>
      <c r="F152" s="13">
        <v>0.125</v>
      </c>
      <c r="G152" s="11" t="s">
        <v>59</v>
      </c>
      <c r="H152" s="11" t="str">
        <f t="shared" si="1"/>
        <v>5-Friday 03:00</v>
      </c>
      <c r="I152" s="14">
        <f>vlookup($C152,'Results raw'!$A$1:$K$651,2,0)</f>
        <v>17049</v>
      </c>
      <c r="J152" s="14">
        <f>vlookup($C152,'Results raw'!$A$1:$K$651,3,0)</f>
        <v>11624</v>
      </c>
      <c r="K152" s="14">
        <f>vlookup($C152,'Results raw'!$A$1:$K$651,4,0)</f>
        <v>13096</v>
      </c>
      <c r="L152" s="14">
        <f>vlookup($C152,'Results raw'!$A$1:$K$651,5,0)</f>
        <v>728</v>
      </c>
      <c r="M152" s="14" t="str">
        <f>vlookup($C152,'Results raw'!$A$1:$K$651,6,0)</f>
        <v/>
      </c>
      <c r="N152" s="14" t="str">
        <f>vlookup($C152,'Results raw'!$A$1:$K$651,7,0)</f>
        <v/>
      </c>
      <c r="O152" s="14" t="str">
        <f>vlookup($C152,'Results raw'!$A$1:$K$651,8,0)</f>
        <v/>
      </c>
      <c r="P152" s="14" t="str">
        <f>vlookup($C152,'Results raw'!$A$1:$K$651,9,0)</f>
        <v/>
      </c>
      <c r="Q152" s="14">
        <f>vlookup($C152,'Results raw'!$A$1:$K$651,10,0)</f>
        <v>226</v>
      </c>
      <c r="R152" s="15">
        <f>vlookup($C152,'Results raw'!$A$1:$K$651,11,0)</f>
        <v>63700</v>
      </c>
      <c r="S152" s="16">
        <f t="shared" si="2"/>
        <v>0.6706907378</v>
      </c>
    </row>
    <row r="153">
      <c r="A153" s="11" t="s">
        <v>454</v>
      </c>
      <c r="B153" s="12">
        <v>214.0</v>
      </c>
      <c r="C153" s="11" t="s">
        <v>455</v>
      </c>
      <c r="D153" s="11" t="s">
        <v>454</v>
      </c>
      <c r="E153" s="3" t="str">
        <f>vlookup(C153,'Region lookup'!$A$1:$B$651,2,0)</f>
        <v>North East</v>
      </c>
      <c r="F153" s="13">
        <v>0.125</v>
      </c>
      <c r="G153" s="11" t="s">
        <v>59</v>
      </c>
      <c r="H153" s="11" t="str">
        <f t="shared" si="1"/>
        <v>5-Friday 03:00</v>
      </c>
      <c r="I153" s="14">
        <f>vlookup($C153,'Results raw'!$A$1:$K$651,2,0)</f>
        <v>15506</v>
      </c>
      <c r="J153" s="14">
        <f>vlookup($C153,'Results raw'!$A$1:$K$651,3,0)</f>
        <v>20531</v>
      </c>
      <c r="K153" s="14">
        <f>vlookup($C153,'Results raw'!$A$1:$K$651,4,0)</f>
        <v>7935</v>
      </c>
      <c r="L153" s="14">
        <f>vlookup($C153,'Results raw'!$A$1:$K$651,5,0)</f>
        <v>1635</v>
      </c>
      <c r="M153" s="14" t="str">
        <f>vlookup($C153,'Results raw'!$A$1:$K$651,6,0)</f>
        <v/>
      </c>
      <c r="N153" s="14" t="str">
        <f>vlookup($C153,'Results raw'!$A$1:$K$651,7,0)</f>
        <v/>
      </c>
      <c r="O153" s="14">
        <f>vlookup($C153,'Results raw'!$A$1:$K$651,8,0)</f>
        <v>3252</v>
      </c>
      <c r="P153" s="14" t="str">
        <f>vlookup($C153,'Results raw'!$A$1:$K$651,9,0)</f>
        <v/>
      </c>
      <c r="Q153" s="14">
        <f>vlookup($C153,'Results raw'!$A$1:$K$651,10,0)</f>
        <v>0</v>
      </c>
      <c r="R153" s="15">
        <f>vlookup($C153,'Results raw'!$A$1:$K$651,11,0)</f>
        <v>71271</v>
      </c>
      <c r="S153" s="16">
        <f t="shared" si="2"/>
        <v>0.6855382975</v>
      </c>
    </row>
    <row r="154">
      <c r="A154" s="11" t="s">
        <v>456</v>
      </c>
      <c r="B154" s="12">
        <v>152.0</v>
      </c>
      <c r="C154" s="11" t="s">
        <v>457</v>
      </c>
      <c r="D154" s="11" t="s">
        <v>456</v>
      </c>
      <c r="E154" s="3" t="str">
        <f>vlookup(C154,'Region lookup'!$A$1:$B$651,2,0)</f>
        <v>East</v>
      </c>
      <c r="F154" s="13">
        <v>0.125</v>
      </c>
      <c r="G154" s="11" t="s">
        <v>59</v>
      </c>
      <c r="H154" s="11" t="str">
        <f t="shared" si="1"/>
        <v>5-Friday 03:00</v>
      </c>
      <c r="I154" s="14">
        <f>vlookup($C154,'Results raw'!$A$1:$K$651,2,0)</f>
        <v>31438</v>
      </c>
      <c r="J154" s="14">
        <f>vlookup($C154,'Results raw'!$A$1:$K$651,3,0)</f>
        <v>6736</v>
      </c>
      <c r="K154" s="14">
        <f>vlookup($C154,'Results raw'!$A$1:$K$651,4,0)</f>
        <v>2541</v>
      </c>
      <c r="L154" s="14">
        <f>vlookup($C154,'Results raw'!$A$1:$K$651,5,0)</f>
        <v>1225</v>
      </c>
      <c r="M154" s="14" t="str">
        <f>vlookup($C154,'Results raw'!$A$1:$K$651,6,0)</f>
        <v/>
      </c>
      <c r="N154" s="14" t="str">
        <f>vlookup($C154,'Results raw'!$A$1:$K$651,7,0)</f>
        <v/>
      </c>
      <c r="O154" s="14" t="str">
        <f>vlookup($C154,'Results raw'!$A$1:$K$651,8,0)</f>
        <v/>
      </c>
      <c r="P154" s="14" t="str">
        <f>vlookup($C154,'Results raw'!$A$1:$K$651,9,0)</f>
        <v/>
      </c>
      <c r="Q154" s="14">
        <f>vlookup($C154,'Results raw'!$A$1:$K$651,10,0)</f>
        <v>1566</v>
      </c>
      <c r="R154" s="15">
        <f>vlookup($C154,'Results raw'!$A$1:$K$651,11,0)</f>
        <v>70930</v>
      </c>
      <c r="S154" s="16">
        <f t="shared" si="2"/>
        <v>0.6133652897</v>
      </c>
    </row>
    <row r="155">
      <c r="A155" s="11" t="s">
        <v>458</v>
      </c>
      <c r="B155" s="12">
        <v>153.0</v>
      </c>
      <c r="C155" s="11" t="s">
        <v>459</v>
      </c>
      <c r="D155" s="11" t="s">
        <v>458</v>
      </c>
      <c r="E155" s="3" t="str">
        <f>vlookup(C155,'Region lookup'!$A$1:$B$651,2,0)</f>
        <v>Yorkshire and The Humber</v>
      </c>
      <c r="F155" s="13">
        <v>0.125</v>
      </c>
      <c r="G155" s="11" t="s">
        <v>59</v>
      </c>
      <c r="H155" s="11" t="str">
        <f t="shared" si="1"/>
        <v>5-Friday 03:00</v>
      </c>
      <c r="I155" s="14">
        <f>vlookup($C155,'Results raw'!$A$1:$K$651,2,0)</f>
        <v>31969</v>
      </c>
      <c r="J155" s="14">
        <f>vlookup($C155,'Results raw'!$A$1:$K$651,3,0)</f>
        <v>10551</v>
      </c>
      <c r="K155" s="14">
        <f>vlookup($C155,'Results raw'!$A$1:$K$651,4,0)</f>
        <v>2535</v>
      </c>
      <c r="L155" s="14">
        <f>vlookup($C155,'Results raw'!$A$1:$K$651,5,0)</f>
        <v>1284</v>
      </c>
      <c r="M155" s="14" t="str">
        <f>vlookup($C155,'Results raw'!$A$1:$K$651,6,0)</f>
        <v/>
      </c>
      <c r="N155" s="14" t="str">
        <f>vlookup($C155,'Results raw'!$A$1:$K$651,7,0)</f>
        <v/>
      </c>
      <c r="O155" s="14" t="str">
        <f>vlookup($C155,'Results raw'!$A$1:$K$651,8,0)</f>
        <v/>
      </c>
      <c r="P155" s="14" t="str">
        <f>vlookup($C155,'Results raw'!$A$1:$K$651,9,0)</f>
        <v/>
      </c>
      <c r="Q155" s="14">
        <f>vlookup($C155,'Results raw'!$A$1:$K$651,10,0)</f>
        <v>0</v>
      </c>
      <c r="R155" s="15">
        <f>vlookup($C155,'Results raw'!$A$1:$K$651,11,0)</f>
        <v>73689</v>
      </c>
      <c r="S155" s="16">
        <f t="shared" si="2"/>
        <v>0.6288455536</v>
      </c>
    </row>
    <row r="156">
      <c r="A156" s="11" t="s">
        <v>460</v>
      </c>
      <c r="B156" s="12">
        <v>165.0</v>
      </c>
      <c r="C156" s="11" t="s">
        <v>461</v>
      </c>
      <c r="D156" s="11" t="s">
        <v>460</v>
      </c>
      <c r="E156" s="3" t="str">
        <f>vlookup(C156,'Region lookup'!$A$1:$B$651,2,0)</f>
        <v>West Midlands</v>
      </c>
      <c r="F156" s="13">
        <v>0.125</v>
      </c>
      <c r="G156" s="11" t="s">
        <v>59</v>
      </c>
      <c r="H156" s="11" t="str">
        <f t="shared" si="1"/>
        <v>5-Friday 03:00</v>
      </c>
      <c r="I156" s="14">
        <f>vlookup($C156,'Results raw'!$A$1:$K$651,2,0)</f>
        <v>15720</v>
      </c>
      <c r="J156" s="14">
        <f>vlookup($C156,'Results raw'!$A$1:$K$651,3,0)</f>
        <v>23412</v>
      </c>
      <c r="K156" s="14">
        <f>vlookup($C156,'Results raw'!$A$1:$K$651,4,0)</f>
        <v>2061</v>
      </c>
      <c r="L156" s="14">
        <f>vlookup($C156,'Results raw'!$A$1:$K$651,5,0)</f>
        <v>1141</v>
      </c>
      <c r="M156" s="14" t="str">
        <f>vlookup($C156,'Results raw'!$A$1:$K$651,6,0)</f>
        <v/>
      </c>
      <c r="N156" s="14" t="str">
        <f>vlookup($C156,'Results raw'!$A$1:$K$651,7,0)</f>
        <v/>
      </c>
      <c r="O156" s="14">
        <f>vlookup($C156,'Results raw'!$A$1:$K$651,8,0)</f>
        <v>2110</v>
      </c>
      <c r="P156" s="14" t="str">
        <f>vlookup($C156,'Results raw'!$A$1:$K$651,9,0)</f>
        <v/>
      </c>
      <c r="Q156" s="14">
        <f>vlookup($C156,'Results raw'!$A$1:$K$651,10,0)</f>
        <v>0</v>
      </c>
      <c r="R156" s="15">
        <f>vlookup($C156,'Results raw'!$A$1:$K$651,11,0)</f>
        <v>76002</v>
      </c>
      <c r="S156" s="16">
        <f t="shared" si="2"/>
        <v>0.5847740849</v>
      </c>
    </row>
    <row r="157">
      <c r="A157" s="11" t="s">
        <v>462</v>
      </c>
      <c r="B157" s="12">
        <v>166.0</v>
      </c>
      <c r="C157" s="11" t="s">
        <v>463</v>
      </c>
      <c r="D157" s="11" t="s">
        <v>462</v>
      </c>
      <c r="E157" s="3" t="str">
        <f>vlookup(C157,'Region lookup'!$A$1:$B$651,2,0)</f>
        <v>West Midlands</v>
      </c>
      <c r="F157" s="13">
        <v>0.125</v>
      </c>
      <c r="G157" s="11" t="s">
        <v>59</v>
      </c>
      <c r="H157" s="11" t="str">
        <f t="shared" si="1"/>
        <v>5-Friday 03:00</v>
      </c>
      <c r="I157" s="14">
        <f>vlookup($C157,'Results raw'!$A$1:$K$651,2,0)</f>
        <v>20710</v>
      </c>
      <c r="J157" s="14">
        <f>vlookup($C157,'Results raw'!$A$1:$K$651,3,0)</f>
        <v>20918</v>
      </c>
      <c r="K157" s="14">
        <f>vlookup($C157,'Results raw'!$A$1:$K$651,4,0)</f>
        <v>2717</v>
      </c>
      <c r="L157" s="14">
        <f>vlookup($C157,'Results raw'!$A$1:$K$651,5,0)</f>
        <v>1443</v>
      </c>
      <c r="M157" s="14" t="str">
        <f>vlookup($C157,'Results raw'!$A$1:$K$651,6,0)</f>
        <v/>
      </c>
      <c r="N157" s="14" t="str">
        <f>vlookup($C157,'Results raw'!$A$1:$K$651,7,0)</f>
        <v/>
      </c>
      <c r="O157" s="14">
        <f>vlookup($C157,'Results raw'!$A$1:$K$651,8,0)</f>
        <v>1956</v>
      </c>
      <c r="P157" s="14" t="str">
        <f>vlookup($C157,'Results raw'!$A$1:$K$651,9,0)</f>
        <v/>
      </c>
      <c r="Q157" s="14">
        <f>vlookup($C157,'Results raw'!$A$1:$K$651,10,0)</f>
        <v>0</v>
      </c>
      <c r="R157" s="15">
        <f>vlookup($C157,'Results raw'!$A$1:$K$651,11,0)</f>
        <v>75240</v>
      </c>
      <c r="S157" s="16">
        <f t="shared" si="2"/>
        <v>0.6345560872</v>
      </c>
    </row>
    <row r="158">
      <c r="A158" s="11" t="s">
        <v>465</v>
      </c>
      <c r="B158" s="12">
        <v>167.0</v>
      </c>
      <c r="C158" s="11" t="s">
        <v>466</v>
      </c>
      <c r="D158" s="11" t="s">
        <v>465</v>
      </c>
      <c r="E158" s="3" t="str">
        <f>vlookup(C158,'Region lookup'!$A$1:$B$651,2,0)</f>
        <v>West Midlands</v>
      </c>
      <c r="F158" s="13">
        <v>0.125</v>
      </c>
      <c r="G158" s="11" t="s">
        <v>59</v>
      </c>
      <c r="H158" s="11" t="str">
        <f t="shared" si="1"/>
        <v>5-Friday 03:00</v>
      </c>
      <c r="I158" s="14">
        <f>vlookup($C158,'Results raw'!$A$1:$K$651,2,0)</f>
        <v>19143</v>
      </c>
      <c r="J158" s="14">
        <f>vlookup($C158,'Results raw'!$A$1:$K$651,3,0)</f>
        <v>19544</v>
      </c>
      <c r="K158" s="14">
        <f>vlookup($C158,'Results raw'!$A$1:$K$651,4,0)</f>
        <v>3398</v>
      </c>
      <c r="L158" s="14">
        <f>vlookup($C158,'Results raw'!$A$1:$K$651,5,0)</f>
        <v>1092</v>
      </c>
      <c r="M158" s="14" t="str">
        <f>vlookup($C158,'Results raw'!$A$1:$K$651,6,0)</f>
        <v/>
      </c>
      <c r="N158" s="14" t="str">
        <f>vlookup($C158,'Results raw'!$A$1:$K$651,7,0)</f>
        <v/>
      </c>
      <c r="O158" s="14">
        <f>vlookup($C158,'Results raw'!$A$1:$K$651,8,0)</f>
        <v>1432</v>
      </c>
      <c r="P158" s="14" t="str">
        <f>vlookup($C158,'Results raw'!$A$1:$K$651,9,0)</f>
        <v/>
      </c>
      <c r="Q158" s="14">
        <f>vlookup($C158,'Results raw'!$A$1:$K$651,10,0)</f>
        <v>435</v>
      </c>
      <c r="R158" s="15">
        <f>vlookup($C158,'Results raw'!$A$1:$K$651,11,0)</f>
        <v>70970</v>
      </c>
      <c r="S158" s="16">
        <f t="shared" si="2"/>
        <v>0.6346907144</v>
      </c>
    </row>
    <row r="159">
      <c r="A159" s="11" t="s">
        <v>468</v>
      </c>
      <c r="B159" s="12">
        <v>168.0</v>
      </c>
      <c r="C159" s="11" t="s">
        <v>469</v>
      </c>
      <c r="D159" s="11" t="s">
        <v>468</v>
      </c>
      <c r="E159" s="3" t="str">
        <f>vlookup(C159,'Region lookup'!$A$1:$B$651,2,0)</f>
        <v>South East</v>
      </c>
      <c r="F159" s="13">
        <v>0.125</v>
      </c>
      <c r="G159" s="11" t="s">
        <v>59</v>
      </c>
      <c r="H159" s="11" t="str">
        <f t="shared" si="1"/>
        <v>5-Friday 03:00</v>
      </c>
      <c r="I159" s="14">
        <f>vlookup($C159,'Results raw'!$A$1:$K$651,2,0)</f>
        <v>27040</v>
      </c>
      <c r="J159" s="14">
        <f>vlookup($C159,'Results raw'!$A$1:$K$651,3,0)</f>
        <v>18680</v>
      </c>
      <c r="K159" s="14">
        <f>vlookup($C159,'Results raw'!$A$1:$K$651,4,0)</f>
        <v>2728</v>
      </c>
      <c r="L159" s="14">
        <f>vlookup($C159,'Results raw'!$A$1:$K$651,5,0)</f>
        <v>1451</v>
      </c>
      <c r="M159" s="14" t="str">
        <f>vlookup($C159,'Results raw'!$A$1:$K$651,6,0)</f>
        <v/>
      </c>
      <c r="N159" s="14" t="str">
        <f>vlookup($C159,'Results raw'!$A$1:$K$651,7,0)</f>
        <v/>
      </c>
      <c r="O159" s="14" t="str">
        <f>vlookup($C159,'Results raw'!$A$1:$K$651,8,0)</f>
        <v/>
      </c>
      <c r="P159" s="14" t="str">
        <f>vlookup($C159,'Results raw'!$A$1:$K$651,9,0)</f>
        <v/>
      </c>
      <c r="Q159" s="14">
        <f>vlookup($C159,'Results raw'!$A$1:$K$651,10,0)</f>
        <v>0</v>
      </c>
      <c r="R159" s="15">
        <f>vlookup($C159,'Results raw'!$A$1:$K$651,11,0)</f>
        <v>74207</v>
      </c>
      <c r="S159" s="16">
        <f t="shared" si="2"/>
        <v>0.6724298247</v>
      </c>
    </row>
    <row r="160">
      <c r="A160" s="11" t="s">
        <v>470</v>
      </c>
      <c r="B160" s="12">
        <v>175.0</v>
      </c>
      <c r="C160" s="11" t="s">
        <v>471</v>
      </c>
      <c r="D160" s="11" t="s">
        <v>470</v>
      </c>
      <c r="E160" s="3" t="str">
        <f>vlookup(C160,'Region lookup'!$A$1:$B$651,2,0)</f>
        <v>London</v>
      </c>
      <c r="F160" s="13">
        <v>0.125</v>
      </c>
      <c r="G160" s="11" t="s">
        <v>59</v>
      </c>
      <c r="H160" s="11" t="str">
        <f t="shared" si="1"/>
        <v>5-Friday 03:00</v>
      </c>
      <c r="I160" s="14">
        <f>vlookup($C160,'Results raw'!$A$1:$K$651,2,0)</f>
        <v>19175</v>
      </c>
      <c r="J160" s="14">
        <f>vlookup($C160,'Results raw'!$A$1:$K$651,3,0)</f>
        <v>19468</v>
      </c>
      <c r="K160" s="14">
        <f>vlookup($C160,'Results raw'!$A$1:$K$651,4,0)</f>
        <v>1182</v>
      </c>
      <c r="L160" s="14">
        <f>vlookup($C160,'Results raw'!$A$1:$K$651,5,0)</f>
        <v>602</v>
      </c>
      <c r="M160" s="14" t="str">
        <f>vlookup($C160,'Results raw'!$A$1:$K$651,6,0)</f>
        <v/>
      </c>
      <c r="N160" s="14" t="str">
        <f>vlookup($C160,'Results raw'!$A$1:$K$651,7,0)</f>
        <v/>
      </c>
      <c r="O160" s="14">
        <f>vlookup($C160,'Results raw'!$A$1:$K$651,8,0)</f>
        <v>2887</v>
      </c>
      <c r="P160" s="14" t="str">
        <f>vlookup($C160,'Results raw'!$A$1:$K$651,9,0)</f>
        <v/>
      </c>
      <c r="Q160" s="14">
        <f>vlookup($C160,'Results raw'!$A$1:$K$651,10,0)</f>
        <v>421</v>
      </c>
      <c r="R160" s="15">
        <f>vlookup($C160,'Results raw'!$A$1:$K$651,11,0)</f>
        <v>71043</v>
      </c>
      <c r="S160" s="16">
        <f t="shared" si="2"/>
        <v>0.6156130794</v>
      </c>
    </row>
    <row r="161">
      <c r="A161" s="11" t="s">
        <v>473</v>
      </c>
      <c r="B161" s="12">
        <v>177.0</v>
      </c>
      <c r="C161" s="11" t="s">
        <v>474</v>
      </c>
      <c r="D161" s="11" t="s">
        <v>473</v>
      </c>
      <c r="E161" s="3" t="str">
        <f>vlookup(C161,'Region lookup'!$A$1:$B$651,2,0)</f>
        <v>South East</v>
      </c>
      <c r="F161" s="13">
        <v>0.125</v>
      </c>
      <c r="G161" s="11" t="s">
        <v>59</v>
      </c>
      <c r="H161" s="11" t="str">
        <f t="shared" si="1"/>
        <v>5-Friday 03:00</v>
      </c>
      <c r="I161" s="14">
        <f>vlookup($C161,'Results raw'!$A$1:$K$651,2,0)</f>
        <v>34006</v>
      </c>
      <c r="J161" s="14">
        <f>vlookup($C161,'Results raw'!$A$1:$K$651,3,0)</f>
        <v>14846</v>
      </c>
      <c r="K161" s="14">
        <f>vlookup($C161,'Results raw'!$A$1:$K$651,4,0)</f>
        <v>3735</v>
      </c>
      <c r="L161" s="14">
        <f>vlookup($C161,'Results raw'!$A$1:$K$651,5,0)</f>
        <v>1435</v>
      </c>
      <c r="M161" s="14" t="str">
        <f>vlookup($C161,'Results raw'!$A$1:$K$651,6,0)</f>
        <v/>
      </c>
      <c r="N161" s="14" t="str">
        <f>vlookup($C161,'Results raw'!$A$1:$K$651,7,0)</f>
        <v/>
      </c>
      <c r="O161" s="14" t="str">
        <f>vlookup($C161,'Results raw'!$A$1:$K$651,8,0)</f>
        <v/>
      </c>
      <c r="P161" s="14" t="str">
        <f>vlookup($C161,'Results raw'!$A$1:$K$651,9,0)</f>
        <v/>
      </c>
      <c r="Q161" s="14">
        <f>vlookup($C161,'Results raw'!$A$1:$K$651,10,0)</f>
        <v>0</v>
      </c>
      <c r="R161" s="15">
        <f>vlookup($C161,'Results raw'!$A$1:$K$651,11,0)</f>
        <v>82209</v>
      </c>
      <c r="S161" s="16">
        <f t="shared" si="2"/>
        <v>0.6571299979</v>
      </c>
    </row>
    <row r="162">
      <c r="A162" s="11" t="s">
        <v>475</v>
      </c>
      <c r="B162" s="12">
        <v>194.0</v>
      </c>
      <c r="C162" s="11" t="s">
        <v>476</v>
      </c>
      <c r="D162" s="11" t="s">
        <v>475</v>
      </c>
      <c r="E162" s="3" t="str">
        <f>vlookup(C162,'Region lookup'!$A$1:$B$651,2,0)</f>
        <v>Yorkshire and The Humber</v>
      </c>
      <c r="F162" s="13">
        <v>0.125</v>
      </c>
      <c r="G162" s="11" t="s">
        <v>59</v>
      </c>
      <c r="H162" s="11" t="str">
        <f t="shared" si="1"/>
        <v>5-Friday 03:00</v>
      </c>
      <c r="I162" s="14">
        <f>vlookup($C162,'Results raw'!$A$1:$K$651,2,0)</f>
        <v>19609</v>
      </c>
      <c r="J162" s="14">
        <f>vlookup($C162,'Results raw'!$A$1:$K$651,3,0)</f>
        <v>15979</v>
      </c>
      <c r="K162" s="14">
        <f>vlookup($C162,'Results raw'!$A$1:$K$651,4,0)</f>
        <v>1907</v>
      </c>
      <c r="L162" s="14">
        <f>vlookup($C162,'Results raw'!$A$1:$K$651,5,0)</f>
        <v>872</v>
      </c>
      <c r="M162" s="14" t="str">
        <f>vlookup($C162,'Results raw'!$A$1:$K$651,6,0)</f>
        <v/>
      </c>
      <c r="N162" s="14" t="str">
        <f>vlookup($C162,'Results raw'!$A$1:$K$651,7,0)</f>
        <v/>
      </c>
      <c r="O162" s="14">
        <f>vlookup($C162,'Results raw'!$A$1:$K$651,8,0)</f>
        <v>6247</v>
      </c>
      <c r="P162" s="14" t="str">
        <f>vlookup($C162,'Results raw'!$A$1:$K$651,9,0)</f>
        <v/>
      </c>
      <c r="Q162" s="14">
        <f>vlookup($C162,'Results raw'!$A$1:$K$651,10,0)</f>
        <v>823</v>
      </c>
      <c r="R162" s="15">
        <f>vlookup($C162,'Results raw'!$A$1:$K$651,11,0)</f>
        <v>75356</v>
      </c>
      <c r="S162" s="16">
        <f t="shared" si="2"/>
        <v>0.6029645947</v>
      </c>
    </row>
    <row r="163">
      <c r="A163" s="11" t="s">
        <v>478</v>
      </c>
      <c r="B163" s="12">
        <v>195.0</v>
      </c>
      <c r="C163" s="11" t="s">
        <v>479</v>
      </c>
      <c r="D163" s="11" t="s">
        <v>478</v>
      </c>
      <c r="E163" s="3" t="str">
        <f>vlookup(C163,'Region lookup'!$A$1:$B$651,2,0)</f>
        <v>Yorkshire and The Humber</v>
      </c>
      <c r="F163" s="13">
        <v>0.125</v>
      </c>
      <c r="G163" s="11" t="s">
        <v>59</v>
      </c>
      <c r="H163" s="11" t="str">
        <f t="shared" si="1"/>
        <v>5-Friday 03:00</v>
      </c>
      <c r="I163" s="14">
        <f>vlookup($C163,'Results raw'!$A$1:$K$651,2,0)</f>
        <v>14360</v>
      </c>
      <c r="J163" s="14">
        <f>vlookup($C163,'Results raw'!$A$1:$K$651,3,0)</f>
        <v>16638</v>
      </c>
      <c r="K163" s="14">
        <f>vlookup($C163,'Results raw'!$A$1:$K$651,4,0)</f>
        <v>1748</v>
      </c>
      <c r="L163" s="14">
        <f>vlookup($C163,'Results raw'!$A$1:$K$651,5,0)</f>
        <v>981</v>
      </c>
      <c r="M163" s="14" t="str">
        <f>vlookup($C163,'Results raw'!$A$1:$K$651,6,0)</f>
        <v/>
      </c>
      <c r="N163" s="14" t="str">
        <f>vlookup($C163,'Results raw'!$A$1:$K$651,7,0)</f>
        <v/>
      </c>
      <c r="O163" s="14">
        <f>vlookup($C163,'Results raw'!$A$1:$K$651,8,0)</f>
        <v>6842</v>
      </c>
      <c r="P163" s="14" t="str">
        <f>vlookup($C163,'Results raw'!$A$1:$K$651,9,0)</f>
        <v/>
      </c>
      <c r="Q163" s="14">
        <f>vlookup($C163,'Results raw'!$A$1:$K$651,10,0)</f>
        <v>1012</v>
      </c>
      <c r="R163" s="15">
        <f>vlookup($C163,'Results raw'!$A$1:$K$651,11,0)</f>
        <v>71389</v>
      </c>
      <c r="S163" s="16">
        <f t="shared" si="2"/>
        <v>0.582456681</v>
      </c>
    </row>
    <row r="164">
      <c r="A164" s="11" t="s">
        <v>480</v>
      </c>
      <c r="B164" s="12">
        <v>196.0</v>
      </c>
      <c r="C164" s="11" t="s">
        <v>481</v>
      </c>
      <c r="D164" s="11" t="s">
        <v>480</v>
      </c>
      <c r="E164" s="3" t="str">
        <f>vlookup(C164,'Region lookup'!$A$1:$B$651,2,0)</f>
        <v>Yorkshire and The Humber</v>
      </c>
      <c r="F164" s="13">
        <v>0.125</v>
      </c>
      <c r="G164" s="11" t="s">
        <v>59</v>
      </c>
      <c r="H164" s="11" t="str">
        <f t="shared" si="1"/>
        <v>5-Friday 03:00</v>
      </c>
      <c r="I164" s="14">
        <f>vlookup($C164,'Results raw'!$A$1:$K$651,2,0)</f>
        <v>13370</v>
      </c>
      <c r="J164" s="14">
        <f>vlookup($C164,'Results raw'!$A$1:$K$651,3,0)</f>
        <v>15740</v>
      </c>
      <c r="K164" s="14">
        <f>vlookup($C164,'Results raw'!$A$1:$K$651,4,0)</f>
        <v>1476</v>
      </c>
      <c r="L164" s="14" t="str">
        <f>vlookup($C164,'Results raw'!$A$1:$K$651,5,0)</f>
        <v/>
      </c>
      <c r="M164" s="14" t="str">
        <f>vlookup($C164,'Results raw'!$A$1:$K$651,6,0)</f>
        <v/>
      </c>
      <c r="N164" s="14" t="str">
        <f>vlookup($C164,'Results raw'!$A$1:$K$651,7,0)</f>
        <v/>
      </c>
      <c r="O164" s="14">
        <f>vlookup($C164,'Results raw'!$A$1:$K$651,8,0)</f>
        <v>8297</v>
      </c>
      <c r="P164" s="14" t="str">
        <f>vlookup($C164,'Results raw'!$A$1:$K$651,9,0)</f>
        <v/>
      </c>
      <c r="Q164" s="14">
        <f>vlookup($C164,'Results raw'!$A$1:$K$651,10,0)</f>
        <v>1818</v>
      </c>
      <c r="R164" s="15">
        <f>vlookup($C164,'Results raw'!$A$1:$K$651,11,0)</f>
        <v>72362</v>
      </c>
      <c r="S164" s="16">
        <f t="shared" si="2"/>
        <v>0.5624637241</v>
      </c>
    </row>
    <row r="165">
      <c r="A165" s="11" t="s">
        <v>482</v>
      </c>
      <c r="B165" s="12">
        <v>218.0</v>
      </c>
      <c r="C165" s="11" t="s">
        <v>483</v>
      </c>
      <c r="D165" s="11" t="s">
        <v>482</v>
      </c>
      <c r="E165" s="3" t="str">
        <f>vlookup(C165,'Region lookup'!$A$1:$B$651,2,0)</f>
        <v>London</v>
      </c>
      <c r="F165" s="13">
        <v>0.125</v>
      </c>
      <c r="G165" s="11" t="s">
        <v>59</v>
      </c>
      <c r="H165" s="11" t="str">
        <f t="shared" si="1"/>
        <v>5-Friday 03:00</v>
      </c>
      <c r="I165" s="14">
        <f>vlookup($C165,'Results raw'!$A$1:$K$651,2,0)</f>
        <v>14832</v>
      </c>
      <c r="J165" s="14">
        <f>vlookup($C165,'Results raw'!$A$1:$K$651,3,0)</f>
        <v>28132</v>
      </c>
      <c r="K165" s="14">
        <f>vlookup($C165,'Results raw'!$A$1:$K$651,4,0)</f>
        <v>9444</v>
      </c>
      <c r="L165" s="14">
        <f>vlookup($C165,'Results raw'!$A$1:$K$651,5,0)</f>
        <v>1735</v>
      </c>
      <c r="M165" s="14" t="str">
        <f>vlookup($C165,'Results raw'!$A$1:$K$651,6,0)</f>
        <v/>
      </c>
      <c r="N165" s="14" t="str">
        <f>vlookup($C165,'Results raw'!$A$1:$K$651,7,0)</f>
        <v/>
      </c>
      <c r="O165" s="14">
        <f>vlookup($C165,'Results raw'!$A$1:$K$651,8,0)</f>
        <v>664</v>
      </c>
      <c r="P165" s="14" t="str">
        <f>vlookup($C165,'Results raw'!$A$1:$K$651,9,0)</f>
        <v/>
      </c>
      <c r="Q165" s="14">
        <f>vlookup($C165,'Results raw'!$A$1:$K$651,10,0)</f>
        <v>0</v>
      </c>
      <c r="R165" s="15">
        <f>vlookup($C165,'Results raw'!$A$1:$K$651,11,0)</f>
        <v>75510</v>
      </c>
      <c r="S165" s="16">
        <f t="shared" si="2"/>
        <v>0.7258243941</v>
      </c>
    </row>
    <row r="166">
      <c r="A166" s="11" t="s">
        <v>484</v>
      </c>
      <c r="B166" s="12">
        <v>219.0</v>
      </c>
      <c r="C166" s="11" t="s">
        <v>485</v>
      </c>
      <c r="D166" s="11" t="s">
        <v>484</v>
      </c>
      <c r="E166" s="3" t="str">
        <f>vlookup(C166,'Region lookup'!$A$1:$B$651,2,0)</f>
        <v>London</v>
      </c>
      <c r="F166" s="13">
        <v>0.125</v>
      </c>
      <c r="G166" s="11" t="s">
        <v>59</v>
      </c>
      <c r="H166" s="11" t="str">
        <f t="shared" si="1"/>
        <v>5-Friday 03:00</v>
      </c>
      <c r="I166" s="14">
        <f>vlookup($C166,'Results raw'!$A$1:$K$651,2,0)</f>
        <v>15767</v>
      </c>
      <c r="J166" s="14">
        <f>vlookup($C166,'Results raw'!$A$1:$K$651,3,0)</f>
        <v>28036</v>
      </c>
      <c r="K166" s="14">
        <f>vlookup($C166,'Results raw'!$A$1:$K$651,4,0)</f>
        <v>4370</v>
      </c>
      <c r="L166" s="14">
        <f>vlookup($C166,'Results raw'!$A$1:$K$651,5,0)</f>
        <v>1458</v>
      </c>
      <c r="M166" s="14" t="str">
        <f>vlookup($C166,'Results raw'!$A$1:$K$651,6,0)</f>
        <v/>
      </c>
      <c r="N166" s="14" t="str">
        <f>vlookup($C166,'Results raw'!$A$1:$K$651,7,0)</f>
        <v/>
      </c>
      <c r="O166" s="14" t="str">
        <f>vlookup($C166,'Results raw'!$A$1:$K$651,8,0)</f>
        <v/>
      </c>
      <c r="P166" s="14" t="str">
        <f>vlookup($C166,'Results raw'!$A$1:$K$651,9,0)</f>
        <v/>
      </c>
      <c r="Q166" s="14">
        <f>vlookup($C166,'Results raw'!$A$1:$K$651,10,0)</f>
        <v>0</v>
      </c>
      <c r="R166" s="15">
        <f>vlookup($C166,'Results raw'!$A$1:$K$651,11,0)</f>
        <v>74473</v>
      </c>
      <c r="S166" s="16">
        <f t="shared" si="2"/>
        <v>0.6664294442</v>
      </c>
    </row>
    <row r="167">
      <c r="A167" s="11" t="s">
        <v>486</v>
      </c>
      <c r="B167" s="12">
        <v>220.0</v>
      </c>
      <c r="C167" s="11" t="s">
        <v>487</v>
      </c>
      <c r="D167" s="11" t="s">
        <v>486</v>
      </c>
      <c r="E167" s="3" t="str">
        <f>vlookup(C167,'Region lookup'!$A$1:$B$651,2,0)</f>
        <v>London</v>
      </c>
      <c r="F167" s="13">
        <v>0.125</v>
      </c>
      <c r="G167" s="11" t="s">
        <v>59</v>
      </c>
      <c r="H167" s="11" t="str">
        <f t="shared" si="1"/>
        <v>5-Friday 03:00</v>
      </c>
      <c r="I167" s="14">
        <f>vlookup($C167,'Results raw'!$A$1:$K$651,2,0)</f>
        <v>9594</v>
      </c>
      <c r="J167" s="14">
        <f>vlookup($C167,'Results raw'!$A$1:$K$651,3,0)</f>
        <v>25678</v>
      </c>
      <c r="K167" s="14">
        <f>vlookup($C167,'Results raw'!$A$1:$K$651,4,0)</f>
        <v>3933</v>
      </c>
      <c r="L167" s="14">
        <f>vlookup($C167,'Results raw'!$A$1:$K$651,5,0)</f>
        <v>1688</v>
      </c>
      <c r="M167" s="14" t="str">
        <f>vlookup($C167,'Results raw'!$A$1:$K$651,6,0)</f>
        <v/>
      </c>
      <c r="N167" s="14" t="str">
        <f>vlookup($C167,'Results raw'!$A$1:$K$651,7,0)</f>
        <v/>
      </c>
      <c r="O167" s="14">
        <f>vlookup($C167,'Results raw'!$A$1:$K$651,8,0)</f>
        <v>867</v>
      </c>
      <c r="P167" s="14" t="str">
        <f>vlookup($C167,'Results raw'!$A$1:$K$651,9,0)</f>
        <v/>
      </c>
      <c r="Q167" s="14">
        <f>vlookup($C167,'Results raw'!$A$1:$K$651,10,0)</f>
        <v>457</v>
      </c>
      <c r="R167" s="15">
        <f>vlookup($C167,'Results raw'!$A$1:$K$651,11,0)</f>
        <v>64580</v>
      </c>
      <c r="S167" s="16">
        <f t="shared" si="2"/>
        <v>0.6537163208</v>
      </c>
    </row>
    <row r="168">
      <c r="A168" s="11" t="s">
        <v>488</v>
      </c>
      <c r="B168" s="12">
        <v>221.0</v>
      </c>
      <c r="C168" s="11" t="s">
        <v>489</v>
      </c>
      <c r="D168" s="11" t="s">
        <v>488</v>
      </c>
      <c r="E168" s="3" t="str">
        <f>vlookup(C168,'Region lookup'!$A$1:$B$651,2,0)</f>
        <v>North East</v>
      </c>
      <c r="F168" s="13">
        <v>0.125</v>
      </c>
      <c r="G168" s="11" t="s">
        <v>59</v>
      </c>
      <c r="H168" s="11" t="str">
        <f t="shared" si="1"/>
        <v>5-Friday 03:00</v>
      </c>
      <c r="I168" s="14">
        <f>vlookup($C168,'Results raw'!$A$1:$K$651,2,0)</f>
        <v>9142</v>
      </c>
      <c r="J168" s="14">
        <f>vlookup($C168,'Results raw'!$A$1:$K$651,3,0)</f>
        <v>15723</v>
      </c>
      <c r="K168" s="14">
        <f>vlookup($C168,'Results raw'!$A$1:$K$651,4,0)</f>
        <v>1526</v>
      </c>
      <c r="L168" s="14" t="str">
        <f>vlookup($C168,'Results raw'!$A$1:$K$651,5,0)</f>
        <v/>
      </c>
      <c r="M168" s="14" t="str">
        <f>vlookup($C168,'Results raw'!$A$1:$K$651,6,0)</f>
        <v/>
      </c>
      <c r="N168" s="14" t="str">
        <f>vlookup($C168,'Results raw'!$A$1:$K$651,7,0)</f>
        <v/>
      </c>
      <c r="O168" s="14">
        <f>vlookup($C168,'Results raw'!$A$1:$K$651,8,0)</f>
        <v>6744</v>
      </c>
      <c r="P168" s="14" t="str">
        <f>vlookup($C168,'Results raw'!$A$1:$K$651,9,0)</f>
        <v/>
      </c>
      <c r="Q168" s="14">
        <f>vlookup($C168,'Results raw'!$A$1:$K$651,10,0)</f>
        <v>1448</v>
      </c>
      <c r="R168" s="15">
        <f>vlookup($C168,'Results raw'!$A$1:$K$651,11,0)</f>
        <v>61182</v>
      </c>
      <c r="S168" s="16">
        <f t="shared" si="2"/>
        <v>0.5652479487</v>
      </c>
    </row>
    <row r="169">
      <c r="A169" s="11" t="s">
        <v>490</v>
      </c>
      <c r="B169" s="12">
        <v>225.0</v>
      </c>
      <c r="C169" s="11" t="s">
        <v>491</v>
      </c>
      <c r="D169" s="11" t="s">
        <v>490</v>
      </c>
      <c r="E169" s="3" t="str">
        <f>vlookup(C169,'Region lookup'!$A$1:$B$651,2,0)</f>
        <v>South East</v>
      </c>
      <c r="F169" s="13">
        <v>0.125</v>
      </c>
      <c r="G169" s="11" t="s">
        <v>59</v>
      </c>
      <c r="H169" s="11" t="str">
        <f t="shared" si="1"/>
        <v>5-Friday 03:00</v>
      </c>
      <c r="I169" s="14">
        <f>vlookup($C169,'Results raw'!$A$1:$K$651,2,0)</f>
        <v>26951</v>
      </c>
      <c r="J169" s="14">
        <f>vlookup($C169,'Results raw'!$A$1:$K$651,3,0)</f>
        <v>3848</v>
      </c>
      <c r="K169" s="14">
        <f>vlookup($C169,'Results raw'!$A$1:$K$651,4,0)</f>
        <v>22620</v>
      </c>
      <c r="L169" s="14" t="str">
        <f>vlookup($C169,'Results raw'!$A$1:$K$651,5,0)</f>
        <v/>
      </c>
      <c r="M169" s="14" t="str">
        <f>vlookup($C169,'Results raw'!$A$1:$K$651,6,0)</f>
        <v/>
      </c>
      <c r="N169" s="14" t="str">
        <f>vlookup($C169,'Results raw'!$A$1:$K$651,7,0)</f>
        <v/>
      </c>
      <c r="O169" s="14">
        <f>vlookup($C169,'Results raw'!$A$1:$K$651,8,0)</f>
        <v>1530</v>
      </c>
      <c r="P169" s="14" t="str">
        <f>vlookup($C169,'Results raw'!$A$1:$K$651,9,0)</f>
        <v/>
      </c>
      <c r="Q169" s="14">
        <f>vlookup($C169,'Results raw'!$A$1:$K$651,10,0)</f>
        <v>185</v>
      </c>
      <c r="R169" s="15">
        <f>vlookup($C169,'Results raw'!$A$1:$K$651,11,0)</f>
        <v>79307</v>
      </c>
      <c r="S169" s="16">
        <f t="shared" si="2"/>
        <v>0.6951971453</v>
      </c>
    </row>
    <row r="170">
      <c r="A170" s="11" t="s">
        <v>493</v>
      </c>
      <c r="B170" s="12">
        <v>226.0</v>
      </c>
      <c r="C170" s="11" t="s">
        <v>494</v>
      </c>
      <c r="D170" s="11" t="s">
        <v>493</v>
      </c>
      <c r="E170" s="3" t="str">
        <f>vlookup(C170,'Region lookup'!$A$1:$B$651,2,0)</f>
        <v>South East</v>
      </c>
      <c r="F170" s="13">
        <v>0.125</v>
      </c>
      <c r="G170" s="11" t="s">
        <v>59</v>
      </c>
      <c r="H170" s="11" t="str">
        <f t="shared" si="1"/>
        <v>5-Friday 03:00</v>
      </c>
      <c r="I170" s="14">
        <f>vlookup($C170,'Results raw'!$A$1:$K$651,2,0)</f>
        <v>32690</v>
      </c>
      <c r="J170" s="14">
        <f>vlookup($C170,'Results raw'!$A$1:$K$651,3,0)</f>
        <v>7559</v>
      </c>
      <c r="K170" s="14">
        <f>vlookup($C170,'Results raw'!$A$1:$K$651,4,0)</f>
        <v>17083</v>
      </c>
      <c r="L170" s="14">
        <f>vlookup($C170,'Results raw'!$A$1:$K$651,5,0)</f>
        <v>1639</v>
      </c>
      <c r="M170" s="14" t="str">
        <f>vlookup($C170,'Results raw'!$A$1:$K$651,6,0)</f>
        <v/>
      </c>
      <c r="N170" s="14" t="str">
        <f>vlookup($C170,'Results raw'!$A$1:$K$651,7,0)</f>
        <v/>
      </c>
      <c r="O170" s="14" t="str">
        <f>vlookup($C170,'Results raw'!$A$1:$K$651,8,0)</f>
        <v/>
      </c>
      <c r="P170" s="14" t="str">
        <f>vlookup($C170,'Results raw'!$A$1:$K$651,9,0)</f>
        <v/>
      </c>
      <c r="Q170" s="14">
        <f>vlookup($C170,'Results raw'!$A$1:$K$651,10,0)</f>
        <v>0</v>
      </c>
      <c r="R170" s="15">
        <f>vlookup($C170,'Results raw'!$A$1:$K$651,11,0)</f>
        <v>83880</v>
      </c>
      <c r="S170" s="16">
        <f t="shared" si="2"/>
        <v>0.7030400572</v>
      </c>
    </row>
    <row r="171">
      <c r="A171" s="11" t="s">
        <v>495</v>
      </c>
      <c r="B171" s="12">
        <v>233.0</v>
      </c>
      <c r="C171" s="11" t="s">
        <v>496</v>
      </c>
      <c r="D171" s="11" t="s">
        <v>495</v>
      </c>
      <c r="E171" s="3" t="str">
        <f>vlookup(C171,'Region lookup'!$A$1:$B$651,2,0)</f>
        <v>London</v>
      </c>
      <c r="F171" s="13">
        <v>0.125</v>
      </c>
      <c r="G171" s="11" t="s">
        <v>59</v>
      </c>
      <c r="H171" s="11" t="str">
        <f t="shared" si="1"/>
        <v>5-Friday 03:00</v>
      </c>
      <c r="I171" s="14">
        <f>vlookup($C171,'Results raw'!$A$1:$K$651,2,0)</f>
        <v>10202</v>
      </c>
      <c r="J171" s="14">
        <f>vlookup($C171,'Results raw'!$A$1:$K$651,3,0)</f>
        <v>26217</v>
      </c>
      <c r="K171" s="14">
        <f>vlookup($C171,'Results raw'!$A$1:$K$651,4,0)</f>
        <v>2145</v>
      </c>
      <c r="L171" s="14">
        <f>vlookup($C171,'Results raw'!$A$1:$K$651,5,0)</f>
        <v>862</v>
      </c>
      <c r="M171" s="14" t="str">
        <f>vlookup($C171,'Results raw'!$A$1:$K$651,6,0)</f>
        <v/>
      </c>
      <c r="N171" s="14" t="str">
        <f>vlookup($C171,'Results raw'!$A$1:$K$651,7,0)</f>
        <v/>
      </c>
      <c r="O171" s="14">
        <f>vlookup($C171,'Results raw'!$A$1:$K$651,8,0)</f>
        <v>840</v>
      </c>
      <c r="P171" s="14" t="str">
        <f>vlookup($C171,'Results raw'!$A$1:$K$651,9,0)</f>
        <v/>
      </c>
      <c r="Q171" s="14">
        <f>vlookup($C171,'Results raw'!$A$1:$K$651,10,0)</f>
        <v>75</v>
      </c>
      <c r="R171" s="15">
        <f>vlookup($C171,'Results raw'!$A$1:$K$651,11,0)</f>
        <v>65568</v>
      </c>
      <c r="S171" s="16">
        <f t="shared" si="2"/>
        <v>0.6152543924</v>
      </c>
    </row>
    <row r="172">
      <c r="A172" s="11" t="s">
        <v>497</v>
      </c>
      <c r="B172" s="12">
        <v>240.0</v>
      </c>
      <c r="C172" s="11" t="s">
        <v>498</v>
      </c>
      <c r="D172" s="11" t="s">
        <v>497</v>
      </c>
      <c r="E172" s="3" t="str">
        <f>vlookup(C172,'Region lookup'!$A$1:$B$651,2,0)</f>
        <v>South East</v>
      </c>
      <c r="F172" s="13">
        <v>0.125</v>
      </c>
      <c r="G172" s="11" t="s">
        <v>59</v>
      </c>
      <c r="H172" s="11" t="str">
        <f t="shared" si="1"/>
        <v>5-Friday 03:00</v>
      </c>
      <c r="I172" s="14">
        <f>vlookup($C172,'Results raw'!$A$1:$K$651,2,0)</f>
        <v>31819</v>
      </c>
      <c r="J172" s="14">
        <f>vlookup($C172,'Results raw'!$A$1:$K$651,3,0)</f>
        <v>10226</v>
      </c>
      <c r="K172" s="14">
        <f>vlookup($C172,'Results raw'!$A$1:$K$651,4,0)</f>
        <v>13946</v>
      </c>
      <c r="L172" s="14">
        <f>vlookup($C172,'Results raw'!$A$1:$K$651,5,0)</f>
        <v>2047</v>
      </c>
      <c r="M172" s="14" t="str">
        <f>vlookup($C172,'Results raw'!$A$1:$K$651,6,0)</f>
        <v/>
      </c>
      <c r="N172" s="14" t="str">
        <f>vlookup($C172,'Results raw'!$A$1:$K$651,7,0)</f>
        <v/>
      </c>
      <c r="O172" s="14" t="str">
        <f>vlookup($C172,'Results raw'!$A$1:$K$651,8,0)</f>
        <v/>
      </c>
      <c r="P172" s="14" t="str">
        <f>vlookup($C172,'Results raw'!$A$1:$K$651,9,0)</f>
        <v/>
      </c>
      <c r="Q172" s="14">
        <f>vlookup($C172,'Results raw'!$A$1:$K$651,10,0)</f>
        <v>1413</v>
      </c>
      <c r="R172" s="15">
        <f>vlookup($C172,'Results raw'!$A$1:$K$651,11,0)</f>
        <v>81138</v>
      </c>
      <c r="S172" s="16">
        <f t="shared" si="2"/>
        <v>0.7327146343</v>
      </c>
    </row>
    <row r="173">
      <c r="A173" s="11" t="s">
        <v>499</v>
      </c>
      <c r="B173" s="12">
        <v>241.0</v>
      </c>
      <c r="C173" s="11" t="s">
        <v>500</v>
      </c>
      <c r="D173" s="11" t="s">
        <v>499</v>
      </c>
      <c r="E173" s="3" t="str">
        <f>vlookup(C173,'Region lookup'!$A$1:$B$651,2,0)</f>
        <v>East Midlands</v>
      </c>
      <c r="F173" s="13">
        <v>0.125</v>
      </c>
      <c r="G173" s="11" t="s">
        <v>59</v>
      </c>
      <c r="H173" s="11" t="str">
        <f t="shared" si="1"/>
        <v>5-Friday 03:00</v>
      </c>
      <c r="I173" s="14">
        <f>vlookup($C173,'Results raw'!$A$1:$K$651,2,0)</f>
        <v>27560</v>
      </c>
      <c r="J173" s="14">
        <f>vlookup($C173,'Results raw'!$A$1:$K$651,3,0)</f>
        <v>16954</v>
      </c>
      <c r="K173" s="14">
        <f>vlookup($C173,'Results raw'!$A$1:$K$651,4,0)</f>
        <v>2487</v>
      </c>
      <c r="L173" s="14">
        <f>vlookup($C173,'Results raw'!$A$1:$K$651,5,0)</f>
        <v>1115</v>
      </c>
      <c r="M173" s="14" t="str">
        <f>vlookup($C173,'Results raw'!$A$1:$K$651,6,0)</f>
        <v/>
      </c>
      <c r="N173" s="14" t="str">
        <f>vlookup($C173,'Results raw'!$A$1:$K$651,7,0)</f>
        <v/>
      </c>
      <c r="O173" s="14" t="str">
        <f>vlookup($C173,'Results raw'!$A$1:$K$651,8,0)</f>
        <v/>
      </c>
      <c r="P173" s="14" t="str">
        <f>vlookup($C173,'Results raw'!$A$1:$K$651,9,0)</f>
        <v/>
      </c>
      <c r="Q173" s="14">
        <f>vlookup($C173,'Results raw'!$A$1:$K$651,10,0)</f>
        <v>698</v>
      </c>
      <c r="R173" s="15">
        <f>vlookup($C173,'Results raw'!$A$1:$K$651,11,0)</f>
        <v>72519</v>
      </c>
      <c r="S173" s="16">
        <f t="shared" si="2"/>
        <v>0.6731201478</v>
      </c>
    </row>
    <row r="174">
      <c r="A174" s="11" t="s">
        <v>501</v>
      </c>
      <c r="B174" s="12">
        <v>243.0</v>
      </c>
      <c r="C174" s="11" t="s">
        <v>502</v>
      </c>
      <c r="D174" s="11" t="s">
        <v>501</v>
      </c>
      <c r="E174" s="3" t="str">
        <f>vlookup(C174,'Region lookup'!$A$1:$B$651,2,0)</f>
        <v>South East</v>
      </c>
      <c r="F174" s="13">
        <v>0.125</v>
      </c>
      <c r="G174" s="11" t="s">
        <v>59</v>
      </c>
      <c r="H174" s="11" t="str">
        <f t="shared" si="1"/>
        <v>5-Friday 03:00</v>
      </c>
      <c r="I174" s="14">
        <f>vlookup($C174,'Results raw'!$A$1:$K$651,2,0)</f>
        <v>31132</v>
      </c>
      <c r="J174" s="14">
        <f>vlookup($C174,'Results raw'!$A$1:$K$651,3,0)</f>
        <v>2838</v>
      </c>
      <c r="K174" s="14">
        <f>vlookup($C174,'Results raw'!$A$1:$K$651,4,0)</f>
        <v>28389</v>
      </c>
      <c r="L174" s="14" t="str">
        <f>vlookup($C174,'Results raw'!$A$1:$K$651,5,0)</f>
        <v/>
      </c>
      <c r="M174" s="14" t="str">
        <f>vlookup($C174,'Results raw'!$A$1:$K$651,6,0)</f>
        <v/>
      </c>
      <c r="N174" s="14" t="str">
        <f>vlookup($C174,'Results raw'!$A$1:$K$651,7,0)</f>
        <v/>
      </c>
      <c r="O174" s="14" t="str">
        <f>vlookup($C174,'Results raw'!$A$1:$K$651,8,0)</f>
        <v/>
      </c>
      <c r="P174" s="14" t="str">
        <f>vlookup($C174,'Results raw'!$A$1:$K$651,9,0)</f>
        <v/>
      </c>
      <c r="Q174" s="14">
        <f>vlookup($C174,'Results raw'!$A$1:$K$651,10,0)</f>
        <v>725</v>
      </c>
      <c r="R174" s="15">
        <f>vlookup($C174,'Results raw'!$A$1:$K$651,11,0)</f>
        <v>81184</v>
      </c>
      <c r="S174" s="16">
        <f t="shared" si="2"/>
        <v>0.777049665</v>
      </c>
    </row>
    <row r="175">
      <c r="A175" s="11" t="s">
        <v>503</v>
      </c>
      <c r="B175" s="12">
        <v>246.0</v>
      </c>
      <c r="C175" s="11" t="s">
        <v>504</v>
      </c>
      <c r="D175" s="11" t="s">
        <v>503</v>
      </c>
      <c r="E175" s="3" t="str">
        <f>vlookup(C175,'Region lookup'!$A$1:$B$651,2,0)</f>
        <v>South East</v>
      </c>
      <c r="F175" s="13">
        <v>0.125</v>
      </c>
      <c r="G175" s="11" t="s">
        <v>59</v>
      </c>
      <c r="H175" s="11" t="str">
        <f t="shared" si="1"/>
        <v>5-Friday 03:00</v>
      </c>
      <c r="I175" s="14">
        <f>vlookup($C175,'Results raw'!$A$1:$K$651,2,0)</f>
        <v>36459</v>
      </c>
      <c r="J175" s="14">
        <f>vlookup($C175,'Results raw'!$A$1:$K$651,3,0)</f>
        <v>10373</v>
      </c>
      <c r="K175" s="14">
        <f>vlookup($C175,'Results raw'!$A$1:$K$651,4,0)</f>
        <v>8006</v>
      </c>
      <c r="L175" s="14">
        <f>vlookup($C175,'Results raw'!$A$1:$K$651,5,0)</f>
        <v>2412</v>
      </c>
      <c r="M175" s="14" t="str">
        <f>vlookup($C175,'Results raw'!$A$1:$K$651,6,0)</f>
        <v/>
      </c>
      <c r="N175" s="14" t="str">
        <f>vlookup($C175,'Results raw'!$A$1:$K$651,7,0)</f>
        <v/>
      </c>
      <c r="O175" s="14" t="str">
        <f>vlookup($C175,'Results raw'!$A$1:$K$651,8,0)</f>
        <v/>
      </c>
      <c r="P175" s="14" t="str">
        <f>vlookup($C175,'Results raw'!$A$1:$K$651,9,0)</f>
        <v/>
      </c>
      <c r="Q175" s="14">
        <f>vlookup($C175,'Results raw'!$A$1:$K$651,10,0)</f>
        <v>0</v>
      </c>
      <c r="R175" s="15">
        <f>vlookup($C175,'Results raw'!$A$1:$K$651,11,0)</f>
        <v>78337</v>
      </c>
      <c r="S175" s="16">
        <f t="shared" si="2"/>
        <v>0.7308168554</v>
      </c>
    </row>
    <row r="176">
      <c r="A176" s="11" t="s">
        <v>1589</v>
      </c>
      <c r="B176" s="12">
        <v>254.0</v>
      </c>
      <c r="C176" s="11" t="s">
        <v>506</v>
      </c>
      <c r="D176" s="11" t="s">
        <v>1589</v>
      </c>
      <c r="E176" s="3" t="str">
        <f>vlookup(C176,'Region lookup'!$A$1:$B$651,2,0)</f>
        <v>South West</v>
      </c>
      <c r="F176" s="13">
        <v>0.125</v>
      </c>
      <c r="G176" s="11" t="s">
        <v>59</v>
      </c>
      <c r="H176" s="11" t="str">
        <f t="shared" si="1"/>
        <v>5-Friday 03:00</v>
      </c>
      <c r="I176" s="14">
        <f>vlookup($C176,'Results raw'!$A$1:$K$651,2,0)</f>
        <v>30680</v>
      </c>
      <c r="J176" s="14">
        <f>vlookup($C176,'Results raw'!$A$1:$K$651,3,0)</f>
        <v>14811</v>
      </c>
      <c r="K176" s="14" t="str">
        <f>vlookup($C176,'Results raw'!$A$1:$K$651,4,0)</f>
        <v/>
      </c>
      <c r="L176" s="14">
        <f>vlookup($C176,'Results raw'!$A$1:$K$651,5,0)</f>
        <v>4681</v>
      </c>
      <c r="M176" s="14" t="str">
        <f>vlookup($C176,'Results raw'!$A$1:$K$651,6,0)</f>
        <v/>
      </c>
      <c r="N176" s="14" t="str">
        <f>vlookup($C176,'Results raw'!$A$1:$K$651,7,0)</f>
        <v/>
      </c>
      <c r="O176" s="14" t="str">
        <f>vlookup($C176,'Results raw'!$A$1:$K$651,8,0)</f>
        <v/>
      </c>
      <c r="P176" s="14" t="str">
        <f>vlookup($C176,'Results raw'!$A$1:$K$651,9,0)</f>
        <v/>
      </c>
      <c r="Q176" s="14">
        <f>vlookup($C176,'Results raw'!$A$1:$K$651,10,0)</f>
        <v>1303</v>
      </c>
      <c r="R176" s="15">
        <f>vlookup($C176,'Results raw'!$A$1:$K$651,11,0)</f>
        <v>71438</v>
      </c>
      <c r="S176" s="16">
        <f t="shared" si="2"/>
        <v>0.7205548868</v>
      </c>
    </row>
    <row r="177">
      <c r="A177" s="11" t="s">
        <v>507</v>
      </c>
      <c r="B177" s="12">
        <v>258.0</v>
      </c>
      <c r="C177" s="11" t="s">
        <v>508</v>
      </c>
      <c r="D177" s="11" t="s">
        <v>507</v>
      </c>
      <c r="E177" s="3" t="str">
        <f>vlookup(C177,'Region lookup'!$A$1:$B$651,2,0)</f>
        <v>North West</v>
      </c>
      <c r="F177" s="13">
        <v>0.125</v>
      </c>
      <c r="G177" s="11" t="s">
        <v>59</v>
      </c>
      <c r="H177" s="11" t="str">
        <f t="shared" si="1"/>
        <v>5-Friday 03:00</v>
      </c>
      <c r="I177" s="14">
        <f>vlookup($C177,'Results raw'!$A$1:$K$651,2,0)</f>
        <v>6954</v>
      </c>
      <c r="J177" s="14">
        <f>vlookup($C177,'Results raw'!$A$1:$K$651,3,0)</f>
        <v>38578</v>
      </c>
      <c r="K177" s="14">
        <f>vlookup($C177,'Results raw'!$A$1:$K$651,4,0)</f>
        <v>3324</v>
      </c>
      <c r="L177" s="14">
        <f>vlookup($C177,'Results raw'!$A$1:$K$651,5,0)</f>
        <v>1183</v>
      </c>
      <c r="M177" s="14" t="str">
        <f>vlookup($C177,'Results raw'!$A$1:$K$651,6,0)</f>
        <v/>
      </c>
      <c r="N177" s="14" t="str">
        <f>vlookup($C177,'Results raw'!$A$1:$K$651,7,0)</f>
        <v/>
      </c>
      <c r="O177" s="14">
        <f>vlookup($C177,'Results raw'!$A$1:$K$651,8,0)</f>
        <v>2943</v>
      </c>
      <c r="P177" s="14" t="str">
        <f>vlookup($C177,'Results raw'!$A$1:$K$651,9,0)</f>
        <v/>
      </c>
      <c r="Q177" s="14">
        <f>vlookup($C177,'Results raw'!$A$1:$K$651,10,0)</f>
        <v>344</v>
      </c>
      <c r="R177" s="15">
        <f>vlookup($C177,'Results raw'!$A$1:$K$651,11,0)</f>
        <v>76116</v>
      </c>
      <c r="S177" s="16">
        <f t="shared" si="2"/>
        <v>0.7005885753</v>
      </c>
    </row>
    <row r="178">
      <c r="A178" s="11" t="s">
        <v>509</v>
      </c>
      <c r="B178" s="12">
        <v>260.0</v>
      </c>
      <c r="C178" s="11" t="s">
        <v>510</v>
      </c>
      <c r="D178" s="11" t="s">
        <v>509</v>
      </c>
      <c r="E178" s="3" t="str">
        <f>vlookup(C178,'Region lookup'!$A$1:$B$651,2,0)</f>
        <v>East Midlands</v>
      </c>
      <c r="F178" s="13">
        <v>0.125</v>
      </c>
      <c r="G178" s="11" t="s">
        <v>59</v>
      </c>
      <c r="H178" s="11" t="str">
        <f t="shared" si="1"/>
        <v>5-Friday 03:00</v>
      </c>
      <c r="I178" s="14">
        <f>vlookup($C178,'Results raw'!$A$1:$K$651,2,0)</f>
        <v>22718</v>
      </c>
      <c r="J178" s="14">
        <f>vlookup($C178,'Results raw'!$A$1:$K$651,3,0)</f>
        <v>22039</v>
      </c>
      <c r="K178" s="14">
        <f>vlookup($C178,'Results raw'!$A$1:$K$651,4,0)</f>
        <v>2279</v>
      </c>
      <c r="L178" s="14">
        <f>vlookup($C178,'Results raw'!$A$1:$K$651,5,0)</f>
        <v>1097</v>
      </c>
      <c r="M178" s="14" t="str">
        <f>vlookup($C178,'Results raw'!$A$1:$K$651,6,0)</f>
        <v/>
      </c>
      <c r="N178" s="14" t="str">
        <f>vlookup($C178,'Results raw'!$A$1:$K$651,7,0)</f>
        <v/>
      </c>
      <c r="O178" s="14">
        <f>vlookup($C178,'Results raw'!$A$1:$K$651,8,0)</f>
        <v>1820</v>
      </c>
      <c r="P178" s="14" t="str">
        <f>vlookup($C178,'Results raw'!$A$1:$K$651,9,0)</f>
        <v/>
      </c>
      <c r="Q178" s="14">
        <f>vlookup($C178,'Results raw'!$A$1:$K$651,10,0)</f>
        <v>0</v>
      </c>
      <c r="R178" s="15">
        <f>vlookup($C178,'Results raw'!$A$1:$K$651,11,0)</f>
        <v>71438</v>
      </c>
      <c r="S178" s="16">
        <f t="shared" si="2"/>
        <v>0.699249699</v>
      </c>
    </row>
    <row r="179">
      <c r="A179" s="11" t="s">
        <v>512</v>
      </c>
      <c r="B179" s="12">
        <v>270.0</v>
      </c>
      <c r="C179" s="11" t="s">
        <v>513</v>
      </c>
      <c r="D179" s="11" t="s">
        <v>512</v>
      </c>
      <c r="E179" s="3" t="str">
        <f>vlookup(C179,'Region lookup'!$A$1:$B$651,2,0)</f>
        <v>South West</v>
      </c>
      <c r="F179" s="13">
        <v>0.125</v>
      </c>
      <c r="G179" s="11" t="s">
        <v>59</v>
      </c>
      <c r="H179" s="11" t="str">
        <f t="shared" si="1"/>
        <v>5-Friday 03:00</v>
      </c>
      <c r="I179" s="14">
        <f>vlookup($C179,'Results raw'!$A$1:$K$651,2,0)</f>
        <v>29159</v>
      </c>
      <c r="J179" s="14">
        <f>vlookup($C179,'Results raw'!$A$1:$K$651,3,0)</f>
        <v>18882</v>
      </c>
      <c r="K179" s="14">
        <f>vlookup($C179,'Results raw'!$A$1:$K$651,4,0)</f>
        <v>4338</v>
      </c>
      <c r="L179" s="14">
        <f>vlookup($C179,'Results raw'!$A$1:$K$651,5,0)</f>
        <v>1385</v>
      </c>
      <c r="M179" s="14" t="str">
        <f>vlookup($C179,'Results raw'!$A$1:$K$651,6,0)</f>
        <v/>
      </c>
      <c r="N179" s="14" t="str">
        <f>vlookup($C179,'Results raw'!$A$1:$K$651,7,0)</f>
        <v/>
      </c>
      <c r="O179" s="14" t="str">
        <f>vlookup($C179,'Results raw'!$A$1:$K$651,8,0)</f>
        <v/>
      </c>
      <c r="P179" s="14" t="str">
        <f>vlookup($C179,'Results raw'!$A$1:$K$651,9,0)</f>
        <v/>
      </c>
      <c r="Q179" s="14">
        <f>vlookup($C179,'Results raw'!$A$1:$K$651,10,0)</f>
        <v>0</v>
      </c>
      <c r="R179" s="15">
        <f>vlookup($C179,'Results raw'!$A$1:$K$651,11,0)</f>
        <v>81332</v>
      </c>
      <c r="S179" s="16">
        <f t="shared" si="2"/>
        <v>0.6610436237</v>
      </c>
    </row>
    <row r="180">
      <c r="A180" s="11" t="s">
        <v>514</v>
      </c>
      <c r="B180" s="12">
        <v>274.0</v>
      </c>
      <c r="C180" s="11" t="s">
        <v>515</v>
      </c>
      <c r="D180" s="11" t="s">
        <v>514</v>
      </c>
      <c r="E180" s="3" t="str">
        <f>vlookup(C180,'Region lookup'!$A$1:$B$651,2,0)</f>
        <v>East Midlands</v>
      </c>
      <c r="F180" s="13">
        <v>0.125</v>
      </c>
      <c r="G180" s="11" t="s">
        <v>59</v>
      </c>
      <c r="H180" s="11" t="str">
        <f t="shared" si="1"/>
        <v>5-Friday 03:00</v>
      </c>
      <c r="I180" s="14">
        <f>vlookup($C180,'Results raw'!$A$1:$K$651,2,0)</f>
        <v>36794</v>
      </c>
      <c r="J180" s="14">
        <f>vlookup($C180,'Results raw'!$A$1:$K$651,3,0)</f>
        <v>10791</v>
      </c>
      <c r="K180" s="14">
        <f>vlookup($C180,'Results raw'!$A$1:$K$651,4,0)</f>
        <v>6153</v>
      </c>
      <c r="L180" s="14">
        <f>vlookup($C180,'Results raw'!$A$1:$K$651,5,0)</f>
        <v>2265</v>
      </c>
      <c r="M180" s="14" t="str">
        <f>vlookup($C180,'Results raw'!$A$1:$K$651,6,0)</f>
        <v/>
      </c>
      <c r="N180" s="14" t="str">
        <f>vlookup($C180,'Results raw'!$A$1:$K$651,7,0)</f>
        <v/>
      </c>
      <c r="O180" s="14" t="str">
        <f>vlookup($C180,'Results raw'!$A$1:$K$651,8,0)</f>
        <v/>
      </c>
      <c r="P180" s="14" t="str">
        <f>vlookup($C180,'Results raw'!$A$1:$K$651,9,0)</f>
        <v/>
      </c>
      <c r="Q180" s="14">
        <f>vlookup($C180,'Results raw'!$A$1:$K$651,10,0)</f>
        <v>0</v>
      </c>
      <c r="R180" s="15">
        <f>vlookup($C180,'Results raw'!$A$1:$K$651,11,0)</f>
        <v>81502</v>
      </c>
      <c r="S180" s="16">
        <f t="shared" si="2"/>
        <v>0.687136512</v>
      </c>
    </row>
    <row r="181">
      <c r="A181" s="11" t="s">
        <v>516</v>
      </c>
      <c r="B181" s="12">
        <v>276.0</v>
      </c>
      <c r="C181" s="11" t="s">
        <v>517</v>
      </c>
      <c r="D181" s="11" t="s">
        <v>516</v>
      </c>
      <c r="E181" s="3" t="str">
        <f>vlookup(C181,'Region lookup'!$A$1:$B$651,2,0)</f>
        <v>Yorkshire and The Humber</v>
      </c>
      <c r="F181" s="13">
        <v>0.125</v>
      </c>
      <c r="G181" s="11" t="s">
        <v>59</v>
      </c>
      <c r="H181" s="11" t="str">
        <f t="shared" si="1"/>
        <v>5-Friday 03:00</v>
      </c>
      <c r="I181" s="14">
        <f>vlookup($C181,'Results raw'!$A$1:$K$651,2,0)</f>
        <v>18150</v>
      </c>
      <c r="J181" s="14">
        <f>vlookup($C181,'Results raw'!$A$1:$K$651,3,0)</f>
        <v>10819</v>
      </c>
      <c r="K181" s="14">
        <f>vlookup($C181,'Results raw'!$A$1:$K$651,4,0)</f>
        <v>1070</v>
      </c>
      <c r="L181" s="14">
        <f>vlookup($C181,'Results raw'!$A$1:$K$651,5,0)</f>
        <v>514</v>
      </c>
      <c r="M181" s="14" t="str">
        <f>vlookup($C181,'Results raw'!$A$1:$K$651,6,0)</f>
        <v/>
      </c>
      <c r="N181" s="14" t="str">
        <f>vlookup($C181,'Results raw'!$A$1:$K$651,7,0)</f>
        <v/>
      </c>
      <c r="O181" s="14">
        <f>vlookup($C181,'Results raw'!$A$1:$K$651,8,0)</f>
        <v>2378</v>
      </c>
      <c r="P181" s="14" t="str">
        <f>vlookup($C181,'Results raw'!$A$1:$K$651,9,0)</f>
        <v/>
      </c>
      <c r="Q181" s="14">
        <f>vlookup($C181,'Results raw'!$A$1:$K$651,10,0)</f>
        <v>156</v>
      </c>
      <c r="R181" s="15">
        <f>vlookup($C181,'Results raw'!$A$1:$K$651,11,0)</f>
        <v>61409</v>
      </c>
      <c r="S181" s="16">
        <f t="shared" si="2"/>
        <v>0.5387972447</v>
      </c>
    </row>
    <row r="182">
      <c r="A182" s="11" t="s">
        <v>518</v>
      </c>
      <c r="B182" s="12">
        <v>277.0</v>
      </c>
      <c r="C182" s="11" t="s">
        <v>519</v>
      </c>
      <c r="D182" s="11" t="s">
        <v>518</v>
      </c>
      <c r="E182" s="3" t="str">
        <f>vlookup(C182,'Region lookup'!$A$1:$B$651,2,0)</f>
        <v>East</v>
      </c>
      <c r="F182" s="13">
        <v>0.125</v>
      </c>
      <c r="G182" s="11" t="s">
        <v>59</v>
      </c>
      <c r="H182" s="11" t="str">
        <f t="shared" si="1"/>
        <v>5-Friday 03:00</v>
      </c>
      <c r="I182" s="14">
        <f>vlookup($C182,'Results raw'!$A$1:$K$651,2,0)</f>
        <v>28593</v>
      </c>
      <c r="J182" s="14">
        <f>vlookup($C182,'Results raw'!$A$1:$K$651,3,0)</f>
        <v>10930</v>
      </c>
      <c r="K182" s="14">
        <f>vlookup($C182,'Results raw'!$A$1:$K$651,4,0)</f>
        <v>1661</v>
      </c>
      <c r="L182" s="14">
        <f>vlookup($C182,'Results raw'!$A$1:$K$651,5,0)</f>
        <v>1064</v>
      </c>
      <c r="M182" s="14" t="str">
        <f>vlookup($C182,'Results raw'!$A$1:$K$651,6,0)</f>
        <v/>
      </c>
      <c r="N182" s="14" t="str">
        <f>vlookup($C182,'Results raw'!$A$1:$K$651,7,0)</f>
        <v/>
      </c>
      <c r="O182" s="14" t="str">
        <f>vlookup($C182,'Results raw'!$A$1:$K$651,8,0)</f>
        <v/>
      </c>
      <c r="P182" s="14" t="str">
        <f>vlookup($C182,'Results raw'!$A$1:$K$651,9,0)</f>
        <v/>
      </c>
      <c r="Q182" s="14">
        <f>vlookup($C182,'Results raw'!$A$1:$K$651,10,0)</f>
        <v>1214</v>
      </c>
      <c r="R182" s="15">
        <f>vlookup($C182,'Results raw'!$A$1:$K$651,11,0)</f>
        <v>71957</v>
      </c>
      <c r="S182" s="16">
        <f t="shared" si="2"/>
        <v>0.6039996109</v>
      </c>
    </row>
    <row r="183">
      <c r="A183" s="11" t="s">
        <v>520</v>
      </c>
      <c r="B183" s="12">
        <v>279.0</v>
      </c>
      <c r="C183" s="11" t="s">
        <v>521</v>
      </c>
      <c r="D183" s="11" t="s">
        <v>520</v>
      </c>
      <c r="E183" s="3" t="str">
        <f>vlookup(C183,'Region lookup'!$A$1:$B$651,2,0)</f>
        <v>South East</v>
      </c>
      <c r="F183" s="13">
        <v>0.125</v>
      </c>
      <c r="G183" s="11" t="s">
        <v>59</v>
      </c>
      <c r="H183" s="11" t="str">
        <f t="shared" si="1"/>
        <v>5-Friday 03:00</v>
      </c>
      <c r="I183" s="14">
        <f>vlookup($C183,'Results raw'!$A$1:$K$651,2,0)</f>
        <v>26375</v>
      </c>
      <c r="J183" s="14">
        <f>vlookup($C183,'Results raw'!$A$1:$K$651,3,0)</f>
        <v>4515</v>
      </c>
      <c r="K183" s="14">
        <f>vlookup($C183,'Results raw'!$A$1:$K$651,4,0)</f>
        <v>22980</v>
      </c>
      <c r="L183" s="14" t="str">
        <f>vlookup($C183,'Results raw'!$A$1:$K$651,5,0)</f>
        <v/>
      </c>
      <c r="M183" s="14" t="str">
        <f>vlookup($C183,'Results raw'!$A$1:$K$651,6,0)</f>
        <v/>
      </c>
      <c r="N183" s="14" t="str">
        <f>vlookup($C183,'Results raw'!$A$1:$K$651,7,0)</f>
        <v/>
      </c>
      <c r="O183" s="14" t="str">
        <f>vlookup($C183,'Results raw'!$A$1:$K$651,8,0)</f>
        <v/>
      </c>
      <c r="P183" s="14" t="str">
        <f>vlookup($C183,'Results raw'!$A$1:$K$651,9,0)</f>
        <v/>
      </c>
      <c r="Q183" s="14">
        <f>vlookup($C183,'Results raw'!$A$1:$K$651,10,0)</f>
        <v>4839</v>
      </c>
      <c r="R183" s="15">
        <f>vlookup($C183,'Results raw'!$A$1:$K$651,11,0)</f>
        <v>77729</v>
      </c>
      <c r="S183" s="16">
        <f t="shared" si="2"/>
        <v>0.7553036833</v>
      </c>
    </row>
    <row r="184">
      <c r="A184" s="11" t="s">
        <v>522</v>
      </c>
      <c r="B184" s="12">
        <v>286.0</v>
      </c>
      <c r="C184" s="11" t="s">
        <v>523</v>
      </c>
      <c r="D184" s="11" t="s">
        <v>522</v>
      </c>
      <c r="E184" s="3" t="str">
        <f>vlookup(C184,'Region lookup'!$A$1:$B$651,2,0)</f>
        <v>London</v>
      </c>
      <c r="F184" s="13">
        <v>0.125</v>
      </c>
      <c r="G184" s="11" t="s">
        <v>59</v>
      </c>
      <c r="H184" s="11" t="str">
        <f t="shared" si="1"/>
        <v>5-Friday 03:00</v>
      </c>
      <c r="I184" s="15">
        <f>vlookup($C184,'Results raw'!$A$1:$K$651,2,0)</f>
        <v>12227</v>
      </c>
      <c r="J184" s="15">
        <f>vlookup($C184,'Results raw'!$A$1:$K$651,3,0)</f>
        <v>30074</v>
      </c>
      <c r="K184" s="15">
        <f>vlookup($C184,'Results raw'!$A$1:$K$651,4,0)</f>
        <v>6947</v>
      </c>
      <c r="L184" s="14">
        <f>vlookup($C184,'Results raw'!$A$1:$K$651,5,0)</f>
        <v>1744</v>
      </c>
      <c r="M184" s="14" t="str">
        <f>vlookup($C184,'Results raw'!$A$1:$K$651,6,0)</f>
        <v/>
      </c>
      <c r="N184" s="14" t="str">
        <f>vlookup($C184,'Results raw'!$A$1:$K$651,7,0)</f>
        <v/>
      </c>
      <c r="O184" s="15">
        <f>vlookup($C184,'Results raw'!$A$1:$K$651,8,0)</f>
        <v>974</v>
      </c>
      <c r="P184" s="14" t="str">
        <f>vlookup($C184,'Results raw'!$A$1:$K$651,9,0)</f>
        <v/>
      </c>
      <c r="Q184" s="14">
        <f>vlookup($C184,'Results raw'!$A$1:$K$651,10,0)</f>
        <v>0</v>
      </c>
      <c r="R184" s="15">
        <f>vlookup($C184,'Results raw'!$A$1:$K$651,11,0)</f>
        <v>74759</v>
      </c>
      <c r="S184" s="16">
        <f t="shared" si="2"/>
        <v>0.6951136318</v>
      </c>
    </row>
    <row r="185">
      <c r="A185" s="11" t="s">
        <v>524</v>
      </c>
      <c r="B185" s="12">
        <v>302.0</v>
      </c>
      <c r="C185" s="11" t="s">
        <v>525</v>
      </c>
      <c r="D185" s="11" t="s">
        <v>524</v>
      </c>
      <c r="E185" s="3" t="str">
        <f>vlookup(C185,'Region lookup'!$A$1:$B$651,2,0)</f>
        <v>East</v>
      </c>
      <c r="F185" s="13">
        <v>0.125</v>
      </c>
      <c r="G185" s="11" t="s">
        <v>59</v>
      </c>
      <c r="H185" s="11" t="str">
        <f t="shared" si="1"/>
        <v>5-Friday 03:00</v>
      </c>
      <c r="I185" s="14">
        <f>vlookup($C185,'Results raw'!$A$1:$K$651,2,0)</f>
        <v>28968</v>
      </c>
      <c r="J185" s="14">
        <f>vlookup($C185,'Results raw'!$A$1:$K$651,3,0)</f>
        <v>14405</v>
      </c>
      <c r="K185" s="14">
        <f>vlookup($C185,'Results raw'!$A$1:$K$651,4,0)</f>
        <v>6317</v>
      </c>
      <c r="L185" s="14">
        <f>vlookup($C185,'Results raw'!$A$1:$K$651,5,0)</f>
        <v>1581</v>
      </c>
      <c r="M185" s="14" t="str">
        <f>vlookup($C185,'Results raw'!$A$1:$K$651,6,0)</f>
        <v/>
      </c>
      <c r="N185" s="14" t="str">
        <f>vlookup($C185,'Results raw'!$A$1:$K$651,7,0)</f>
        <v/>
      </c>
      <c r="O185" s="14" t="str">
        <f>vlookup($C185,'Results raw'!$A$1:$K$651,8,0)</f>
        <v/>
      </c>
      <c r="P185" s="14" t="str">
        <f>vlookup($C185,'Results raw'!$A$1:$K$651,9,0)</f>
        <v/>
      </c>
      <c r="Q185" s="14">
        <f>vlookup($C185,'Results raw'!$A$1:$K$651,10,0)</f>
        <v>0</v>
      </c>
      <c r="R185" s="15">
        <f>vlookup($C185,'Results raw'!$A$1:$K$651,11,0)</f>
        <v>73737</v>
      </c>
      <c r="S185" s="16">
        <f t="shared" si="2"/>
        <v>0.6953225653</v>
      </c>
    </row>
    <row r="186">
      <c r="A186" s="11" t="s">
        <v>526</v>
      </c>
      <c r="B186" s="12">
        <v>313.0</v>
      </c>
      <c r="C186" s="11" t="s">
        <v>527</v>
      </c>
      <c r="D186" s="11" t="s">
        <v>526</v>
      </c>
      <c r="E186" s="3" t="str">
        <f>vlookup(C186,'Region lookup'!$A$1:$B$651,2,0)</f>
        <v>North West</v>
      </c>
      <c r="F186" s="13">
        <v>0.125</v>
      </c>
      <c r="G186" s="11" t="s">
        <v>59</v>
      </c>
      <c r="H186" s="11" t="str">
        <f t="shared" si="1"/>
        <v>5-Friday 03:00</v>
      </c>
      <c r="I186" s="14">
        <f>vlookup($C186,'Results raw'!$A$1:$K$651,2,0)</f>
        <v>20453</v>
      </c>
      <c r="J186" s="14">
        <f>vlookup($C186,'Results raw'!$A$1:$K$651,3,0)</f>
        <v>19790</v>
      </c>
      <c r="K186" s="14">
        <f>vlookup($C186,'Results raw'!$A$1:$K$651,4,0)</f>
        <v>2073</v>
      </c>
      <c r="L186" s="14">
        <f>vlookup($C186,'Results raw'!$A$1:$K$651,5,0)</f>
        <v>1220</v>
      </c>
      <c r="M186" s="14" t="str">
        <f>vlookup($C186,'Results raw'!$A$1:$K$651,6,0)</f>
        <v/>
      </c>
      <c r="N186" s="14" t="str">
        <f>vlookup($C186,'Results raw'!$A$1:$K$651,7,0)</f>
        <v/>
      </c>
      <c r="O186" s="14">
        <f>vlookup($C186,'Results raw'!$A$1:$K$651,8,0)</f>
        <v>3952</v>
      </c>
      <c r="P186" s="14" t="str">
        <f>vlookup($C186,'Results raw'!$A$1:$K$651,9,0)</f>
        <v/>
      </c>
      <c r="Q186" s="14">
        <f>vlookup($C186,'Results raw'!$A$1:$K$651,10,0)</f>
        <v>0</v>
      </c>
      <c r="R186" s="15">
        <f>vlookup($C186,'Results raw'!$A$1:$K$651,11,0)</f>
        <v>80162</v>
      </c>
      <c r="S186" s="16">
        <f t="shared" si="2"/>
        <v>0.5924003892</v>
      </c>
    </row>
    <row r="187">
      <c r="A187" s="11" t="s">
        <v>529</v>
      </c>
      <c r="B187" s="12">
        <v>314.0</v>
      </c>
      <c r="C187" s="11" t="s">
        <v>530</v>
      </c>
      <c r="D187" s="11" t="s">
        <v>529</v>
      </c>
      <c r="E187" s="3" t="str">
        <f>vlookup(C187,'Region lookup'!$A$1:$B$651,2,0)</f>
        <v>East Midlands</v>
      </c>
      <c r="F187" s="13">
        <v>0.125</v>
      </c>
      <c r="G187" s="11" t="s">
        <v>59</v>
      </c>
      <c r="H187" s="11" t="str">
        <f t="shared" si="1"/>
        <v>5-Friday 03:00</v>
      </c>
      <c r="I187" s="14">
        <f>vlookup($C187,'Results raw'!$A$1:$K$651,2,0)</f>
        <v>24844</v>
      </c>
      <c r="J187" s="14">
        <f>vlookup($C187,'Results raw'!$A$1:$K$651,3,0)</f>
        <v>24254</v>
      </c>
      <c r="K187" s="14">
        <f>vlookup($C187,'Results raw'!$A$1:$K$651,4,0)</f>
        <v>2750</v>
      </c>
      <c r="L187" s="14">
        <f>vlookup($C187,'Results raw'!$A$1:$K$651,5,0)</f>
        <v>1148</v>
      </c>
      <c r="M187" s="14" t="str">
        <f>vlookup($C187,'Results raw'!$A$1:$K$651,6,0)</f>
        <v/>
      </c>
      <c r="N187" s="14" t="str">
        <f>vlookup($C187,'Results raw'!$A$1:$K$651,7,0)</f>
        <v/>
      </c>
      <c r="O187" s="14">
        <f>vlookup($C187,'Results raw'!$A$1:$K$651,8,0)</f>
        <v>1177</v>
      </c>
      <c r="P187" s="14" t="str">
        <f>vlookup($C187,'Results raw'!$A$1:$K$651,9,0)</f>
        <v/>
      </c>
      <c r="Q187" s="14">
        <f>vlookup($C187,'Results raw'!$A$1:$K$651,10,0)</f>
        <v>0</v>
      </c>
      <c r="R187" s="15">
        <f>vlookup($C187,'Results raw'!$A$1:$K$651,11,0)</f>
        <v>74343</v>
      </c>
      <c r="S187" s="16">
        <f t="shared" si="2"/>
        <v>0.728689991</v>
      </c>
    </row>
    <row r="188">
      <c r="A188" s="11" t="s">
        <v>532</v>
      </c>
      <c r="B188" s="12">
        <v>317.0</v>
      </c>
      <c r="C188" s="11" t="s">
        <v>533</v>
      </c>
      <c r="D188" s="11" t="s">
        <v>532</v>
      </c>
      <c r="E188" s="3" t="str">
        <f>vlookup(C188,'Region lookup'!$A$1:$B$651,2,0)</f>
        <v>London</v>
      </c>
      <c r="F188" s="13">
        <v>0.125</v>
      </c>
      <c r="G188" s="11" t="s">
        <v>59</v>
      </c>
      <c r="H188" s="11" t="str">
        <f t="shared" si="1"/>
        <v>5-Friday 03:00</v>
      </c>
      <c r="I188" s="14">
        <f>vlookup($C188,'Results raw'!$A$1:$K$651,2,0)</f>
        <v>35495</v>
      </c>
      <c r="J188" s="14">
        <f>vlookup($C188,'Results raw'!$A$1:$K$651,3,0)</f>
        <v>12187</v>
      </c>
      <c r="K188" s="14">
        <f>vlookup($C188,'Results raw'!$A$1:$K$651,4,0)</f>
        <v>3862</v>
      </c>
      <c r="L188" s="14">
        <f>vlookup($C188,'Results raw'!$A$1:$K$651,5,0)</f>
        <v>1920</v>
      </c>
      <c r="M188" s="14" t="str">
        <f>vlookup($C188,'Results raw'!$A$1:$K$651,6,0)</f>
        <v/>
      </c>
      <c r="N188" s="14" t="str">
        <f>vlookup($C188,'Results raw'!$A$1:$K$651,7,0)</f>
        <v/>
      </c>
      <c r="O188" s="14" t="str">
        <f>vlookup($C188,'Results raw'!$A$1:$K$651,8,0)</f>
        <v/>
      </c>
      <c r="P188" s="14" t="str">
        <f>vlookup($C188,'Results raw'!$A$1:$K$651,9,0)</f>
        <v/>
      </c>
      <c r="Q188" s="14">
        <f>vlookup($C188,'Results raw'!$A$1:$K$651,10,0)</f>
        <v>510</v>
      </c>
      <c r="R188" s="15">
        <f>vlookup($C188,'Results raw'!$A$1:$K$651,11,0)</f>
        <v>80765</v>
      </c>
      <c r="S188" s="16">
        <f t="shared" si="2"/>
        <v>0.6682845292</v>
      </c>
    </row>
    <row r="189">
      <c r="A189" s="11" t="s">
        <v>534</v>
      </c>
      <c r="B189" s="12">
        <v>327.0</v>
      </c>
      <c r="C189" s="11" t="s">
        <v>535</v>
      </c>
      <c r="D189" s="11" t="s">
        <v>534</v>
      </c>
      <c r="E189" s="3" t="str">
        <f>vlookup(C189,'Region lookup'!$A$1:$B$651,2,0)</f>
        <v>North West</v>
      </c>
      <c r="F189" s="13">
        <v>0.125</v>
      </c>
      <c r="G189" s="11" t="s">
        <v>59</v>
      </c>
      <c r="H189" s="11" t="str">
        <f t="shared" si="1"/>
        <v>5-Friday 03:00</v>
      </c>
      <c r="I189" s="14">
        <f>vlookup($C189,'Results raw'!$A$1:$K$651,2,0)</f>
        <v>20565</v>
      </c>
      <c r="J189" s="14">
        <f>vlookup($C189,'Results raw'!$A$1:$K$651,3,0)</f>
        <v>17614</v>
      </c>
      <c r="K189" s="14">
        <f>vlookup($C189,'Results raw'!$A$1:$K$651,4,0)</f>
        <v>1226</v>
      </c>
      <c r="L189" s="14">
        <f>vlookup($C189,'Results raw'!$A$1:$K$651,5,0)</f>
        <v>845</v>
      </c>
      <c r="M189" s="14" t="str">
        <f>vlookup($C189,'Results raw'!$A$1:$K$651,6,0)</f>
        <v/>
      </c>
      <c r="N189" s="14" t="str">
        <f>vlookup($C189,'Results raw'!$A$1:$K$651,7,0)</f>
        <v/>
      </c>
      <c r="O189" s="14">
        <f>vlookup($C189,'Results raw'!$A$1:$K$651,8,0)</f>
        <v>2156</v>
      </c>
      <c r="P189" s="14" t="str">
        <f>vlookup($C189,'Results raw'!$A$1:$K$651,9,0)</f>
        <v/>
      </c>
      <c r="Q189" s="14">
        <f>vlookup($C189,'Results raw'!$A$1:$K$651,10,0)</f>
        <v>0</v>
      </c>
      <c r="R189" s="15">
        <f>vlookup($C189,'Results raw'!$A$1:$K$651,11,0)</f>
        <v>70910</v>
      </c>
      <c r="S189" s="16">
        <f t="shared" si="2"/>
        <v>0.5980256663</v>
      </c>
    </row>
    <row r="190">
      <c r="A190" s="11" t="s">
        <v>1590</v>
      </c>
      <c r="B190" s="12">
        <v>333.0</v>
      </c>
      <c r="C190" s="11" t="s">
        <v>539</v>
      </c>
      <c r="D190" s="11" t="s">
        <v>1590</v>
      </c>
      <c r="E190" s="3" t="str">
        <f>vlookup(C190,'Region lookup'!$A$1:$B$651,2,0)</f>
        <v>South East</v>
      </c>
      <c r="F190" s="13">
        <v>0.125</v>
      </c>
      <c r="G190" s="11" t="s">
        <v>59</v>
      </c>
      <c r="H190" s="11" t="str">
        <f t="shared" si="1"/>
        <v>5-Friday 03:00</v>
      </c>
      <c r="I190" s="14">
        <f>vlookup($C190,'Results raw'!$A$1:$K$651,2,0)</f>
        <v>41815</v>
      </c>
      <c r="J190" s="14">
        <f>vlookup($C190,'Results raw'!$A$1:$K$651,3,0)</f>
        <v>18078</v>
      </c>
      <c r="K190" s="14" t="str">
        <f>vlookup($C190,'Results raw'!$A$1:$K$651,4,0)</f>
        <v/>
      </c>
      <c r="L190" s="14">
        <f>vlookup($C190,'Results raw'!$A$1:$K$651,5,0)</f>
        <v>11338</v>
      </c>
      <c r="M190" s="14" t="str">
        <f>vlookup($C190,'Results raw'!$A$1:$K$651,6,0)</f>
        <v/>
      </c>
      <c r="N190" s="14" t="str">
        <f>vlookup($C190,'Results raw'!$A$1:$K$651,7,0)</f>
        <v/>
      </c>
      <c r="O190" s="14" t="str">
        <f>vlookup($C190,'Results raw'!$A$1:$K$651,8,0)</f>
        <v/>
      </c>
      <c r="P190" s="14" t="str">
        <f>vlookup($C190,'Results raw'!$A$1:$K$651,9,0)</f>
        <v/>
      </c>
      <c r="Q190" s="14">
        <f>vlookup($C190,'Results raw'!$A$1:$K$651,10,0)</f>
        <v>3211</v>
      </c>
      <c r="R190" s="15">
        <f>vlookup($C190,'Results raw'!$A$1:$K$651,11,0)</f>
        <v>113021</v>
      </c>
      <c r="S190" s="16">
        <f t="shared" si="2"/>
        <v>0.6586563559</v>
      </c>
    </row>
    <row r="191">
      <c r="A191" s="11" t="s">
        <v>540</v>
      </c>
      <c r="B191" s="12">
        <v>334.0</v>
      </c>
      <c r="C191" s="11" t="s">
        <v>541</v>
      </c>
      <c r="D191" s="11" t="s">
        <v>540</v>
      </c>
      <c r="E191" s="3" t="str">
        <f>vlookup(C191,'Region lookup'!$A$1:$B$651,2,0)</f>
        <v>London</v>
      </c>
      <c r="F191" s="13">
        <v>0.125</v>
      </c>
      <c r="G191" s="11" t="s">
        <v>59</v>
      </c>
      <c r="H191" s="11" t="str">
        <f t="shared" si="1"/>
        <v>5-Friday 03:00</v>
      </c>
      <c r="I191" s="14">
        <f>vlookup($C191,'Results raw'!$A$1:$K$651,2,0)</f>
        <v>5483</v>
      </c>
      <c r="J191" s="14">
        <f>vlookup($C191,'Results raw'!$A$1:$K$651,3,0)</f>
        <v>34603</v>
      </c>
      <c r="K191" s="14">
        <f>vlookup($C191,'Results raw'!$A$1:$K$651,4,0)</f>
        <v>8415</v>
      </c>
      <c r="L191" s="14">
        <f>vlookup($C191,'Results raw'!$A$1:$K$651,5,0)</f>
        <v>4326</v>
      </c>
      <c r="M191" s="14" t="str">
        <f>vlookup($C191,'Results raw'!$A$1:$K$651,6,0)</f>
        <v/>
      </c>
      <c r="N191" s="14" t="str">
        <f>vlookup($C191,'Results raw'!$A$1:$K$651,7,0)</f>
        <v/>
      </c>
      <c r="O191" s="14">
        <f>vlookup($C191,'Results raw'!$A$1:$K$651,8,0)</f>
        <v>742</v>
      </c>
      <c r="P191" s="14" t="str">
        <f>vlookup($C191,'Results raw'!$A$1:$K$651,9,0)</f>
        <v/>
      </c>
      <c r="Q191" s="14">
        <f>vlookup($C191,'Results raw'!$A$1:$K$651,10,0)</f>
        <v>236</v>
      </c>
      <c r="R191" s="15">
        <f>vlookup($C191,'Results raw'!$A$1:$K$651,11,0)</f>
        <v>75162</v>
      </c>
      <c r="S191" s="16">
        <f t="shared" si="2"/>
        <v>0.7158537559</v>
      </c>
    </row>
    <row r="192">
      <c r="A192" s="11" t="s">
        <v>542</v>
      </c>
      <c r="B192" s="12">
        <v>335.0</v>
      </c>
      <c r="C192" s="11" t="s">
        <v>543</v>
      </c>
      <c r="D192" s="11" t="s">
        <v>542</v>
      </c>
      <c r="E192" s="3" t="str">
        <f>vlookup(C192,'Region lookup'!$A$1:$B$651,2,0)</f>
        <v>London</v>
      </c>
      <c r="F192" s="13">
        <v>0.125</v>
      </c>
      <c r="G192" s="11" t="s">
        <v>59</v>
      </c>
      <c r="H192" s="11" t="str">
        <f t="shared" si="1"/>
        <v>5-Friday 03:00</v>
      </c>
      <c r="I192" s="14">
        <f>vlookup($C192,'Results raw'!$A$1:$K$651,2,0)</f>
        <v>8045</v>
      </c>
      <c r="J192" s="14">
        <f>vlookup($C192,'Results raw'!$A$1:$K$651,3,0)</f>
        <v>26897</v>
      </c>
      <c r="K192" s="14">
        <f>vlookup($C192,'Results raw'!$A$1:$K$651,4,0)</f>
        <v>9569</v>
      </c>
      <c r="L192" s="14">
        <f>vlookup($C192,'Results raw'!$A$1:$K$651,5,0)</f>
        <v>1987</v>
      </c>
      <c r="M192" s="14" t="str">
        <f>vlookup($C192,'Results raw'!$A$1:$K$651,6,0)</f>
        <v/>
      </c>
      <c r="N192" s="14" t="str">
        <f>vlookup($C192,'Results raw'!$A$1:$K$651,7,0)</f>
        <v/>
      </c>
      <c r="O192" s="14">
        <f>vlookup($C192,'Results raw'!$A$1:$K$651,8,0)</f>
        <v>1136</v>
      </c>
      <c r="P192" s="14" t="str">
        <f>vlookup($C192,'Results raw'!$A$1:$K$651,9,0)</f>
        <v/>
      </c>
      <c r="Q192" s="14">
        <f>vlookup($C192,'Results raw'!$A$1:$K$651,10,0)</f>
        <v>182</v>
      </c>
      <c r="R192" s="15">
        <f>vlookup($C192,'Results raw'!$A$1:$K$651,11,0)</f>
        <v>70489</v>
      </c>
      <c r="S192" s="16">
        <f t="shared" si="2"/>
        <v>0.6783469761</v>
      </c>
    </row>
    <row r="193">
      <c r="A193" s="11" t="s">
        <v>544</v>
      </c>
      <c r="B193" s="12">
        <v>339.0</v>
      </c>
      <c r="C193" s="11" t="s">
        <v>545</v>
      </c>
      <c r="D193" s="11" t="s">
        <v>544</v>
      </c>
      <c r="E193" s="3" t="str">
        <f>vlookup(C193,'Region lookup'!$A$1:$B$651,2,0)</f>
        <v>West Midlands</v>
      </c>
      <c r="F193" s="13">
        <v>0.125</v>
      </c>
      <c r="G193" s="11" t="s">
        <v>59</v>
      </c>
      <c r="H193" s="11" t="str">
        <f t="shared" si="1"/>
        <v>5-Friday 03:00</v>
      </c>
      <c r="I193" s="14">
        <f>vlookup($C193,'Results raw'!$A$1:$K$651,2,0)</f>
        <v>30351</v>
      </c>
      <c r="J193" s="14">
        <f>vlookup($C193,'Results raw'!$A$1:$K$651,3,0)</f>
        <v>9440</v>
      </c>
      <c r="K193" s="14">
        <f>vlookup($C193,'Results raw'!$A$1:$K$651,4,0)</f>
        <v>9998</v>
      </c>
      <c r="L193" s="14">
        <f>vlookup($C193,'Results raw'!$A$1:$K$651,5,0)</f>
        <v>2351</v>
      </c>
      <c r="M193" s="14" t="str">
        <f>vlookup($C193,'Results raw'!$A$1:$K$651,6,0)</f>
        <v/>
      </c>
      <c r="N193" s="14" t="str">
        <f>vlookup($C193,'Results raw'!$A$1:$K$651,7,0)</f>
        <v/>
      </c>
      <c r="O193" s="14" t="str">
        <f>vlookup($C193,'Results raw'!$A$1:$K$651,8,0)</f>
        <v/>
      </c>
      <c r="P193" s="14" t="str">
        <f>vlookup($C193,'Results raw'!$A$1:$K$651,9,0)</f>
        <v/>
      </c>
      <c r="Q193" s="14">
        <f>vlookup($C193,'Results raw'!$A$1:$K$651,10,0)</f>
        <v>457</v>
      </c>
      <c r="R193" s="15">
        <f>vlookup($C193,'Results raw'!$A$1:$K$651,11,0)</f>
        <v>68156</v>
      </c>
      <c r="S193" s="16">
        <f t="shared" si="2"/>
        <v>0.7717148894</v>
      </c>
    </row>
    <row r="194">
      <c r="A194" s="11" t="s">
        <v>546</v>
      </c>
      <c r="B194" s="12">
        <v>323.0</v>
      </c>
      <c r="C194" s="11" t="s">
        <v>547</v>
      </c>
      <c r="D194" s="11" t="s">
        <v>546</v>
      </c>
      <c r="E194" s="3" t="str">
        <f>vlookup(C194,'Region lookup'!$A$1:$B$651,2,0)</f>
        <v>Yorkshire and The Humber</v>
      </c>
      <c r="F194" s="13">
        <v>0.125</v>
      </c>
      <c r="G194" s="11" t="s">
        <v>59</v>
      </c>
      <c r="H194" s="11" t="str">
        <f t="shared" si="1"/>
        <v>5-Friday 03:00</v>
      </c>
      <c r="I194" s="14">
        <f>vlookup($C194,'Results raw'!$A$1:$K$651,2,0)</f>
        <v>11474</v>
      </c>
      <c r="J194" s="14">
        <f>vlookup($C194,'Results raw'!$A$1:$K$651,3,0)</f>
        <v>12713</v>
      </c>
      <c r="K194" s="14">
        <f>vlookup($C194,'Results raw'!$A$1:$K$651,4,0)</f>
        <v>1707</v>
      </c>
      <c r="L194" s="14">
        <f>vlookup($C194,'Results raw'!$A$1:$K$651,5,0)</f>
        <v>784</v>
      </c>
      <c r="M194" s="14" t="str">
        <f>vlookup($C194,'Results raw'!$A$1:$K$651,6,0)</f>
        <v/>
      </c>
      <c r="N194" s="14" t="str">
        <f>vlookup($C194,'Results raw'!$A$1:$K$651,7,0)</f>
        <v/>
      </c>
      <c r="O194" s="14">
        <f>vlookup($C194,'Results raw'!$A$1:$K$651,8,0)</f>
        <v>5764</v>
      </c>
      <c r="P194" s="14" t="str">
        <f>vlookup($C194,'Results raw'!$A$1:$K$651,9,0)</f>
        <v/>
      </c>
      <c r="Q194" s="14">
        <f>vlookup($C194,'Results raw'!$A$1:$K$651,10,0)</f>
        <v>0</v>
      </c>
      <c r="R194" s="15">
        <f>vlookup($C194,'Results raw'!$A$1:$K$651,11,0)</f>
        <v>65745</v>
      </c>
      <c r="S194" s="16">
        <f t="shared" si="2"/>
        <v>0.4934519735</v>
      </c>
    </row>
    <row r="195">
      <c r="A195" s="11" t="s">
        <v>548</v>
      </c>
      <c r="B195" s="12">
        <v>325.0</v>
      </c>
      <c r="C195" s="11" t="s">
        <v>549</v>
      </c>
      <c r="D195" s="11" t="s">
        <v>548</v>
      </c>
      <c r="E195" s="3" t="str">
        <f>vlookup(C195,'Region lookup'!$A$1:$B$651,2,0)</f>
        <v>Yorkshire and The Humber</v>
      </c>
      <c r="F195" s="13">
        <v>0.125</v>
      </c>
      <c r="G195" s="11" t="s">
        <v>59</v>
      </c>
      <c r="H195" s="11" t="str">
        <f t="shared" si="1"/>
        <v>5-Friday 03:00</v>
      </c>
      <c r="I195" s="14">
        <f>vlookup($C195,'Results raw'!$A$1:$K$651,2,0)</f>
        <v>10528</v>
      </c>
      <c r="J195" s="14">
        <f>vlookup($C195,'Results raw'!$A$1:$K$651,3,0)</f>
        <v>13384</v>
      </c>
      <c r="K195" s="14">
        <f>vlookup($C195,'Results raw'!$A$1:$K$651,4,0)</f>
        <v>1756</v>
      </c>
      <c r="L195" s="14">
        <f>vlookup($C195,'Results raw'!$A$1:$K$651,5,0)</f>
        <v>50</v>
      </c>
      <c r="M195" s="14" t="str">
        <f>vlookup($C195,'Results raw'!$A$1:$K$651,6,0)</f>
        <v/>
      </c>
      <c r="N195" s="14" t="str">
        <f>vlookup($C195,'Results raw'!$A$1:$K$651,7,0)</f>
        <v/>
      </c>
      <c r="O195" s="14">
        <f>vlookup($C195,'Results raw'!$A$1:$K$651,8,0)</f>
        <v>5638</v>
      </c>
      <c r="P195" s="14" t="str">
        <f>vlookup($C195,'Results raw'!$A$1:$K$651,9,0)</f>
        <v/>
      </c>
      <c r="Q195" s="14">
        <f>vlookup($C195,'Results raw'!$A$1:$K$651,10,0)</f>
        <v>0</v>
      </c>
      <c r="R195" s="15">
        <f>vlookup($C195,'Results raw'!$A$1:$K$651,11,0)</f>
        <v>60409</v>
      </c>
      <c r="S195" s="16">
        <f t="shared" si="2"/>
        <v>0.5190617292</v>
      </c>
    </row>
    <row r="196">
      <c r="A196" s="11" t="s">
        <v>551</v>
      </c>
      <c r="B196" s="12">
        <v>352.0</v>
      </c>
      <c r="C196" s="11" t="s">
        <v>552</v>
      </c>
      <c r="D196" s="11" t="s">
        <v>551</v>
      </c>
      <c r="E196" s="3" t="str">
        <f>vlookup(C196,'Region lookup'!$A$1:$B$651,2,0)</f>
        <v>Yorkshire and The Humber</v>
      </c>
      <c r="F196" s="13">
        <v>0.125</v>
      </c>
      <c r="G196" s="11" t="s">
        <v>59</v>
      </c>
      <c r="H196" s="11" t="str">
        <f t="shared" si="1"/>
        <v>5-Friday 03:00</v>
      </c>
      <c r="I196" s="14">
        <f>vlookup($C196,'Results raw'!$A$1:$K$651,2,0)</f>
        <v>13933</v>
      </c>
      <c r="J196" s="14">
        <f>vlookup($C196,'Results raw'!$A$1:$K$651,3,0)</f>
        <v>19464</v>
      </c>
      <c r="K196" s="14">
        <f>vlookup($C196,'Results raw'!$A$1:$K$651,4,0)</f>
        <v>1796</v>
      </c>
      <c r="L196" s="14">
        <f>vlookup($C196,'Results raw'!$A$1:$K$651,5,0)</f>
        <v>878</v>
      </c>
      <c r="M196" s="14" t="str">
        <f>vlookup($C196,'Results raw'!$A$1:$K$651,6,0)</f>
        <v/>
      </c>
      <c r="N196" s="14" t="str">
        <f>vlookup($C196,'Results raw'!$A$1:$K$651,7,0)</f>
        <v/>
      </c>
      <c r="O196" s="14">
        <f>vlookup($C196,'Results raw'!$A$1:$K$651,8,0)</f>
        <v>2981</v>
      </c>
      <c r="P196" s="14" t="str">
        <f>vlookup($C196,'Results raw'!$A$1:$K$651,9,0)</f>
        <v/>
      </c>
      <c r="Q196" s="14">
        <f>vlookup($C196,'Results raw'!$A$1:$K$651,10,0)</f>
        <v>0</v>
      </c>
      <c r="R196" s="15">
        <f>vlookup($C196,'Results raw'!$A$1:$K$651,11,0)</f>
        <v>67286</v>
      </c>
      <c r="S196" s="16">
        <f t="shared" si="2"/>
        <v>0.5803881937</v>
      </c>
    </row>
    <row r="197">
      <c r="A197" s="11" t="s">
        <v>553</v>
      </c>
      <c r="B197" s="12">
        <v>355.0</v>
      </c>
      <c r="C197" s="11" t="s">
        <v>554</v>
      </c>
      <c r="D197" s="11" t="s">
        <v>553</v>
      </c>
      <c r="E197" s="3" t="str">
        <f>vlookup(C197,'Region lookup'!$A$1:$B$651,2,0)</f>
        <v>Yorkshire and The Humber</v>
      </c>
      <c r="F197" s="13">
        <v>0.125</v>
      </c>
      <c r="G197" s="11" t="s">
        <v>59</v>
      </c>
      <c r="H197" s="11" t="str">
        <f t="shared" si="1"/>
        <v>5-Friday 03:00</v>
      </c>
      <c r="I197" s="14">
        <f>vlookup($C197,'Results raw'!$A$1:$K$651,2,0)</f>
        <v>11622</v>
      </c>
      <c r="J197" s="14">
        <f>vlookup($C197,'Results raw'!$A$1:$K$651,3,0)</f>
        <v>22186</v>
      </c>
      <c r="K197" s="14">
        <f>vlookup($C197,'Results raw'!$A$1:$K$651,4,0)</f>
        <v>1787</v>
      </c>
      <c r="L197" s="14">
        <f>vlookup($C197,'Results raw'!$A$1:$K$651,5,0)</f>
        <v>1274</v>
      </c>
      <c r="M197" s="14" t="str">
        <f>vlookup($C197,'Results raw'!$A$1:$K$651,6,0)</f>
        <v/>
      </c>
      <c r="N197" s="14" t="str">
        <f>vlookup($C197,'Results raw'!$A$1:$K$651,7,0)</f>
        <v/>
      </c>
      <c r="O197" s="14">
        <f>vlookup($C197,'Results raw'!$A$1:$K$651,8,0)</f>
        <v>2685</v>
      </c>
      <c r="P197" s="14" t="str">
        <f>vlookup($C197,'Results raw'!$A$1:$K$651,9,0)</f>
        <v/>
      </c>
      <c r="Q197" s="14">
        <f>vlookup($C197,'Results raw'!$A$1:$K$651,10,0)</f>
        <v>727</v>
      </c>
      <c r="R197" s="15">
        <f>vlookup($C197,'Results raw'!$A$1:$K$651,11,0)</f>
        <v>67727</v>
      </c>
      <c r="S197" s="16">
        <f t="shared" si="2"/>
        <v>0.5947554151</v>
      </c>
    </row>
    <row r="198">
      <c r="A198" s="11" t="s">
        <v>555</v>
      </c>
      <c r="B198" s="12">
        <v>357.0</v>
      </c>
      <c r="C198" s="11" t="s">
        <v>556</v>
      </c>
      <c r="D198" s="11" t="s">
        <v>555</v>
      </c>
      <c r="E198" s="3" t="str">
        <f>vlookup(C198,'Region lookup'!$A$1:$B$651,2,0)</f>
        <v>East Midlands</v>
      </c>
      <c r="F198" s="13">
        <v>0.125</v>
      </c>
      <c r="G198" s="11" t="s">
        <v>59</v>
      </c>
      <c r="H198" s="11" t="str">
        <f t="shared" si="1"/>
        <v>5-Friday 03:00</v>
      </c>
      <c r="I198" s="14">
        <f>vlookup($C198,'Results raw'!$A$1:$K$651,2,0)</f>
        <v>10931</v>
      </c>
      <c r="J198" s="14">
        <f>vlookup($C198,'Results raw'!$A$1:$K$651,3,0)</f>
        <v>33606</v>
      </c>
      <c r="K198" s="14">
        <f>vlookup($C198,'Results raw'!$A$1:$K$651,4,0)</f>
        <v>2754</v>
      </c>
      <c r="L198" s="14">
        <f>vlookup($C198,'Results raw'!$A$1:$K$651,5,0)</f>
        <v>1669</v>
      </c>
      <c r="M198" s="14" t="str">
        <f>vlookup($C198,'Results raw'!$A$1:$K$651,6,0)</f>
        <v/>
      </c>
      <c r="N198" s="14" t="str">
        <f>vlookup($C198,'Results raw'!$A$1:$K$651,7,0)</f>
        <v/>
      </c>
      <c r="O198" s="14">
        <f>vlookup($C198,'Results raw'!$A$1:$K$651,8,0)</f>
        <v>1187</v>
      </c>
      <c r="P198" s="14" t="str">
        <f>vlookup($C198,'Results raw'!$A$1:$K$651,9,0)</f>
        <v/>
      </c>
      <c r="Q198" s="14">
        <f>vlookup($C198,'Results raw'!$A$1:$K$651,10,0)</f>
        <v>0</v>
      </c>
      <c r="R198" s="15">
        <f>vlookup($C198,'Results raw'!$A$1:$K$651,11,0)</f>
        <v>77665</v>
      </c>
      <c r="S198" s="16">
        <f t="shared" si="2"/>
        <v>0.6456833838</v>
      </c>
    </row>
    <row r="199">
      <c r="A199" s="11" t="s">
        <v>557</v>
      </c>
      <c r="B199" s="12">
        <v>364.0</v>
      </c>
      <c r="C199" s="11" t="s">
        <v>558</v>
      </c>
      <c r="D199" s="11" t="s">
        <v>557</v>
      </c>
      <c r="E199" s="3" t="str">
        <f>vlookup(C199,'Region lookup'!$A$1:$B$651,2,0)</f>
        <v>London</v>
      </c>
      <c r="F199" s="13">
        <v>0.125</v>
      </c>
      <c r="G199" s="11" t="s">
        <v>59</v>
      </c>
      <c r="H199" s="11" t="str">
        <f t="shared" si="1"/>
        <v>5-Friday 03:00</v>
      </c>
      <c r="I199" s="14">
        <f>vlookup($C199,'Results raw'!$A$1:$K$651,2,0)</f>
        <v>9653</v>
      </c>
      <c r="J199" s="14">
        <f>vlookup($C199,'Results raw'!$A$1:$K$651,3,0)</f>
        <v>26661</v>
      </c>
      <c r="K199" s="14">
        <f>vlookup($C199,'Results raw'!$A$1:$K$651,4,0)</f>
        <v>5039</v>
      </c>
      <c r="L199" s="14">
        <f>vlookup($C199,'Results raw'!$A$1:$K$651,5,0)</f>
        <v>1706</v>
      </c>
      <c r="M199" s="14" t="str">
        <f>vlookup($C199,'Results raw'!$A$1:$K$651,6,0)</f>
        <v/>
      </c>
      <c r="N199" s="14" t="str">
        <f>vlookup($C199,'Results raw'!$A$1:$K$651,7,0)</f>
        <v/>
      </c>
      <c r="O199" s="14">
        <f>vlookup($C199,'Results raw'!$A$1:$K$651,8,0)</f>
        <v>1234</v>
      </c>
      <c r="P199" s="14" t="str">
        <f>vlookup($C199,'Results raw'!$A$1:$K$651,9,0)</f>
        <v/>
      </c>
      <c r="Q199" s="14">
        <f>vlookup($C199,'Results raw'!$A$1:$K$651,10,0)</f>
        <v>522</v>
      </c>
      <c r="R199" s="15">
        <f>vlookup($C199,'Results raw'!$A$1:$K$651,11,0)</f>
        <v>67857</v>
      </c>
      <c r="S199" s="16">
        <f t="shared" si="2"/>
        <v>0.6604329693</v>
      </c>
    </row>
    <row r="200">
      <c r="A200" s="11" t="s">
        <v>560</v>
      </c>
      <c r="B200" s="12">
        <v>365.0</v>
      </c>
      <c r="C200" s="11" t="s">
        <v>561</v>
      </c>
      <c r="D200" s="11" t="s">
        <v>560</v>
      </c>
      <c r="E200" s="3" t="str">
        <f>vlookup(C200,'Region lookup'!$A$1:$B$651,2,0)</f>
        <v>London</v>
      </c>
      <c r="F200" s="13">
        <v>0.125</v>
      </c>
      <c r="G200" s="11" t="s">
        <v>59</v>
      </c>
      <c r="H200" s="11" t="str">
        <f t="shared" si="1"/>
        <v>5-Friday 03:00</v>
      </c>
      <c r="I200" s="14">
        <f>vlookup($C200,'Results raw'!$A$1:$K$651,2,0)</f>
        <v>10317</v>
      </c>
      <c r="J200" s="14">
        <f>vlookup($C200,'Results raw'!$A$1:$K$651,3,0)</f>
        <v>31860</v>
      </c>
      <c r="K200" s="14">
        <f>vlookup($C200,'Results raw'!$A$1:$K$651,4,0)</f>
        <v>6260</v>
      </c>
      <c r="L200" s="14">
        <f>vlookup($C200,'Results raw'!$A$1:$K$651,5,0)</f>
        <v>2390</v>
      </c>
      <c r="M200" s="14" t="str">
        <f>vlookup($C200,'Results raw'!$A$1:$K$651,6,0)</f>
        <v/>
      </c>
      <c r="N200" s="14" t="str">
        <f>vlookup($C200,'Results raw'!$A$1:$K$651,7,0)</f>
        <v/>
      </c>
      <c r="O200" s="14">
        <f>vlookup($C200,'Results raw'!$A$1:$K$651,8,0)</f>
        <v>1060</v>
      </c>
      <c r="P200" s="14" t="str">
        <f>vlookup($C200,'Results raw'!$A$1:$K$651,9,0)</f>
        <v/>
      </c>
      <c r="Q200" s="14">
        <f>vlookup($C200,'Results raw'!$A$1:$K$651,10,0)</f>
        <v>213</v>
      </c>
      <c r="R200" s="15">
        <f>vlookup($C200,'Results raw'!$A$1:$K$651,11,0)</f>
        <v>74615</v>
      </c>
      <c r="S200" s="16">
        <f t="shared" si="2"/>
        <v>0.6982510219</v>
      </c>
    </row>
    <row r="201">
      <c r="A201" s="11" t="s">
        <v>562</v>
      </c>
      <c r="B201" s="12">
        <v>363.0</v>
      </c>
      <c r="C201" s="11" t="s">
        <v>563</v>
      </c>
      <c r="D201" s="11" t="s">
        <v>562</v>
      </c>
      <c r="E201" s="3" t="str">
        <f>vlookup(C201,'Region lookup'!$A$1:$B$651,2,0)</f>
        <v>London</v>
      </c>
      <c r="F201" s="13">
        <v>0.125</v>
      </c>
      <c r="G201" s="11" t="s">
        <v>59</v>
      </c>
      <c r="H201" s="11" t="str">
        <f t="shared" si="1"/>
        <v>5-Friday 03:00</v>
      </c>
      <c r="I201" s="14">
        <f>vlookup($C201,'Results raw'!$A$1:$K$651,2,0)</f>
        <v>6303</v>
      </c>
      <c r="J201" s="14">
        <f>vlookup($C201,'Results raw'!$A$1:$K$651,3,0)</f>
        <v>39216</v>
      </c>
      <c r="K201" s="14">
        <f>vlookup($C201,'Results raw'!$A$1:$K$651,4,0)</f>
        <v>5774</v>
      </c>
      <c r="L201" s="14">
        <f>vlookup($C201,'Results raw'!$A$1:$K$651,5,0)</f>
        <v>3085</v>
      </c>
      <c r="M201" s="14" t="str">
        <f>vlookup($C201,'Results raw'!$A$1:$K$651,6,0)</f>
        <v/>
      </c>
      <c r="N201" s="14" t="str">
        <f>vlookup($C201,'Results raw'!$A$1:$K$651,7,0)</f>
        <v/>
      </c>
      <c r="O201" s="14">
        <f>vlookup($C201,'Results raw'!$A$1:$K$651,8,0)</f>
        <v>789</v>
      </c>
      <c r="P201" s="14" t="str">
        <f>vlookup($C201,'Results raw'!$A$1:$K$651,9,0)</f>
        <v/>
      </c>
      <c r="Q201" s="14">
        <f>vlookup($C201,'Results raw'!$A$1:$K$651,10,0)</f>
        <v>201</v>
      </c>
      <c r="R201" s="15">
        <f>vlookup($C201,'Results raw'!$A$1:$K$651,11,0)</f>
        <v>80617</v>
      </c>
      <c r="S201" s="16">
        <f t="shared" si="2"/>
        <v>0.6868030316</v>
      </c>
    </row>
    <row r="202">
      <c r="A202" s="11" t="s">
        <v>564</v>
      </c>
      <c r="B202" s="12">
        <v>366.0</v>
      </c>
      <c r="C202" s="11" t="s">
        <v>565</v>
      </c>
      <c r="D202" s="11" t="s">
        <v>564</v>
      </c>
      <c r="E202" s="3" t="str">
        <f>vlookup(C202,'Region lookup'!$A$1:$B$651,2,0)</f>
        <v>London</v>
      </c>
      <c r="F202" s="13">
        <v>0.125</v>
      </c>
      <c r="G202" s="11" t="s">
        <v>59</v>
      </c>
      <c r="H202" s="11" t="str">
        <f t="shared" si="1"/>
        <v>5-Friday 03:00</v>
      </c>
      <c r="I202" s="14">
        <f>vlookup($C202,'Results raw'!$A$1:$K$651,2,0)</f>
        <v>8028</v>
      </c>
      <c r="J202" s="14">
        <f>vlookup($C202,'Results raw'!$A$1:$K$651,3,0)</f>
        <v>28836</v>
      </c>
      <c r="K202" s="14">
        <f>vlookup($C202,'Results raw'!$A$1:$K$651,4,0)</f>
        <v>4666</v>
      </c>
      <c r="L202" s="14">
        <f>vlookup($C202,'Results raw'!$A$1:$K$651,5,0)</f>
        <v>1805</v>
      </c>
      <c r="M202" s="14" t="str">
        <f>vlookup($C202,'Results raw'!$A$1:$K$651,6,0)</f>
        <v/>
      </c>
      <c r="N202" s="14" t="str">
        <f>vlookup($C202,'Results raw'!$A$1:$K$651,7,0)</f>
        <v/>
      </c>
      <c r="O202" s="14">
        <f>vlookup($C202,'Results raw'!$A$1:$K$651,8,0)</f>
        <v>785</v>
      </c>
      <c r="P202" s="14" t="str">
        <f>vlookup($C202,'Results raw'!$A$1:$K$651,9,0)</f>
        <v/>
      </c>
      <c r="Q202" s="14">
        <f>vlookup($C202,'Results raw'!$A$1:$K$651,10,0)</f>
        <v>427</v>
      </c>
      <c r="R202" s="15">
        <f>vlookup($C202,'Results raw'!$A$1:$K$651,11,0)</f>
        <v>64852</v>
      </c>
      <c r="S202" s="16">
        <f t="shared" si="2"/>
        <v>0.6869024857</v>
      </c>
    </row>
    <row r="203">
      <c r="A203" s="11" t="s">
        <v>566</v>
      </c>
      <c r="B203" s="12">
        <v>370.0</v>
      </c>
      <c r="C203" s="11" t="s">
        <v>567</v>
      </c>
      <c r="D203" s="11" t="s">
        <v>566</v>
      </c>
      <c r="E203" s="3" t="str">
        <f>vlookup(C203,'Region lookup'!$A$1:$B$651,2,0)</f>
        <v>North West</v>
      </c>
      <c r="F203" s="13">
        <v>0.125</v>
      </c>
      <c r="G203" s="11" t="s">
        <v>59</v>
      </c>
      <c r="H203" s="11" t="str">
        <f t="shared" si="1"/>
        <v>5-Friday 03:00</v>
      </c>
      <c r="I203" s="14">
        <f>vlookup($C203,'Results raw'!$A$1:$K$651,2,0)</f>
        <v>4127</v>
      </c>
      <c r="J203" s="14">
        <f>vlookup($C203,'Results raw'!$A$1:$K$651,3,0)</f>
        <v>41170</v>
      </c>
      <c r="K203" s="14">
        <f>vlookup($C203,'Results raw'!$A$1:$K$651,4,0)</f>
        <v>2696</v>
      </c>
      <c r="L203" s="14">
        <f>vlookup($C203,'Results raw'!$A$1:$K$651,5,0)</f>
        <v>3017</v>
      </c>
      <c r="M203" s="14" t="str">
        <f>vlookup($C203,'Results raw'!$A$1:$K$651,6,0)</f>
        <v/>
      </c>
      <c r="N203" s="14" t="str">
        <f>vlookup($C203,'Results raw'!$A$1:$K$651,7,0)</f>
        <v/>
      </c>
      <c r="O203" s="14">
        <f>vlookup($C203,'Results raw'!$A$1:$K$651,8,0)</f>
        <v>1779</v>
      </c>
      <c r="P203" s="14" t="str">
        <f>vlookup($C203,'Results raw'!$A$1:$K$651,9,0)</f>
        <v/>
      </c>
      <c r="Q203" s="14">
        <f>vlookup($C203,'Results raw'!$A$1:$K$651,10,0)</f>
        <v>0</v>
      </c>
      <c r="R203" s="15">
        <f>vlookup($C203,'Results raw'!$A$1:$K$651,11,0)</f>
        <v>80310</v>
      </c>
      <c r="S203" s="16">
        <f t="shared" si="2"/>
        <v>0.6573154028</v>
      </c>
    </row>
    <row r="204">
      <c r="A204" s="11" t="s">
        <v>568</v>
      </c>
      <c r="B204" s="12">
        <v>371.0</v>
      </c>
      <c r="C204" s="11" t="s">
        <v>569</v>
      </c>
      <c r="D204" s="11" t="s">
        <v>568</v>
      </c>
      <c r="E204" s="3" t="str">
        <f>vlookup(C204,'Region lookup'!$A$1:$B$651,2,0)</f>
        <v>North West</v>
      </c>
      <c r="F204" s="13">
        <v>0.125</v>
      </c>
      <c r="G204" s="11" t="s">
        <v>59</v>
      </c>
      <c r="H204" s="11" t="str">
        <f t="shared" si="1"/>
        <v>5-Friday 03:00</v>
      </c>
      <c r="I204" s="14">
        <f>vlookup($C204,'Results raw'!$A$1:$K$651,2,0)</f>
        <v>4018</v>
      </c>
      <c r="J204" s="14">
        <f>vlookup($C204,'Results raw'!$A$1:$K$651,3,0)</f>
        <v>34538</v>
      </c>
      <c r="K204" s="14">
        <f>vlookup($C204,'Results raw'!$A$1:$K$651,4,0)</f>
        <v>756</v>
      </c>
      <c r="L204" s="14">
        <f>vlookup($C204,'Results raw'!$A$1:$K$651,5,0)</f>
        <v>814</v>
      </c>
      <c r="M204" s="14" t="str">
        <f>vlookup($C204,'Results raw'!$A$1:$K$651,6,0)</f>
        <v/>
      </c>
      <c r="N204" s="14" t="str">
        <f>vlookup($C204,'Results raw'!$A$1:$K$651,7,0)</f>
        <v/>
      </c>
      <c r="O204" s="14" t="str">
        <f>vlookup($C204,'Results raw'!$A$1:$K$651,8,0)</f>
        <v/>
      </c>
      <c r="P204" s="14" t="str">
        <f>vlookup($C204,'Results raw'!$A$1:$K$651,9,0)</f>
        <v/>
      </c>
      <c r="Q204" s="14">
        <f>vlookup($C204,'Results raw'!$A$1:$K$651,10,0)</f>
        <v>660</v>
      </c>
      <c r="R204" s="15">
        <f>vlookup($C204,'Results raw'!$A$1:$K$651,11,0)</f>
        <v>62628</v>
      </c>
      <c r="S204" s="16">
        <f t="shared" si="2"/>
        <v>0.6512422559</v>
      </c>
    </row>
    <row r="205">
      <c r="A205" s="11" t="s">
        <v>570</v>
      </c>
      <c r="B205" s="12">
        <v>372.0</v>
      </c>
      <c r="C205" s="11" t="s">
        <v>571</v>
      </c>
      <c r="D205" s="11" t="s">
        <v>570</v>
      </c>
      <c r="E205" s="3" t="str">
        <f>vlookup(C205,'Region lookup'!$A$1:$B$651,2,0)</f>
        <v>North West</v>
      </c>
      <c r="F205" s="13">
        <v>0.125</v>
      </c>
      <c r="G205" s="11" t="s">
        <v>59</v>
      </c>
      <c r="H205" s="11" t="str">
        <f t="shared" si="1"/>
        <v>5-Friday 03:00</v>
      </c>
      <c r="I205" s="14">
        <f>vlookup($C205,'Results raw'!$A$1:$K$651,2,0)</f>
        <v>4225</v>
      </c>
      <c r="J205" s="14">
        <f>vlookup($C205,'Results raw'!$A$1:$K$651,3,0)</f>
        <v>31310</v>
      </c>
      <c r="K205" s="14">
        <f>vlookup($C205,'Results raw'!$A$1:$K$651,4,0)</f>
        <v>4055</v>
      </c>
      <c r="L205" s="14">
        <f>vlookup($C205,'Results raw'!$A$1:$K$651,5,0)</f>
        <v>1365</v>
      </c>
      <c r="M205" s="14" t="str">
        <f>vlookup($C205,'Results raw'!$A$1:$K$651,6,0)</f>
        <v/>
      </c>
      <c r="N205" s="14" t="str">
        <f>vlookup($C205,'Results raw'!$A$1:$K$651,7,0)</f>
        <v/>
      </c>
      <c r="O205" s="14">
        <f>vlookup($C205,'Results raw'!$A$1:$K$651,8,0)</f>
        <v>1921</v>
      </c>
      <c r="P205" s="14" t="str">
        <f>vlookup($C205,'Results raw'!$A$1:$K$651,9,0)</f>
        <v/>
      </c>
      <c r="Q205" s="14">
        <f>vlookup($C205,'Results raw'!$A$1:$K$651,10,0)</f>
        <v>501</v>
      </c>
      <c r="R205" s="15">
        <f>vlookup($C205,'Results raw'!$A$1:$K$651,11,0)</f>
        <v>63458</v>
      </c>
      <c r="S205" s="16">
        <f t="shared" si="2"/>
        <v>0.683554477</v>
      </c>
    </row>
    <row r="206">
      <c r="A206" s="11" t="s">
        <v>572</v>
      </c>
      <c r="B206" s="12">
        <v>373.0</v>
      </c>
      <c r="C206" s="11" t="s">
        <v>573</v>
      </c>
      <c r="D206" s="11" t="s">
        <v>572</v>
      </c>
      <c r="E206" s="3" t="str">
        <f>vlookup(C206,'Region lookup'!$A$1:$B$651,2,0)</f>
        <v>North West</v>
      </c>
      <c r="F206" s="13">
        <v>0.125</v>
      </c>
      <c r="G206" s="11" t="s">
        <v>59</v>
      </c>
      <c r="H206" s="11" t="str">
        <f t="shared" si="1"/>
        <v>5-Friday 03:00</v>
      </c>
      <c r="I206" s="14">
        <f>vlookup($C206,'Results raw'!$A$1:$K$651,2,0)</f>
        <v>4133</v>
      </c>
      <c r="J206" s="14">
        <f>vlookup($C206,'Results raw'!$A$1:$K$651,3,0)</f>
        <v>34117</v>
      </c>
      <c r="K206" s="14">
        <f>vlookup($C206,'Results raw'!$A$1:$K$651,4,0)</f>
        <v>1296</v>
      </c>
      <c r="L206" s="14">
        <f>vlookup($C206,'Results raw'!$A$1:$K$651,5,0)</f>
        <v>605</v>
      </c>
      <c r="M206" s="14" t="str">
        <f>vlookup($C206,'Results raw'!$A$1:$K$651,6,0)</f>
        <v/>
      </c>
      <c r="N206" s="14" t="str">
        <f>vlookup($C206,'Results raw'!$A$1:$K$651,7,0)</f>
        <v/>
      </c>
      <c r="O206" s="14">
        <f>vlookup($C206,'Results raw'!$A$1:$K$651,8,0)</f>
        <v>2012</v>
      </c>
      <c r="P206" s="14" t="str">
        <f>vlookup($C206,'Results raw'!$A$1:$K$651,9,0)</f>
        <v/>
      </c>
      <c r="Q206" s="14">
        <f>vlookup($C206,'Results raw'!$A$1:$K$651,10,0)</f>
        <v>1826</v>
      </c>
      <c r="R206" s="15">
        <f>vlookup($C206,'Results raw'!$A$1:$K$651,11,0)</f>
        <v>65640</v>
      </c>
      <c r="S206" s="16">
        <f t="shared" si="2"/>
        <v>0.6701553931</v>
      </c>
    </row>
    <row r="207">
      <c r="A207" s="11" t="s">
        <v>574</v>
      </c>
      <c r="B207" s="12">
        <v>380.0</v>
      </c>
      <c r="C207" s="11" t="s">
        <v>575</v>
      </c>
      <c r="D207" s="11" t="s">
        <v>574</v>
      </c>
      <c r="E207" s="3" t="str">
        <f>vlookup(C207,'Region lookup'!$A$1:$B$651,2,0)</f>
        <v>East</v>
      </c>
      <c r="F207" s="13">
        <v>0.125</v>
      </c>
      <c r="G207" s="11" t="s">
        <v>59</v>
      </c>
      <c r="H207" s="11" t="str">
        <f t="shared" si="1"/>
        <v>5-Friday 03:00</v>
      </c>
      <c r="I207" s="14">
        <f>vlookup($C207,'Results raw'!$A$1:$K$651,2,0)</f>
        <v>14249</v>
      </c>
      <c r="J207" s="14">
        <f>vlookup($C207,'Results raw'!$A$1:$K$651,3,0)</f>
        <v>23496</v>
      </c>
      <c r="K207" s="14">
        <f>vlookup($C207,'Results raw'!$A$1:$K$651,4,0)</f>
        <v>3063</v>
      </c>
      <c r="L207" s="14">
        <f>vlookup($C207,'Results raw'!$A$1:$K$651,5,0)</f>
        <v>771</v>
      </c>
      <c r="M207" s="14" t="str">
        <f>vlookup($C207,'Results raw'!$A$1:$K$651,6,0)</f>
        <v/>
      </c>
      <c r="N207" s="14" t="str">
        <f>vlookup($C207,'Results raw'!$A$1:$K$651,7,0)</f>
        <v/>
      </c>
      <c r="O207" s="14">
        <f>vlookup($C207,'Results raw'!$A$1:$K$651,8,0)</f>
        <v>1250</v>
      </c>
      <c r="P207" s="14" t="str">
        <f>vlookup($C207,'Results raw'!$A$1:$K$651,9,0)</f>
        <v/>
      </c>
      <c r="Q207" s="14">
        <f>vlookup($C207,'Results raw'!$A$1:$K$651,10,0)</f>
        <v>795</v>
      </c>
      <c r="R207" s="15">
        <f>vlookup($C207,'Results raw'!$A$1:$K$651,11,0)</f>
        <v>68185</v>
      </c>
      <c r="S207" s="16">
        <f t="shared" si="2"/>
        <v>0.6397888099</v>
      </c>
    </row>
    <row r="208">
      <c r="A208" s="11" t="s">
        <v>576</v>
      </c>
      <c r="B208" s="12">
        <v>381.0</v>
      </c>
      <c r="C208" s="11" t="s">
        <v>577</v>
      </c>
      <c r="D208" s="11" t="s">
        <v>576</v>
      </c>
      <c r="E208" s="3" t="str">
        <f>vlookup(C208,'Region lookup'!$A$1:$B$651,2,0)</f>
        <v>East</v>
      </c>
      <c r="F208" s="13">
        <v>0.125</v>
      </c>
      <c r="G208" s="11" t="s">
        <v>59</v>
      </c>
      <c r="H208" s="11" t="str">
        <f t="shared" si="1"/>
        <v>5-Friday 03:00</v>
      </c>
      <c r="I208" s="14">
        <f>vlookup($C208,'Results raw'!$A$1:$K$651,2,0)</f>
        <v>13031</v>
      </c>
      <c r="J208" s="14">
        <f>vlookup($C208,'Results raw'!$A$1:$K$651,3,0)</f>
        <v>21787</v>
      </c>
      <c r="K208" s="14" t="str">
        <f>vlookup($C208,'Results raw'!$A$1:$K$651,4,0)</f>
        <v/>
      </c>
      <c r="L208" s="14">
        <f>vlookup($C208,'Results raw'!$A$1:$K$651,5,0)</f>
        <v>995</v>
      </c>
      <c r="M208" s="14" t="str">
        <f>vlookup($C208,'Results raw'!$A$1:$K$651,6,0)</f>
        <v/>
      </c>
      <c r="N208" s="14" t="str">
        <f>vlookup($C208,'Results raw'!$A$1:$K$651,7,0)</f>
        <v/>
      </c>
      <c r="O208" s="14">
        <f>vlookup($C208,'Results raw'!$A$1:$K$651,8,0)</f>
        <v>1601</v>
      </c>
      <c r="P208" s="14" t="str">
        <f>vlookup($C208,'Results raw'!$A$1:$K$651,9,0)</f>
        <v/>
      </c>
      <c r="Q208" s="14">
        <f>vlookup($C208,'Results raw'!$A$1:$K$651,10,0)</f>
        <v>4650</v>
      </c>
      <c r="R208" s="15">
        <f>vlookup($C208,'Results raw'!$A$1:$K$651,11,0)</f>
        <v>69338</v>
      </c>
      <c r="S208" s="16">
        <f t="shared" si="2"/>
        <v>0.6066514754</v>
      </c>
    </row>
    <row r="209">
      <c r="A209" s="11" t="s">
        <v>578</v>
      </c>
      <c r="B209" s="12">
        <v>395.0</v>
      </c>
      <c r="C209" s="11" t="s">
        <v>579</v>
      </c>
      <c r="D209" s="11" t="s">
        <v>578</v>
      </c>
      <c r="E209" s="3" t="str">
        <f>vlookup(C209,'Region lookup'!$A$1:$B$651,2,0)</f>
        <v>North East</v>
      </c>
      <c r="F209" s="13">
        <v>0.125</v>
      </c>
      <c r="G209" s="11" t="s">
        <v>59</v>
      </c>
      <c r="H209" s="11" t="str">
        <f t="shared" si="1"/>
        <v>5-Friday 03:00</v>
      </c>
      <c r="I209" s="14">
        <f>vlookup($C209,'Results raw'!$A$1:$K$651,2,0)</f>
        <v>28135</v>
      </c>
      <c r="J209" s="14">
        <f>vlookup($C209,'Results raw'!$A$1:$K$651,3,0)</f>
        <v>16509</v>
      </c>
      <c r="K209" s="14">
        <f>vlookup($C209,'Results raw'!$A$1:$K$651,4,0)</f>
        <v>1953</v>
      </c>
      <c r="L209" s="14">
        <f>vlookup($C209,'Results raw'!$A$1:$K$651,5,0)</f>
        <v>1220</v>
      </c>
      <c r="M209" s="14" t="str">
        <f>vlookup($C209,'Results raw'!$A$1:$K$651,6,0)</f>
        <v/>
      </c>
      <c r="N209" s="14" t="str">
        <f>vlookup($C209,'Results raw'!$A$1:$K$651,7,0)</f>
        <v/>
      </c>
      <c r="O209" s="14" t="str">
        <f>vlookup($C209,'Results raw'!$A$1:$K$651,8,0)</f>
        <v/>
      </c>
      <c r="P209" s="14" t="str">
        <f>vlookup($C209,'Results raw'!$A$1:$K$651,9,0)</f>
        <v/>
      </c>
      <c r="Q209" s="14">
        <f>vlookup($C209,'Results raw'!$A$1:$K$651,10,0)</f>
        <v>0</v>
      </c>
      <c r="R209" s="15">
        <f>vlookup($C209,'Results raw'!$A$1:$K$651,11,0)</f>
        <v>72339</v>
      </c>
      <c r="S209" s="16">
        <f t="shared" si="2"/>
        <v>0.6610127317</v>
      </c>
    </row>
    <row r="210">
      <c r="A210" s="11" t="s">
        <v>580</v>
      </c>
      <c r="B210" s="12">
        <v>399.0</v>
      </c>
      <c r="C210" s="11" t="s">
        <v>581</v>
      </c>
      <c r="D210" s="11" t="s">
        <v>580</v>
      </c>
      <c r="E210" s="3" t="str">
        <f>vlookup(C210,'Region lookup'!$A$1:$B$651,2,0)</f>
        <v>London</v>
      </c>
      <c r="F210" s="13">
        <v>0.125</v>
      </c>
      <c r="G210" s="11" t="s">
        <v>59</v>
      </c>
      <c r="H210" s="11" t="str">
        <f t="shared" si="1"/>
        <v>5-Friday 03:00</v>
      </c>
      <c r="I210" s="14">
        <f>vlookup($C210,'Results raw'!$A$1:$K$651,2,0)</f>
        <v>11482</v>
      </c>
      <c r="J210" s="14">
        <f>vlookup($C210,'Results raw'!$A$1:$K$651,3,0)</f>
        <v>27978</v>
      </c>
      <c r="K210" s="14">
        <f>vlookup($C210,'Results raw'!$A$1:$K$651,4,0)</f>
        <v>3717</v>
      </c>
      <c r="L210" s="14">
        <f>vlookup($C210,'Results raw'!$A$1:$K$651,5,0)</f>
        <v>1160</v>
      </c>
      <c r="M210" s="14" t="str">
        <f>vlookup($C210,'Results raw'!$A$1:$K$651,6,0)</f>
        <v/>
      </c>
      <c r="N210" s="14" t="str">
        <f>vlookup($C210,'Results raw'!$A$1:$K$651,7,0)</f>
        <v/>
      </c>
      <c r="O210" s="14">
        <f>vlookup($C210,'Results raw'!$A$1:$K$651,8,0)</f>
        <v>1202</v>
      </c>
      <c r="P210" s="14" t="str">
        <f>vlookup($C210,'Results raw'!$A$1:$K$651,9,0)</f>
        <v/>
      </c>
      <c r="Q210" s="14">
        <f>vlookup($C210,'Results raw'!$A$1:$K$651,10,0)</f>
        <v>216</v>
      </c>
      <c r="R210" s="15">
        <f>vlookup($C210,'Results raw'!$A$1:$K$651,11,0)</f>
        <v>70014</v>
      </c>
      <c r="S210" s="16">
        <f t="shared" si="2"/>
        <v>0.6535121547</v>
      </c>
    </row>
    <row r="211">
      <c r="A211" s="11" t="s">
        <v>582</v>
      </c>
      <c r="B211" s="12">
        <v>409.0</v>
      </c>
      <c r="C211" s="11" t="s">
        <v>583</v>
      </c>
      <c r="D211" s="11" t="s">
        <v>582</v>
      </c>
      <c r="E211" s="3" t="str">
        <f>vlookup(C211,'Region lookup'!$A$1:$B$651,2,0)</f>
        <v>South East</v>
      </c>
      <c r="F211" s="13">
        <v>0.125</v>
      </c>
      <c r="G211" s="11" t="s">
        <v>59</v>
      </c>
      <c r="H211" s="11" t="str">
        <f t="shared" si="1"/>
        <v>5-Friday 03:00</v>
      </c>
      <c r="I211" s="14">
        <f>vlookup($C211,'Results raw'!$A$1:$K$651,2,0)</f>
        <v>32769</v>
      </c>
      <c r="J211" s="14">
        <f>vlookup($C211,'Results raw'!$A$1:$K$651,3,0)</f>
        <v>7518</v>
      </c>
      <c r="K211" s="14">
        <f>vlookup($C211,'Results raw'!$A$1:$K$651,4,0)</f>
        <v>7390</v>
      </c>
      <c r="L211" s="14">
        <f>vlookup($C211,'Results raw'!$A$1:$K$651,5,0)</f>
        <v>2434</v>
      </c>
      <c r="M211" s="14" t="str">
        <f>vlookup($C211,'Results raw'!$A$1:$K$651,6,0)</f>
        <v/>
      </c>
      <c r="N211" s="14" t="str">
        <f>vlookup($C211,'Results raw'!$A$1:$K$651,7,0)</f>
        <v/>
      </c>
      <c r="O211" s="14" t="str">
        <f>vlookup($C211,'Results raw'!$A$1:$K$651,8,0)</f>
        <v/>
      </c>
      <c r="P211" s="14" t="str">
        <f>vlookup($C211,'Results raw'!$A$1:$K$651,9,0)</f>
        <v/>
      </c>
      <c r="Q211" s="14">
        <f>vlookup($C211,'Results raw'!$A$1:$K$651,10,0)</f>
        <v>675</v>
      </c>
      <c r="R211" s="15">
        <f>vlookup($C211,'Results raw'!$A$1:$K$651,11,0)</f>
        <v>73552</v>
      </c>
      <c r="S211" s="16">
        <f t="shared" si="2"/>
        <v>0.6904774853</v>
      </c>
    </row>
    <row r="212">
      <c r="A212" s="11" t="s">
        <v>584</v>
      </c>
      <c r="B212" s="12">
        <v>410.0</v>
      </c>
      <c r="C212" s="11" t="s">
        <v>585</v>
      </c>
      <c r="D212" s="11" t="s">
        <v>584</v>
      </c>
      <c r="E212" s="3" t="str">
        <f>vlookup(C212,'Region lookup'!$A$1:$B$651,2,0)</f>
        <v>South East</v>
      </c>
      <c r="F212" s="13">
        <v>0.125</v>
      </c>
      <c r="G212" s="11" t="s">
        <v>59</v>
      </c>
      <c r="H212" s="11" t="str">
        <f t="shared" si="1"/>
        <v>5-Friday 03:00</v>
      </c>
      <c r="I212" s="14">
        <f>vlookup($C212,'Results raw'!$A$1:$K$651,2,0)</f>
        <v>32113</v>
      </c>
      <c r="J212" s="14">
        <f>vlookup($C212,'Results raw'!$A$1:$K$651,3,0)</f>
        <v>6595</v>
      </c>
      <c r="K212" s="14">
        <f>vlookup($C212,'Results raw'!$A$1:$K$651,4,0)</f>
        <v>7710</v>
      </c>
      <c r="L212" s="14">
        <f>vlookup($C212,'Results raw'!$A$1:$K$651,5,0)</f>
        <v>3888</v>
      </c>
      <c r="M212" s="14" t="str">
        <f>vlookup($C212,'Results raw'!$A$1:$K$651,6,0)</f>
        <v/>
      </c>
      <c r="N212" s="14" t="str">
        <f>vlookup($C212,'Results raw'!$A$1:$K$651,7,0)</f>
        <v/>
      </c>
      <c r="O212" s="14" t="str">
        <f>vlookup($C212,'Results raw'!$A$1:$K$651,8,0)</f>
        <v/>
      </c>
      <c r="P212" s="14" t="str">
        <f>vlookup($C212,'Results raw'!$A$1:$K$651,9,0)</f>
        <v/>
      </c>
      <c r="Q212" s="14">
        <f>vlookup($C212,'Results raw'!$A$1:$K$651,10,0)</f>
        <v>0</v>
      </c>
      <c r="R212" s="15">
        <f>vlookup($C212,'Results raw'!$A$1:$K$651,11,0)</f>
        <v>70867</v>
      </c>
      <c r="S212" s="16">
        <f t="shared" si="2"/>
        <v>0.7098649583</v>
      </c>
    </row>
    <row r="213">
      <c r="A213" s="11" t="s">
        <v>586</v>
      </c>
      <c r="B213" s="12">
        <v>412.0</v>
      </c>
      <c r="C213" s="11" t="s">
        <v>587</v>
      </c>
      <c r="D213" s="11" t="s">
        <v>586</v>
      </c>
      <c r="E213" s="3" t="str">
        <f>vlookup(C213,'Region lookup'!$A$1:$B$651,2,0)</f>
        <v>South East</v>
      </c>
      <c r="F213" s="13">
        <v>0.125</v>
      </c>
      <c r="G213" s="11" t="s">
        <v>59</v>
      </c>
      <c r="H213" s="11" t="str">
        <f t="shared" si="1"/>
        <v>5-Friday 03:00</v>
      </c>
      <c r="I213" s="14">
        <f>vlookup($C213,'Results raw'!$A$1:$K$651,2,0)</f>
        <v>34431</v>
      </c>
      <c r="J213" s="14">
        <f>vlookup($C213,'Results raw'!$A$1:$K$651,3,0)</f>
        <v>4404</v>
      </c>
      <c r="K213" s="14">
        <f>vlookup($C213,'Results raw'!$A$1:$K$651,4,0)</f>
        <v>18384</v>
      </c>
      <c r="L213" s="14">
        <f>vlookup($C213,'Results raw'!$A$1:$K$651,5,0)</f>
        <v>2454</v>
      </c>
      <c r="M213" s="14" t="str">
        <f>vlookup($C213,'Results raw'!$A$1:$K$651,6,0)</f>
        <v/>
      </c>
      <c r="N213" s="14" t="str">
        <f>vlookup($C213,'Results raw'!$A$1:$K$651,7,0)</f>
        <v/>
      </c>
      <c r="O213" s="14" t="str">
        <f>vlookup($C213,'Results raw'!$A$1:$K$651,8,0)</f>
        <v/>
      </c>
      <c r="P213" s="14" t="str">
        <f>vlookup($C213,'Results raw'!$A$1:$K$651,9,0)</f>
        <v/>
      </c>
      <c r="Q213" s="14">
        <f>vlookup($C213,'Results raw'!$A$1:$K$651,10,0)</f>
        <v>325</v>
      </c>
      <c r="R213" s="15">
        <f>vlookup($C213,'Results raw'!$A$1:$K$651,11,0)</f>
        <v>83414</v>
      </c>
      <c r="S213" s="16">
        <f t="shared" si="2"/>
        <v>0.7192797372</v>
      </c>
    </row>
    <row r="214">
      <c r="A214" s="11" t="s">
        <v>588</v>
      </c>
      <c r="B214" s="12">
        <v>413.0</v>
      </c>
      <c r="C214" s="11" t="s">
        <v>589</v>
      </c>
      <c r="D214" s="11" t="s">
        <v>588</v>
      </c>
      <c r="E214" s="3" t="str">
        <f>vlookup(C214,'Region lookup'!$A$1:$B$651,2,0)</f>
        <v>West Midlands</v>
      </c>
      <c r="F214" s="13">
        <v>0.125</v>
      </c>
      <c r="G214" s="11" t="s">
        <v>59</v>
      </c>
      <c r="H214" s="11" t="str">
        <f t="shared" si="1"/>
        <v>5-Friday 03:00</v>
      </c>
      <c r="I214" s="14">
        <f>vlookup($C214,'Results raw'!$A$1:$K$651,2,0)</f>
        <v>23485</v>
      </c>
      <c r="J214" s="14">
        <f>vlookup($C214,'Results raw'!$A$1:$K$651,3,0)</f>
        <v>16039</v>
      </c>
      <c r="K214" s="14">
        <f>vlookup($C214,'Results raw'!$A$1:$K$651,4,0)</f>
        <v>2361</v>
      </c>
      <c r="L214" s="14">
        <f>vlookup($C214,'Results raw'!$A$1:$K$651,5,0)</f>
        <v>933</v>
      </c>
      <c r="M214" s="14" t="str">
        <f>vlookup($C214,'Results raw'!$A$1:$K$651,6,0)</f>
        <v/>
      </c>
      <c r="N214" s="14" t="str">
        <f>vlookup($C214,'Results raw'!$A$1:$K$651,7,0)</f>
        <v/>
      </c>
      <c r="O214" s="14">
        <f>vlookup($C214,'Results raw'!$A$1:$K$651,8,0)</f>
        <v>1921</v>
      </c>
      <c r="P214" s="14" t="str">
        <f>vlookup($C214,'Results raw'!$A$1:$K$651,9,0)</f>
        <v/>
      </c>
      <c r="Q214" s="14">
        <f>vlookup($C214,'Results raw'!$A$1:$K$651,10,0)</f>
        <v>0</v>
      </c>
      <c r="R214" s="15">
        <f>vlookup($C214,'Results raw'!$A$1:$K$651,11,0)</f>
        <v>68211</v>
      </c>
      <c r="S214" s="16">
        <f t="shared" si="2"/>
        <v>0.6558912785</v>
      </c>
    </row>
    <row r="215">
      <c r="A215" s="11" t="s">
        <v>590</v>
      </c>
      <c r="B215" s="12">
        <v>420.0</v>
      </c>
      <c r="C215" s="11" t="s">
        <v>591</v>
      </c>
      <c r="D215" s="11" t="s">
        <v>590</v>
      </c>
      <c r="E215" s="3" t="str">
        <f>vlookup(C215,'Region lookup'!$A$1:$B$651,2,0)</f>
        <v>South West</v>
      </c>
      <c r="F215" s="13">
        <v>0.125</v>
      </c>
      <c r="G215" s="11" t="s">
        <v>59</v>
      </c>
      <c r="H215" s="11" t="str">
        <f t="shared" si="1"/>
        <v>5-Friday 03:00</v>
      </c>
      <c r="I215" s="14">
        <f>vlookup($C215,'Results raw'!$A$1:$K$651,2,0)</f>
        <v>29190</v>
      </c>
      <c r="J215" s="14">
        <f>vlookup($C215,'Results raw'!$A$1:$K$651,3,0)</f>
        <v>9329</v>
      </c>
      <c r="K215" s="14">
        <f>vlookup($C215,'Results raw'!$A$1:$K$651,4,0)</f>
        <v>11689</v>
      </c>
      <c r="L215" s="14">
        <f>vlookup($C215,'Results raw'!$A$1:$K$651,5,0)</f>
        <v>1508</v>
      </c>
      <c r="M215" s="14" t="str">
        <f>vlookup($C215,'Results raw'!$A$1:$K$651,6,0)</f>
        <v/>
      </c>
      <c r="N215" s="14" t="str">
        <f>vlookup($C215,'Results raw'!$A$1:$K$651,7,0)</f>
        <v/>
      </c>
      <c r="O215" s="14" t="str">
        <f>vlookup($C215,'Results raw'!$A$1:$K$651,8,0)</f>
        <v/>
      </c>
      <c r="P215" s="14" t="str">
        <f>vlookup($C215,'Results raw'!$A$1:$K$651,9,0)</f>
        <v/>
      </c>
      <c r="Q215" s="14">
        <f>vlookup($C215,'Results raw'!$A$1:$K$651,10,0)</f>
        <v>840</v>
      </c>
      <c r="R215" s="15">
        <f>vlookup($C215,'Results raw'!$A$1:$K$651,11,0)</f>
        <v>72533</v>
      </c>
      <c r="S215" s="16">
        <f t="shared" si="2"/>
        <v>0.7245805358</v>
      </c>
    </row>
    <row r="216">
      <c r="A216" s="11" t="s">
        <v>592</v>
      </c>
      <c r="B216" s="12">
        <v>215.0</v>
      </c>
      <c r="C216" s="11" t="s">
        <v>593</v>
      </c>
      <c r="D216" s="11" t="s">
        <v>592</v>
      </c>
      <c r="E216" s="3" t="str">
        <f>vlookup(C216,'Region lookup'!$A$1:$B$651,2,0)</f>
        <v>North East</v>
      </c>
      <c r="F216" s="13">
        <v>0.125</v>
      </c>
      <c r="G216" s="11" t="s">
        <v>59</v>
      </c>
      <c r="H216" s="11" t="str">
        <f t="shared" si="1"/>
        <v>5-Friday 03:00</v>
      </c>
      <c r="I216" s="14">
        <f>vlookup($C216,'Results raw'!$A$1:$K$651,2,0)</f>
        <v>13897</v>
      </c>
      <c r="J216" s="14">
        <f>vlookup($C216,'Results raw'!$A$1:$K$651,3,0)</f>
        <v>18639</v>
      </c>
      <c r="K216" s="14">
        <f>vlookup($C216,'Results raw'!$A$1:$K$651,4,0)</f>
        <v>2879</v>
      </c>
      <c r="L216" s="14">
        <f>vlookup($C216,'Results raw'!$A$1:$K$651,5,0)</f>
        <v>1126</v>
      </c>
      <c r="M216" s="14" t="str">
        <f>vlookup($C216,'Results raw'!$A$1:$K$651,6,0)</f>
        <v/>
      </c>
      <c r="N216" s="14" t="str">
        <f>vlookup($C216,'Results raw'!$A$1:$K$651,7,0)</f>
        <v/>
      </c>
      <c r="O216" s="14">
        <f>vlookup($C216,'Results raw'!$A$1:$K$651,8,0)</f>
        <v>4693</v>
      </c>
      <c r="P216" s="14" t="str">
        <f>vlookup($C216,'Results raw'!$A$1:$K$651,9,0)</f>
        <v/>
      </c>
      <c r="Q216" s="14">
        <f>vlookup($C216,'Results raw'!$A$1:$K$651,10,0)</f>
        <v>961</v>
      </c>
      <c r="R216" s="15">
        <f>vlookup($C216,'Results raw'!$A$1:$K$651,11,0)</f>
        <v>66796</v>
      </c>
      <c r="S216" s="16">
        <f t="shared" si="2"/>
        <v>0.631699503</v>
      </c>
    </row>
    <row r="217">
      <c r="A217" s="11" t="s">
        <v>594</v>
      </c>
      <c r="B217" s="12">
        <v>517.0</v>
      </c>
      <c r="C217" s="11" t="s">
        <v>595</v>
      </c>
      <c r="D217" s="11" t="s">
        <v>594</v>
      </c>
      <c r="E217" s="3" t="str">
        <f>vlookup(C217,'Region lookup'!$A$1:$B$651,2,0)</f>
        <v>South West</v>
      </c>
      <c r="F217" s="13">
        <v>0.125</v>
      </c>
      <c r="G217" s="11" t="s">
        <v>59</v>
      </c>
      <c r="H217" s="11" t="str">
        <f t="shared" si="1"/>
        <v>5-Friday 03:00</v>
      </c>
      <c r="I217" s="14">
        <f>vlookup($C217,'Results raw'!$A$1:$K$651,2,0)</f>
        <v>32801</v>
      </c>
      <c r="J217" s="14">
        <f>vlookup($C217,'Results raw'!$A$1:$K$651,3,0)</f>
        <v>15265</v>
      </c>
      <c r="K217" s="14">
        <f>vlookup($C217,'Results raw'!$A$1:$K$651,4,0)</f>
        <v>11051</v>
      </c>
      <c r="L217" s="14">
        <f>vlookup($C217,'Results raw'!$A$1:$K$651,5,0)</f>
        <v>2938</v>
      </c>
      <c r="M217" s="14" t="str">
        <f>vlookup($C217,'Results raw'!$A$1:$K$651,6,0)</f>
        <v/>
      </c>
      <c r="N217" s="14" t="str">
        <f>vlookup($C217,'Results raw'!$A$1:$K$651,7,0)</f>
        <v/>
      </c>
      <c r="O217" s="14" t="str">
        <f>vlookup($C217,'Results raw'!$A$1:$K$651,8,0)</f>
        <v/>
      </c>
      <c r="P217" s="14" t="str">
        <f>vlookup($C217,'Results raw'!$A$1:$K$651,9,0)</f>
        <v/>
      </c>
      <c r="Q217" s="14">
        <f>vlookup($C217,'Results raw'!$A$1:$K$651,10,0)</f>
        <v>0</v>
      </c>
      <c r="R217" s="15">
        <f>vlookup($C217,'Results raw'!$A$1:$K$651,11,0)</f>
        <v>80194</v>
      </c>
      <c r="S217" s="16">
        <f t="shared" si="2"/>
        <v>0.7738110083</v>
      </c>
    </row>
    <row r="218">
      <c r="A218" s="11" t="s">
        <v>596</v>
      </c>
      <c r="B218" s="12">
        <v>121.0</v>
      </c>
      <c r="C218" s="11" t="s">
        <v>597</v>
      </c>
      <c r="D218" s="11" t="s">
        <v>596</v>
      </c>
      <c r="E218" s="3" t="str">
        <f>vlookup(C218,'Region lookup'!$A$1:$B$651,2,0)</f>
        <v>East</v>
      </c>
      <c r="F218" s="13">
        <v>0.125</v>
      </c>
      <c r="G218" s="11" t="s">
        <v>59</v>
      </c>
      <c r="H218" s="11" t="str">
        <f t="shared" si="1"/>
        <v>5-Friday 03:00</v>
      </c>
      <c r="I218" s="14">
        <f>vlookup($C218,'Results raw'!$A$1:$K$651,2,0)</f>
        <v>40307</v>
      </c>
      <c r="J218" s="14">
        <f>vlookup($C218,'Results raw'!$A$1:$K$651,3,0)</f>
        <v>14324</v>
      </c>
      <c r="K218" s="14">
        <f>vlookup($C218,'Results raw'!$A$1:$K$651,4,0)</f>
        <v>6881</v>
      </c>
      <c r="L218" s="14">
        <f>vlookup($C218,'Results raw'!$A$1:$K$651,5,0)</f>
        <v>3021</v>
      </c>
      <c r="M218" s="14" t="str">
        <f>vlookup($C218,'Results raw'!$A$1:$K$651,6,0)</f>
        <v/>
      </c>
      <c r="N218" s="14" t="str">
        <f>vlookup($C218,'Results raw'!$A$1:$K$651,7,0)</f>
        <v/>
      </c>
      <c r="O218" s="14" t="str">
        <f>vlookup($C218,'Results raw'!$A$1:$K$651,8,0)</f>
        <v/>
      </c>
      <c r="P218" s="14" t="str">
        <f>vlookup($C218,'Results raw'!$A$1:$K$651,9,0)</f>
        <v/>
      </c>
      <c r="Q218" s="14">
        <f>vlookup($C218,'Results raw'!$A$1:$K$651,10,0)</f>
        <v>0</v>
      </c>
      <c r="R218" s="15">
        <f>vlookup($C218,'Results raw'!$A$1:$K$651,11,0)</f>
        <v>94909</v>
      </c>
      <c r="S218" s="16">
        <f t="shared" si="2"/>
        <v>0.6799460536</v>
      </c>
    </row>
    <row r="219">
      <c r="A219" s="11" t="s">
        <v>598</v>
      </c>
      <c r="B219" s="12">
        <v>216.0</v>
      </c>
      <c r="C219" s="11" t="s">
        <v>599</v>
      </c>
      <c r="D219" s="11" t="s">
        <v>598</v>
      </c>
      <c r="E219" s="3" t="str">
        <f>vlookup(C219,'Region lookup'!$A$1:$B$651,2,0)</f>
        <v>North East</v>
      </c>
      <c r="F219" s="13">
        <v>0.125</v>
      </c>
      <c r="G219" s="11" t="s">
        <v>59</v>
      </c>
      <c r="H219" s="11" t="str">
        <f t="shared" si="1"/>
        <v>5-Friday 03:00</v>
      </c>
      <c r="I219" s="14">
        <f>vlookup($C219,'Results raw'!$A$1:$K$651,2,0)</f>
        <v>19990</v>
      </c>
      <c r="J219" s="14">
        <f>vlookup($C219,'Results raw'!$A$1:$K$651,3,0)</f>
        <v>18846</v>
      </c>
      <c r="K219" s="14">
        <f>vlookup($C219,'Results raw'!$A$1:$K$651,4,0)</f>
        <v>2831</v>
      </c>
      <c r="L219" s="14">
        <f>vlookup($C219,'Results raw'!$A$1:$K$651,5,0)</f>
        <v>1173</v>
      </c>
      <c r="M219" s="14" t="str">
        <f>vlookup($C219,'Results raw'!$A$1:$K$651,6,0)</f>
        <v/>
      </c>
      <c r="N219" s="14" t="str">
        <f>vlookup($C219,'Results raw'!$A$1:$K$651,7,0)</f>
        <v/>
      </c>
      <c r="O219" s="14">
        <f>vlookup($C219,'Results raw'!$A$1:$K$651,8,0)</f>
        <v>3193</v>
      </c>
      <c r="P219" s="14" t="str">
        <f>vlookup($C219,'Results raw'!$A$1:$K$651,9,0)</f>
        <v/>
      </c>
      <c r="Q219" s="14">
        <f>vlookup($C219,'Results raw'!$A$1:$K$651,10,0)</f>
        <v>1630</v>
      </c>
      <c r="R219" s="15">
        <f>vlookup($C219,'Results raw'!$A$1:$K$651,11,0)</f>
        <v>72166</v>
      </c>
      <c r="S219" s="16">
        <f t="shared" si="2"/>
        <v>0.6604633761</v>
      </c>
    </row>
    <row r="220">
      <c r="A220" s="11" t="s">
        <v>600</v>
      </c>
      <c r="B220" s="12">
        <v>423.0</v>
      </c>
      <c r="C220" s="11" t="s">
        <v>601</v>
      </c>
      <c r="D220" s="11" t="s">
        <v>600</v>
      </c>
      <c r="E220" s="3" t="str">
        <f>vlookup(C220,'Region lookup'!$A$1:$B$651,2,0)</f>
        <v>East</v>
      </c>
      <c r="F220" s="13">
        <v>0.125</v>
      </c>
      <c r="G220" s="11" t="s">
        <v>59</v>
      </c>
      <c r="H220" s="11" t="str">
        <f t="shared" si="1"/>
        <v>5-Friday 03:00</v>
      </c>
      <c r="I220" s="14">
        <f>vlookup($C220,'Results raw'!$A$1:$K$651,2,0)</f>
        <v>30627</v>
      </c>
      <c r="J220" s="14">
        <f>vlookup($C220,'Results raw'!$A$1:$K$651,3,0)</f>
        <v>10705</v>
      </c>
      <c r="K220" s="14">
        <f>vlookup($C220,'Results raw'!$A$1:$K$651,4,0)</f>
        <v>3625</v>
      </c>
      <c r="L220" s="14">
        <f>vlookup($C220,'Results raw'!$A$1:$K$651,5,0)</f>
        <v>1645</v>
      </c>
      <c r="M220" s="14" t="str">
        <f>vlookup($C220,'Results raw'!$A$1:$K$651,6,0)</f>
        <v/>
      </c>
      <c r="N220" s="14" t="str">
        <f>vlookup($C220,'Results raw'!$A$1:$K$651,7,0)</f>
        <v/>
      </c>
      <c r="O220" s="14" t="str">
        <f>vlookup($C220,'Results raw'!$A$1:$K$651,8,0)</f>
        <v/>
      </c>
      <c r="P220" s="14" t="str">
        <f>vlookup($C220,'Results raw'!$A$1:$K$651,9,0)</f>
        <v/>
      </c>
      <c r="Q220" s="14">
        <f>vlookup($C220,'Results raw'!$A$1:$K$651,10,0)</f>
        <v>0</v>
      </c>
      <c r="R220" s="15">
        <f>vlookup($C220,'Results raw'!$A$1:$K$651,11,0)</f>
        <v>72080</v>
      </c>
      <c r="S220" s="16">
        <f t="shared" si="2"/>
        <v>0.6465316315</v>
      </c>
    </row>
    <row r="221">
      <c r="A221" s="11" t="s">
        <v>602</v>
      </c>
      <c r="B221" s="12">
        <v>430.0</v>
      </c>
      <c r="C221" s="11" t="s">
        <v>603</v>
      </c>
      <c r="D221" s="11" t="s">
        <v>602</v>
      </c>
      <c r="E221" s="3" t="str">
        <f>vlookup(C221,'Region lookup'!$A$1:$B$651,2,0)</f>
        <v>East</v>
      </c>
      <c r="F221" s="13">
        <v>0.125</v>
      </c>
      <c r="G221" s="11" t="s">
        <v>59</v>
      </c>
      <c r="H221" s="11" t="str">
        <f t="shared" si="1"/>
        <v>5-Friday 03:00</v>
      </c>
      <c r="I221" s="14">
        <f>vlookup($C221,'Results raw'!$A$1:$K$651,2,0)</f>
        <v>23397</v>
      </c>
      <c r="J221" s="14">
        <f>vlookup($C221,'Results raw'!$A$1:$K$651,3,0)</f>
        <v>18659</v>
      </c>
      <c r="K221" s="14">
        <f>vlookup($C221,'Results raw'!$A$1:$K$651,4,0)</f>
        <v>2663</v>
      </c>
      <c r="L221" s="14">
        <f>vlookup($C221,'Results raw'!$A$1:$K$651,5,0)</f>
        <v>1078</v>
      </c>
      <c r="M221" s="14" t="str">
        <f>vlookup($C221,'Results raw'!$A$1:$K$651,6,0)</f>
        <v/>
      </c>
      <c r="N221" s="14" t="str">
        <f>vlookup($C221,'Results raw'!$A$1:$K$651,7,0)</f>
        <v/>
      </c>
      <c r="O221" s="14" t="str">
        <f>vlookup($C221,'Results raw'!$A$1:$K$651,8,0)</f>
        <v/>
      </c>
      <c r="P221" s="14">
        <f>vlookup($C221,'Results raw'!$A$1:$K$651,9,0)</f>
        <v>488</v>
      </c>
      <c r="Q221" s="14">
        <f>vlookup($C221,'Results raw'!$A$1:$K$651,10,0)</f>
        <v>0</v>
      </c>
      <c r="R221" s="15">
        <f>vlookup($C221,'Results raw'!$A$1:$K$651,11,0)</f>
        <v>67172</v>
      </c>
      <c r="S221" s="16">
        <f t="shared" si="2"/>
        <v>0.6890519859</v>
      </c>
    </row>
    <row r="222">
      <c r="A222" s="11" t="s">
        <v>604</v>
      </c>
      <c r="B222" s="12">
        <v>431.0</v>
      </c>
      <c r="C222" s="11" t="s">
        <v>605</v>
      </c>
      <c r="D222" s="11" t="s">
        <v>604</v>
      </c>
      <c r="E222" s="3" t="str">
        <f>vlookup(C222,'Region lookup'!$A$1:$B$651,2,0)</f>
        <v>East</v>
      </c>
      <c r="F222" s="13">
        <v>0.125</v>
      </c>
      <c r="G222" s="11" t="s">
        <v>59</v>
      </c>
      <c r="H222" s="11" t="str">
        <f t="shared" si="1"/>
        <v>5-Friday 03:00</v>
      </c>
      <c r="I222" s="14">
        <f>vlookup($C222,'Results raw'!$A$1:$K$651,2,0)</f>
        <v>15006</v>
      </c>
      <c r="J222" s="14">
        <f>vlookup($C222,'Results raw'!$A$1:$K$651,3,0)</f>
        <v>27766</v>
      </c>
      <c r="K222" s="14">
        <f>vlookup($C222,'Results raw'!$A$1:$K$651,4,0)</f>
        <v>4776</v>
      </c>
      <c r="L222" s="14">
        <f>vlookup($C222,'Results raw'!$A$1:$K$651,5,0)</f>
        <v>2469</v>
      </c>
      <c r="M222" s="14" t="str">
        <f>vlookup($C222,'Results raw'!$A$1:$K$651,6,0)</f>
        <v/>
      </c>
      <c r="N222" s="14" t="str">
        <f>vlookup($C222,'Results raw'!$A$1:$K$651,7,0)</f>
        <v/>
      </c>
      <c r="O222" s="14">
        <f>vlookup($C222,'Results raw'!$A$1:$K$651,8,0)</f>
        <v>1656</v>
      </c>
      <c r="P222" s="14" t="str">
        <f>vlookup($C222,'Results raw'!$A$1:$K$651,9,0)</f>
        <v/>
      </c>
      <c r="Q222" s="14">
        <f>vlookup($C222,'Results raw'!$A$1:$K$651,10,0)</f>
        <v>0</v>
      </c>
      <c r="R222" s="15">
        <f>vlookup($C222,'Results raw'!$A$1:$K$651,11,0)</f>
        <v>77845</v>
      </c>
      <c r="S222" s="16">
        <f t="shared" si="2"/>
        <v>0.6637934357</v>
      </c>
    </row>
    <row r="223">
      <c r="A223" s="11" t="s">
        <v>606</v>
      </c>
      <c r="B223" s="12">
        <v>447.0</v>
      </c>
      <c r="C223" s="11" t="s">
        <v>607</v>
      </c>
      <c r="D223" s="11" t="s">
        <v>606</v>
      </c>
      <c r="E223" s="3" t="str">
        <f>vlookup(C223,'Region lookup'!$A$1:$B$651,2,0)</f>
        <v>North West</v>
      </c>
      <c r="F223" s="13">
        <v>0.125</v>
      </c>
      <c r="G223" s="11" t="s">
        <v>59</v>
      </c>
      <c r="H223" s="11" t="str">
        <f t="shared" si="1"/>
        <v>5-Friday 03:00</v>
      </c>
      <c r="I223" s="14">
        <f>vlookup($C223,'Results raw'!$A$1:$K$651,2,0)</f>
        <v>24076</v>
      </c>
      <c r="J223" s="14">
        <f>vlookup($C223,'Results raw'!$A$1:$K$651,3,0)</f>
        <v>17890</v>
      </c>
      <c r="K223" s="14">
        <f>vlookup($C223,'Results raw'!$A$1:$K$651,4,0)</f>
        <v>1548</v>
      </c>
      <c r="L223" s="14">
        <f>vlookup($C223,'Results raw'!$A$1:$K$651,5,0)</f>
        <v>678</v>
      </c>
      <c r="M223" s="14" t="str">
        <f>vlookup($C223,'Results raw'!$A$1:$K$651,6,0)</f>
        <v/>
      </c>
      <c r="N223" s="14" t="str">
        <f>vlookup($C223,'Results raw'!$A$1:$K$651,7,0)</f>
        <v/>
      </c>
      <c r="O223" s="14" t="str">
        <f>vlookup($C223,'Results raw'!$A$1:$K$651,8,0)</f>
        <v/>
      </c>
      <c r="P223" s="14" t="str">
        <f>vlookup($C223,'Results raw'!$A$1:$K$651,9,0)</f>
        <v/>
      </c>
      <c r="Q223" s="14">
        <f>vlookup($C223,'Results raw'!$A$1:$K$651,10,0)</f>
        <v>268</v>
      </c>
      <c r="R223" s="15">
        <f>vlookup($C223,'Results raw'!$A$1:$K$651,11,0)</f>
        <v>65289</v>
      </c>
      <c r="S223" s="16">
        <f t="shared" si="2"/>
        <v>0.6809722924</v>
      </c>
    </row>
    <row r="224">
      <c r="A224" s="11" t="s">
        <v>608</v>
      </c>
      <c r="B224" s="12">
        <v>451.0</v>
      </c>
      <c r="C224" s="11" t="s">
        <v>609</v>
      </c>
      <c r="D224" s="11" t="s">
        <v>608</v>
      </c>
      <c r="E224" s="3" t="str">
        <f>vlookup(C224,'Region lookup'!$A$1:$B$651,2,0)</f>
        <v>East</v>
      </c>
      <c r="F224" s="13">
        <v>0.125</v>
      </c>
      <c r="G224" s="11" t="s">
        <v>59</v>
      </c>
      <c r="H224" s="11" t="str">
        <f t="shared" si="1"/>
        <v>5-Friday 03:00</v>
      </c>
      <c r="I224" s="14">
        <f>vlookup($C224,'Results raw'!$A$1:$K$651,2,0)</f>
        <v>22334</v>
      </c>
      <c r="J224" s="14">
        <f>vlookup($C224,'Results raw'!$A$1:$K$651,3,0)</f>
        <v>19754</v>
      </c>
      <c r="K224" s="14">
        <f>vlookup($C224,'Results raw'!$A$1:$K$651,4,0)</f>
        <v>2334</v>
      </c>
      <c r="L224" s="14">
        <f>vlookup($C224,'Results raw'!$A$1:$K$651,5,0)</f>
        <v>728</v>
      </c>
      <c r="M224" s="14" t="str">
        <f>vlookup($C224,'Results raw'!$A$1:$K$651,6,0)</f>
        <v/>
      </c>
      <c r="N224" s="14" t="str">
        <f>vlookup($C224,'Results raw'!$A$1:$K$651,7,0)</f>
        <v/>
      </c>
      <c r="O224" s="14">
        <f>vlookup($C224,'Results raw'!$A$1:$K$651,8,0)</f>
        <v>2127</v>
      </c>
      <c r="P224" s="14" t="str">
        <f>vlookup($C224,'Results raw'!$A$1:$K$651,9,0)</f>
        <v/>
      </c>
      <c r="Q224" s="14">
        <f>vlookup($C224,'Results raw'!$A$1:$K$651,10,0)</f>
        <v>524</v>
      </c>
      <c r="R224" s="15">
        <f>vlookup($C224,'Results raw'!$A$1:$K$651,11,0)</f>
        <v>72560</v>
      </c>
      <c r="S224" s="16">
        <f t="shared" si="2"/>
        <v>0.6587789416</v>
      </c>
    </row>
    <row r="225">
      <c r="A225" s="11" t="s">
        <v>611</v>
      </c>
      <c r="B225" s="12">
        <v>460.0</v>
      </c>
      <c r="C225" s="11" t="s">
        <v>612</v>
      </c>
      <c r="D225" s="11" t="s">
        <v>611</v>
      </c>
      <c r="E225" s="3" t="str">
        <f>vlookup(C225,'Region lookup'!$A$1:$B$651,2,0)</f>
        <v>North West</v>
      </c>
      <c r="F225" s="13">
        <v>0.125</v>
      </c>
      <c r="G225" s="11" t="s">
        <v>59</v>
      </c>
      <c r="H225" s="11" t="str">
        <f t="shared" si="1"/>
        <v>5-Friday 03:00</v>
      </c>
      <c r="I225" s="14">
        <f>vlookup($C225,'Results raw'!$A$1:$K$651,2,0)</f>
        <v>8724</v>
      </c>
      <c r="J225" s="14">
        <f>vlookup($C225,'Results raw'!$A$1:$K$651,3,0)</f>
        <v>20870</v>
      </c>
      <c r="K225" s="14">
        <f>vlookup($C225,'Results raw'!$A$1:$K$651,4,0)</f>
        <v>1737</v>
      </c>
      <c r="L225" s="14">
        <f>vlookup($C225,'Results raw'!$A$1:$K$651,5,0)</f>
        <v>660</v>
      </c>
      <c r="M225" s="14" t="str">
        <f>vlookup($C225,'Results raw'!$A$1:$K$651,6,0)</f>
        <v/>
      </c>
      <c r="N225" s="14" t="str">
        <f>vlookup($C225,'Results raw'!$A$1:$K$651,7,0)</f>
        <v/>
      </c>
      <c r="O225" s="14">
        <f>vlookup($C225,'Results raw'!$A$1:$K$651,8,0)</f>
        <v>1799</v>
      </c>
      <c r="P225" s="14" t="str">
        <f>vlookup($C225,'Results raw'!$A$1:$K$651,9,0)</f>
        <v/>
      </c>
      <c r="Q225" s="14">
        <f>vlookup($C225,'Results raw'!$A$1:$K$651,10,0)</f>
        <v>0</v>
      </c>
      <c r="R225" s="15">
        <f>vlookup($C225,'Results raw'!$A$1:$K$651,11,0)</f>
        <v>59672</v>
      </c>
      <c r="S225" s="16">
        <f t="shared" si="2"/>
        <v>0.5662622335</v>
      </c>
    </row>
    <row r="226">
      <c r="A226" s="11" t="s">
        <v>613</v>
      </c>
      <c r="B226" s="12">
        <v>466.0</v>
      </c>
      <c r="C226" s="11" t="s">
        <v>614</v>
      </c>
      <c r="D226" s="11" t="s">
        <v>613</v>
      </c>
      <c r="E226" s="3" t="str">
        <f>vlookup(C226,'Region lookup'!$A$1:$B$651,2,0)</f>
        <v>North East</v>
      </c>
      <c r="F226" s="13">
        <v>0.125</v>
      </c>
      <c r="G226" s="11" t="s">
        <v>59</v>
      </c>
      <c r="H226" s="11" t="str">
        <f t="shared" si="1"/>
        <v>5-Friday 03:00</v>
      </c>
      <c r="I226" s="14">
        <f>vlookup($C226,'Results raw'!$A$1:$K$651,2,0)</f>
        <v>18811</v>
      </c>
      <c r="J226" s="14">
        <f>vlookup($C226,'Results raw'!$A$1:$K$651,3,0)</f>
        <v>15284</v>
      </c>
      <c r="K226" s="14">
        <f>vlookup($C226,'Results raw'!$A$1:$K$651,4,0)</f>
        <v>2018</v>
      </c>
      <c r="L226" s="14">
        <f>vlookup($C226,'Results raw'!$A$1:$K$651,5,0)</f>
        <v>491</v>
      </c>
      <c r="M226" s="14" t="str">
        <f>vlookup($C226,'Results raw'!$A$1:$K$651,6,0)</f>
        <v/>
      </c>
      <c r="N226" s="14" t="str">
        <f>vlookup($C226,'Results raw'!$A$1:$K$651,7,0)</f>
        <v/>
      </c>
      <c r="O226" s="14">
        <f>vlookup($C226,'Results raw'!$A$1:$K$651,8,0)</f>
        <v>2915</v>
      </c>
      <c r="P226" s="14" t="str">
        <f>vlookup($C226,'Results raw'!$A$1:$K$651,9,0)</f>
        <v/>
      </c>
      <c r="Q226" s="14">
        <f>vlookup($C226,'Results raw'!$A$1:$K$651,10,0)</f>
        <v>1323</v>
      </c>
      <c r="R226" s="15">
        <f>vlookup($C226,'Results raw'!$A$1:$K$651,11,0)</f>
        <v>65855</v>
      </c>
      <c r="S226" s="16">
        <f t="shared" si="2"/>
        <v>0.6201807</v>
      </c>
    </row>
    <row r="227">
      <c r="A227" s="11" t="s">
        <v>615</v>
      </c>
      <c r="B227" s="12">
        <v>468.0</v>
      </c>
      <c r="C227" s="11" t="s">
        <v>616</v>
      </c>
      <c r="D227" s="11" t="s">
        <v>615</v>
      </c>
      <c r="E227" s="3" t="str">
        <f>vlookup(C227,'Region lookup'!$A$1:$B$651,2,0)</f>
        <v>South East</v>
      </c>
      <c r="F227" s="13">
        <v>0.125</v>
      </c>
      <c r="G227" s="11" t="s">
        <v>59</v>
      </c>
      <c r="H227" s="11" t="str">
        <f t="shared" si="1"/>
        <v>5-Friday 03:00</v>
      </c>
      <c r="I227" s="14">
        <f>vlookup($C227,'Results raw'!$A$1:$K$651,2,0)</f>
        <v>28665</v>
      </c>
      <c r="J227" s="14">
        <f>vlookup($C227,'Results raw'!$A$1:$K$651,3,0)</f>
        <v>10355</v>
      </c>
      <c r="K227" s="14">
        <f>vlookup($C227,'Results raw'!$A$1:$K$651,4,0)</f>
        <v>10320</v>
      </c>
      <c r="L227" s="14">
        <f>vlookup($C227,'Results raw'!$A$1:$K$651,5,0)</f>
        <v>3169</v>
      </c>
      <c r="M227" s="14" t="str">
        <f>vlookup($C227,'Results raw'!$A$1:$K$651,6,0)</f>
        <v/>
      </c>
      <c r="N227" s="14" t="str">
        <f>vlookup($C227,'Results raw'!$A$1:$K$651,7,0)</f>
        <v/>
      </c>
      <c r="O227" s="14" t="str">
        <f>vlookup($C227,'Results raw'!$A$1:$K$651,8,0)</f>
        <v/>
      </c>
      <c r="P227" s="14">
        <f>vlookup($C227,'Results raw'!$A$1:$K$651,9,0)</f>
        <v>647</v>
      </c>
      <c r="Q227" s="14">
        <f>vlookup($C227,'Results raw'!$A$1:$K$651,10,0)</f>
        <v>0</v>
      </c>
      <c r="R227" s="15">
        <f>vlookup($C227,'Results raw'!$A$1:$K$651,11,0)</f>
        <v>74842</v>
      </c>
      <c r="S227" s="16">
        <f t="shared" si="2"/>
        <v>0.7102429117</v>
      </c>
    </row>
    <row r="228">
      <c r="A228" s="11" t="s">
        <v>617</v>
      </c>
      <c r="B228" s="12">
        <v>474.0</v>
      </c>
      <c r="C228" s="11" t="s">
        <v>618</v>
      </c>
      <c r="D228" s="11" t="s">
        <v>617</v>
      </c>
      <c r="E228" s="3" t="str">
        <f>vlookup(C228,'Region lookup'!$A$1:$B$651,2,0)</f>
        <v>North West</v>
      </c>
      <c r="F228" s="13">
        <v>0.125</v>
      </c>
      <c r="G228" s="11" t="s">
        <v>59</v>
      </c>
      <c r="H228" s="11" t="str">
        <f t="shared" si="1"/>
        <v>5-Friday 03:00</v>
      </c>
      <c r="I228" s="14">
        <f>vlookup($C228,'Results raw'!$A$1:$K$651,2,0)</f>
        <v>14807</v>
      </c>
      <c r="J228" s="14">
        <f>vlookup($C228,'Results raw'!$A$1:$K$651,3,0)</f>
        <v>24475</v>
      </c>
      <c r="K228" s="14">
        <f>vlookup($C228,'Results raw'!$A$1:$K$651,4,0)</f>
        <v>3312</v>
      </c>
      <c r="L228" s="14">
        <f>vlookup($C228,'Results raw'!$A$1:$K$651,5,0)</f>
        <v>986</v>
      </c>
      <c r="M228" s="14" t="str">
        <f>vlookup($C228,'Results raw'!$A$1:$K$651,6,0)</f>
        <v/>
      </c>
      <c r="N228" s="14" t="str">
        <f>vlookup($C228,'Results raw'!$A$1:$K$651,7,0)</f>
        <v/>
      </c>
      <c r="O228" s="14">
        <f>vlookup($C228,'Results raw'!$A$1:$K$651,8,0)</f>
        <v>3867</v>
      </c>
      <c r="P228" s="14" t="str">
        <f>vlookup($C228,'Results raw'!$A$1:$K$651,9,0)</f>
        <v/>
      </c>
      <c r="Q228" s="14">
        <f>vlookup($C228,'Results raw'!$A$1:$K$651,10,0)</f>
        <v>0</v>
      </c>
      <c r="R228" s="15">
        <f>vlookup($C228,'Results raw'!$A$1:$K$651,11,0)</f>
        <v>78909</v>
      </c>
      <c r="S228" s="16">
        <f t="shared" si="2"/>
        <v>0.6012875591</v>
      </c>
    </row>
    <row r="229">
      <c r="A229" s="11" t="s">
        <v>619</v>
      </c>
      <c r="B229" s="12">
        <v>476.0</v>
      </c>
      <c r="C229" s="11" t="s">
        <v>620</v>
      </c>
      <c r="D229" s="11" t="s">
        <v>619</v>
      </c>
      <c r="E229" s="3" t="str">
        <f>vlookup(C229,'Region lookup'!$A$1:$B$651,2,0)</f>
        <v>East</v>
      </c>
      <c r="F229" s="13">
        <v>0.125</v>
      </c>
      <c r="G229" s="11" t="s">
        <v>59</v>
      </c>
      <c r="H229" s="11" t="str">
        <f t="shared" si="1"/>
        <v>5-Friday 03:00</v>
      </c>
      <c r="I229" s="14">
        <f>vlookup($C229,'Results raw'!$A$1:$K$651,2,0)</f>
        <v>27063</v>
      </c>
      <c r="J229" s="14">
        <f>vlookup($C229,'Results raw'!$A$1:$K$651,3,0)</f>
        <v>14777</v>
      </c>
      <c r="K229" s="14">
        <f>vlookup($C229,'Results raw'!$A$1:$K$651,4,0)</f>
        <v>2822</v>
      </c>
      <c r="L229" s="14" t="str">
        <f>vlookup($C229,'Results raw'!$A$1:$K$651,5,0)</f>
        <v/>
      </c>
      <c r="M229" s="14" t="str">
        <f>vlookup($C229,'Results raw'!$A$1:$K$651,6,0)</f>
        <v/>
      </c>
      <c r="N229" s="14" t="str">
        <f>vlookup($C229,'Results raw'!$A$1:$K$651,7,0)</f>
        <v/>
      </c>
      <c r="O229" s="14" t="str">
        <f>vlookup($C229,'Results raw'!$A$1:$K$651,8,0)</f>
        <v/>
      </c>
      <c r="P229" s="14" t="str">
        <f>vlookup($C229,'Results raw'!$A$1:$K$651,9,0)</f>
        <v/>
      </c>
      <c r="Q229" s="14">
        <f>vlookup($C229,'Results raw'!$A$1:$K$651,10,0)</f>
        <v>1474</v>
      </c>
      <c r="R229" s="15">
        <f>vlookup($C229,'Results raw'!$A$1:$K$651,11,0)</f>
        <v>75624</v>
      </c>
      <c r="S229" s="16">
        <f t="shared" si="2"/>
        <v>0.610070877</v>
      </c>
    </row>
    <row r="230">
      <c r="A230" s="11" t="s">
        <v>621</v>
      </c>
      <c r="B230" s="12">
        <v>477.0</v>
      </c>
      <c r="C230" s="11" t="s">
        <v>622</v>
      </c>
      <c r="D230" s="11" t="s">
        <v>621</v>
      </c>
      <c r="E230" s="3" t="str">
        <f>vlookup(C230,'Region lookup'!$A$1:$B$651,2,0)</f>
        <v>London</v>
      </c>
      <c r="F230" s="13">
        <v>0.125</v>
      </c>
      <c r="G230" s="11" t="s">
        <v>59</v>
      </c>
      <c r="H230" s="11" t="str">
        <f t="shared" si="1"/>
        <v>5-Friday 03:00</v>
      </c>
      <c r="I230" s="14">
        <f>vlookup($C230,'Results raw'!$A$1:$K$651,2,0)</f>
        <v>30494</v>
      </c>
      <c r="J230" s="14">
        <f>vlookup($C230,'Results raw'!$A$1:$K$651,3,0)</f>
        <v>12601</v>
      </c>
      <c r="K230" s="14">
        <f>vlookup($C230,'Results raw'!$A$1:$K$651,4,0)</f>
        <v>2708</v>
      </c>
      <c r="L230" s="14">
        <f>vlookup($C230,'Results raw'!$A$1:$K$651,5,0)</f>
        <v>1428</v>
      </c>
      <c r="M230" s="14" t="str">
        <f>vlookup($C230,'Results raw'!$A$1:$K$651,6,0)</f>
        <v/>
      </c>
      <c r="N230" s="14" t="str">
        <f>vlookup($C230,'Results raw'!$A$1:$K$651,7,0)</f>
        <v/>
      </c>
      <c r="O230" s="14" t="str">
        <f>vlookup($C230,'Results raw'!$A$1:$K$651,8,0)</f>
        <v/>
      </c>
      <c r="P230" s="14" t="str">
        <f>vlookup($C230,'Results raw'!$A$1:$K$651,9,0)</f>
        <v/>
      </c>
      <c r="Q230" s="14">
        <f>vlookup($C230,'Results raw'!$A$1:$K$651,10,0)</f>
        <v>0</v>
      </c>
      <c r="R230" s="15">
        <f>vlookup($C230,'Results raw'!$A$1:$K$651,11,0)</f>
        <v>72350</v>
      </c>
      <c r="S230" s="16">
        <f t="shared" si="2"/>
        <v>0.652812716</v>
      </c>
    </row>
    <row r="231">
      <c r="A231" s="11" t="s">
        <v>623</v>
      </c>
      <c r="B231" s="12">
        <v>489.0</v>
      </c>
      <c r="C231" s="11" t="s">
        <v>624</v>
      </c>
      <c r="D231" s="11" t="s">
        <v>623</v>
      </c>
      <c r="E231" s="3" t="str">
        <f>vlookup(C231,'Region lookup'!$A$1:$B$651,2,0)</f>
        <v>East</v>
      </c>
      <c r="F231" s="13">
        <v>0.125</v>
      </c>
      <c r="G231" s="11" t="s">
        <v>59</v>
      </c>
      <c r="H231" s="11" t="str">
        <f t="shared" si="1"/>
        <v>5-Friday 03:00</v>
      </c>
      <c r="I231" s="14">
        <f>vlookup($C231,'Results raw'!$A$1:$K$651,2,0)</f>
        <v>39714</v>
      </c>
      <c r="J231" s="14">
        <f>vlookup($C231,'Results raw'!$A$1:$K$651,3,0)</f>
        <v>8305</v>
      </c>
      <c r="K231" s="14">
        <f>vlookup($C231,'Results raw'!$A$1:$K$651,4,0)</f>
        <v>12120</v>
      </c>
      <c r="L231" s="14">
        <f>vlookup($C231,'Results raw'!$A$1:$K$651,5,0)</f>
        <v>2947</v>
      </c>
      <c r="M231" s="14" t="str">
        <f>vlookup($C231,'Results raw'!$A$1:$K$651,6,0)</f>
        <v/>
      </c>
      <c r="N231" s="14" t="str">
        <f>vlookup($C231,'Results raw'!$A$1:$K$651,7,0)</f>
        <v/>
      </c>
      <c r="O231" s="14" t="str">
        <f>vlookup($C231,'Results raw'!$A$1:$K$651,8,0)</f>
        <v/>
      </c>
      <c r="P231" s="14" t="str">
        <f>vlookup($C231,'Results raw'!$A$1:$K$651,9,0)</f>
        <v/>
      </c>
      <c r="Q231" s="14">
        <f>vlookup($C231,'Results raw'!$A$1:$K$651,10,0)</f>
        <v>0</v>
      </c>
      <c r="R231" s="15">
        <f>vlookup($C231,'Results raw'!$A$1:$K$651,11,0)</f>
        <v>87017</v>
      </c>
      <c r="S231" s="16">
        <f t="shared" si="2"/>
        <v>0.7249847731</v>
      </c>
    </row>
    <row r="232">
      <c r="A232" s="11" t="s">
        <v>625</v>
      </c>
      <c r="B232" s="12">
        <v>495.0</v>
      </c>
      <c r="C232" s="11" t="s">
        <v>626</v>
      </c>
      <c r="D232" s="11" t="s">
        <v>625</v>
      </c>
      <c r="E232" s="3" t="str">
        <f>vlookup(C232,'Region lookup'!$A$1:$B$651,2,0)</f>
        <v>North West</v>
      </c>
      <c r="F232" s="13">
        <v>0.125</v>
      </c>
      <c r="G232" s="11" t="s">
        <v>59</v>
      </c>
      <c r="H232" s="11" t="str">
        <f t="shared" si="1"/>
        <v>5-Friday 03:00</v>
      </c>
      <c r="I232" s="14">
        <f>vlookup($C232,'Results raw'!$A$1:$K$651,2,0)</f>
        <v>12428</v>
      </c>
      <c r="J232" s="14">
        <f>vlookup($C232,'Results raw'!$A$1:$K$651,3,0)</f>
        <v>28755</v>
      </c>
      <c r="K232" s="14">
        <f>vlookup($C232,'Results raw'!$A$1:$K$651,4,0)</f>
        <v>3099</v>
      </c>
      <c r="L232" s="14">
        <f>vlookup($C232,'Results raw'!$A$1:$K$651,5,0)</f>
        <v>2060</v>
      </c>
      <c r="M232" s="14" t="str">
        <f>vlookup($C232,'Results raw'!$A$1:$K$651,6,0)</f>
        <v/>
      </c>
      <c r="N232" s="14" t="str">
        <f>vlookup($C232,'Results raw'!$A$1:$K$651,7,0)</f>
        <v/>
      </c>
      <c r="O232" s="14">
        <f>vlookup($C232,'Results raw'!$A$1:$K$651,8,0)</f>
        <v>4290</v>
      </c>
      <c r="P232" s="14" t="str">
        <f>vlookup($C232,'Results raw'!$A$1:$K$651,9,0)</f>
        <v/>
      </c>
      <c r="Q232" s="14">
        <f>vlookup($C232,'Results raw'!$A$1:$K$651,10,0)</f>
        <v>0</v>
      </c>
      <c r="R232" s="15">
        <f>vlookup($C232,'Results raw'!$A$1:$K$651,11,0)</f>
        <v>82202</v>
      </c>
      <c r="S232" s="16">
        <f t="shared" si="2"/>
        <v>0.615946084</v>
      </c>
    </row>
    <row r="233">
      <c r="A233" s="11" t="s">
        <v>627</v>
      </c>
      <c r="B233" s="12">
        <v>499.0</v>
      </c>
      <c r="C233" s="11" t="s">
        <v>628</v>
      </c>
      <c r="D233" s="11" t="s">
        <v>627</v>
      </c>
      <c r="E233" s="3" t="str">
        <f>vlookup(C233,'Region lookup'!$A$1:$B$651,2,0)</f>
        <v>North East</v>
      </c>
      <c r="F233" s="13">
        <v>0.125</v>
      </c>
      <c r="G233" s="11" t="s">
        <v>59</v>
      </c>
      <c r="H233" s="11" t="str">
        <f t="shared" si="1"/>
        <v>5-Friday 03:00</v>
      </c>
      <c r="I233" s="14">
        <f>vlookup($C233,'Results raw'!$A$1:$K$651,2,0)</f>
        <v>19609</v>
      </c>
      <c r="J233" s="14">
        <f>vlookup($C233,'Results raw'!$A$1:$K$651,3,0)</f>
        <v>15096</v>
      </c>
      <c r="K233" s="14">
        <f>vlookup($C233,'Results raw'!$A$1:$K$651,4,0)</f>
        <v>1955</v>
      </c>
      <c r="L233" s="14">
        <f>vlookup($C233,'Results raw'!$A$1:$K$651,5,0)</f>
        <v>994</v>
      </c>
      <c r="M233" s="14" t="str">
        <f>vlookup($C233,'Results raw'!$A$1:$K$651,6,0)</f>
        <v/>
      </c>
      <c r="N233" s="14" t="str">
        <f>vlookup($C233,'Results raw'!$A$1:$K$651,7,0)</f>
        <v/>
      </c>
      <c r="O233" s="14">
        <f>vlookup($C233,'Results raw'!$A$1:$K$651,8,0)</f>
        <v>3518</v>
      </c>
      <c r="P233" s="14" t="str">
        <f>vlookup($C233,'Results raw'!$A$1:$K$651,9,0)</f>
        <v/>
      </c>
      <c r="Q233" s="14">
        <f>vlookup($C233,'Results raw'!$A$1:$K$651,10,0)</f>
        <v>394</v>
      </c>
      <c r="R233" s="15">
        <f>vlookup($C233,'Results raw'!$A$1:$K$651,11,0)</f>
        <v>64325</v>
      </c>
      <c r="S233" s="16">
        <f t="shared" si="2"/>
        <v>0.64618733</v>
      </c>
    </row>
    <row r="234">
      <c r="A234" s="11" t="s">
        <v>631</v>
      </c>
      <c r="B234" s="12">
        <v>502.0</v>
      </c>
      <c r="C234" s="11" t="s">
        <v>632</v>
      </c>
      <c r="D234" s="11" t="s">
        <v>631</v>
      </c>
      <c r="E234" s="3" t="str">
        <f>vlookup(C234,'Region lookup'!$A$1:$B$651,2,0)</f>
        <v>South East</v>
      </c>
      <c r="F234" s="13">
        <v>0.125</v>
      </c>
      <c r="G234" s="11" t="s">
        <v>59</v>
      </c>
      <c r="H234" s="11" t="str">
        <f t="shared" si="1"/>
        <v>5-Friday 03:00</v>
      </c>
      <c r="I234" s="14">
        <f>vlookup($C234,'Results raw'!$A$1:$K$651,2,0)</f>
        <v>30932</v>
      </c>
      <c r="J234" s="14">
        <f>vlookup($C234,'Results raw'!$A$1:$K$651,3,0)</f>
        <v>6946</v>
      </c>
      <c r="K234" s="14">
        <f>vlookup($C234,'Results raw'!$A$1:$K$651,4,0)</f>
        <v>10114</v>
      </c>
      <c r="L234" s="14">
        <f>vlookup($C234,'Results raw'!$A$1:$K$651,5,0)</f>
        <v>1974</v>
      </c>
      <c r="M234" s="14" t="str">
        <f>vlookup($C234,'Results raw'!$A$1:$K$651,6,0)</f>
        <v/>
      </c>
      <c r="N234" s="14" t="str">
        <f>vlookup($C234,'Results raw'!$A$1:$K$651,7,0)</f>
        <v/>
      </c>
      <c r="O234" s="14" t="str">
        <f>vlookup($C234,'Results raw'!$A$1:$K$651,8,0)</f>
        <v/>
      </c>
      <c r="P234" s="14" t="str">
        <f>vlookup($C234,'Results raw'!$A$1:$K$651,9,0)</f>
        <v/>
      </c>
      <c r="Q234" s="14">
        <f>vlookup($C234,'Results raw'!$A$1:$K$651,10,0)</f>
        <v>990</v>
      </c>
      <c r="R234" s="15">
        <f>vlookup($C234,'Results raw'!$A$1:$K$651,11,0)</f>
        <v>71777</v>
      </c>
      <c r="S234" s="16">
        <f t="shared" si="2"/>
        <v>0.7099210053</v>
      </c>
    </row>
    <row r="235">
      <c r="A235" s="11" t="s">
        <v>633</v>
      </c>
      <c r="B235" s="12">
        <v>504.0</v>
      </c>
      <c r="C235" s="11" t="s">
        <v>634</v>
      </c>
      <c r="D235" s="11" t="s">
        <v>633</v>
      </c>
      <c r="E235" s="3" t="str">
        <f>vlookup(C235,'Region lookup'!$A$1:$B$651,2,0)</f>
        <v>Yorkshire and The Humber</v>
      </c>
      <c r="F235" s="13">
        <v>0.125</v>
      </c>
      <c r="G235" s="11" t="s">
        <v>59</v>
      </c>
      <c r="H235" s="11" t="str">
        <f t="shared" si="1"/>
        <v>5-Friday 03:00</v>
      </c>
      <c r="I235" s="14">
        <f>vlookup($C235,'Results raw'!$A$1:$K$651,2,0)</f>
        <v>6695</v>
      </c>
      <c r="J235" s="14">
        <f>vlookup($C235,'Results raw'!$A$1:$K$651,3,0)</f>
        <v>33968</v>
      </c>
      <c r="K235" s="14">
        <f>vlookup($C235,'Results raw'!$A$1:$K$651,4,0)</f>
        <v>3237</v>
      </c>
      <c r="L235" s="14">
        <f>vlookup($C235,'Results raw'!$A$1:$K$651,5,0)</f>
        <v>4570</v>
      </c>
      <c r="M235" s="14" t="str">
        <f>vlookup($C235,'Results raw'!$A$1:$K$651,6,0)</f>
        <v/>
      </c>
      <c r="N235" s="14" t="str">
        <f>vlookup($C235,'Results raw'!$A$1:$K$651,7,0)</f>
        <v/>
      </c>
      <c r="O235" s="14">
        <f>vlookup($C235,'Results raw'!$A$1:$K$651,8,0)</f>
        <v>1969</v>
      </c>
      <c r="P235" s="14" t="str">
        <f>vlookup($C235,'Results raw'!$A$1:$K$651,9,0)</f>
        <v/>
      </c>
      <c r="Q235" s="14">
        <f>vlookup($C235,'Results raw'!$A$1:$K$651,10,0)</f>
        <v>474</v>
      </c>
      <c r="R235" s="15">
        <f>vlookup($C235,'Results raw'!$A$1:$K$651,11,0)</f>
        <v>89849</v>
      </c>
      <c r="S235" s="16">
        <f t="shared" si="2"/>
        <v>0.566650714</v>
      </c>
    </row>
    <row r="236">
      <c r="A236" s="11" t="s">
        <v>635</v>
      </c>
      <c r="B236" s="12">
        <v>507.0</v>
      </c>
      <c r="C236" s="11" t="s">
        <v>636</v>
      </c>
      <c r="D236" s="11" t="s">
        <v>635</v>
      </c>
      <c r="E236" s="3" t="str">
        <f>vlookup(C236,'Region lookup'!$A$1:$B$651,2,0)</f>
        <v>Yorkshire and The Humber</v>
      </c>
      <c r="F236" s="13">
        <v>0.125</v>
      </c>
      <c r="G236" s="11" t="s">
        <v>59</v>
      </c>
      <c r="H236" s="11" t="str">
        <f t="shared" si="1"/>
        <v>5-Friday 03:00</v>
      </c>
      <c r="I236" s="14">
        <f>vlookup($C236,'Results raw'!$A$1:$K$651,2,0)</f>
        <v>15070</v>
      </c>
      <c r="J236" s="14">
        <f>vlookup($C236,'Results raw'!$A$1:$K$651,3,0)</f>
        <v>19359</v>
      </c>
      <c r="K236" s="14">
        <f>vlookup($C236,'Results raw'!$A$1:$K$651,4,0)</f>
        <v>2125</v>
      </c>
      <c r="L236" s="14" t="str">
        <f>vlookup($C236,'Results raw'!$A$1:$K$651,5,0)</f>
        <v/>
      </c>
      <c r="M236" s="14" t="str">
        <f>vlookup($C236,'Results raw'!$A$1:$K$651,6,0)</f>
        <v/>
      </c>
      <c r="N236" s="14" t="str">
        <f>vlookup($C236,'Results raw'!$A$1:$K$651,7,0)</f>
        <v/>
      </c>
      <c r="O236" s="14">
        <f>vlookup($C236,'Results raw'!$A$1:$K$651,8,0)</f>
        <v>4478</v>
      </c>
      <c r="P236" s="14" t="str">
        <f>vlookup($C236,'Results raw'!$A$1:$K$651,9,0)</f>
        <v/>
      </c>
      <c r="Q236" s="14">
        <f>vlookup($C236,'Results raw'!$A$1:$K$651,10,0)</f>
        <v>966</v>
      </c>
      <c r="R236" s="15">
        <f>vlookup($C236,'Results raw'!$A$1:$K$651,11,0)</f>
        <v>67832</v>
      </c>
      <c r="S236" s="16">
        <f t="shared" si="2"/>
        <v>0.6191473051</v>
      </c>
    </row>
    <row r="237">
      <c r="A237" s="11" t="s">
        <v>638</v>
      </c>
      <c r="B237" s="12">
        <v>503.0</v>
      </c>
      <c r="C237" s="11" t="s">
        <v>639</v>
      </c>
      <c r="D237" s="11" t="s">
        <v>638</v>
      </c>
      <c r="E237" s="3" t="str">
        <f>vlookup(C237,'Region lookup'!$A$1:$B$651,2,0)</f>
        <v>Yorkshire and The Humber</v>
      </c>
      <c r="F237" s="13">
        <v>0.125</v>
      </c>
      <c r="G237" s="11" t="s">
        <v>59</v>
      </c>
      <c r="H237" s="11" t="str">
        <f t="shared" si="1"/>
        <v>5-Friday 03:00</v>
      </c>
      <c r="I237" s="14">
        <f>vlookup($C237,'Results raw'!$A$1:$K$651,2,0)</f>
        <v>10095</v>
      </c>
      <c r="J237" s="14">
        <f>vlookup($C237,'Results raw'!$A$1:$K$651,3,0)</f>
        <v>22369</v>
      </c>
      <c r="K237" s="14">
        <f>vlookup($C237,'Results raw'!$A$1:$K$651,4,0)</f>
        <v>1517</v>
      </c>
      <c r="L237" s="14">
        <f>vlookup($C237,'Results raw'!$A$1:$K$651,5,0)</f>
        <v>1179</v>
      </c>
      <c r="M237" s="14" t="str">
        <f>vlookup($C237,'Results raw'!$A$1:$K$651,6,0)</f>
        <v/>
      </c>
      <c r="N237" s="14" t="str">
        <f>vlookup($C237,'Results raw'!$A$1:$K$651,7,0)</f>
        <v/>
      </c>
      <c r="O237" s="14">
        <f>vlookup($C237,'Results raw'!$A$1:$K$651,8,0)</f>
        <v>3855</v>
      </c>
      <c r="P237" s="14">
        <f>vlookup($C237,'Results raw'!$A$1:$K$651,9,0)</f>
        <v>585</v>
      </c>
      <c r="Q237" s="14">
        <f>vlookup($C237,'Results raw'!$A$1:$K$651,10,0)</f>
        <v>0</v>
      </c>
      <c r="R237" s="15">
        <f>vlookup($C237,'Results raw'!$A$1:$K$651,11,0)</f>
        <v>69333</v>
      </c>
      <c r="S237" s="16">
        <f t="shared" si="2"/>
        <v>0.5711565921</v>
      </c>
    </row>
    <row r="238">
      <c r="A238" s="11" t="s">
        <v>640</v>
      </c>
      <c r="B238" s="12">
        <v>505.0</v>
      </c>
      <c r="C238" s="11" t="s">
        <v>641</v>
      </c>
      <c r="D238" s="11" t="s">
        <v>640</v>
      </c>
      <c r="E238" s="3" t="str">
        <f>vlookup(C238,'Region lookup'!$A$1:$B$651,2,0)</f>
        <v>Yorkshire and The Humber</v>
      </c>
      <c r="F238" s="13">
        <v>0.125</v>
      </c>
      <c r="G238" s="11" t="s">
        <v>59</v>
      </c>
      <c r="H238" s="11" t="str">
        <f t="shared" si="1"/>
        <v>5-Friday 03:00</v>
      </c>
      <c r="I238" s="14">
        <f>vlookup($C238,'Results raw'!$A$1:$K$651,2,0)</f>
        <v>14696</v>
      </c>
      <c r="J238" s="14">
        <f>vlookup($C238,'Results raw'!$A$1:$K$651,3,0)</f>
        <v>19709</v>
      </c>
      <c r="K238" s="14">
        <f>vlookup($C238,'Results raw'!$A$1:$K$651,4,0)</f>
        <v>18997</v>
      </c>
      <c r="L238" s="14">
        <f>vlookup($C238,'Results raw'!$A$1:$K$651,5,0)</f>
        <v>1630</v>
      </c>
      <c r="M238" s="14" t="str">
        <f>vlookup($C238,'Results raw'!$A$1:$K$651,6,0)</f>
        <v/>
      </c>
      <c r="N238" s="14" t="str">
        <f>vlookup($C238,'Results raw'!$A$1:$K$651,7,0)</f>
        <v/>
      </c>
      <c r="O238" s="14">
        <f>vlookup($C238,'Results raw'!$A$1:$K$651,8,0)</f>
        <v>1562</v>
      </c>
      <c r="P238" s="14">
        <f>vlookup($C238,'Results raw'!$A$1:$K$651,9,0)</f>
        <v>168</v>
      </c>
      <c r="Q238" s="14">
        <f>vlookup($C238,'Results raw'!$A$1:$K$651,10,0)</f>
        <v>123</v>
      </c>
      <c r="R238" s="15">
        <f>vlookup($C238,'Results raw'!$A$1:$K$651,11,0)</f>
        <v>72763</v>
      </c>
      <c r="S238" s="16">
        <f t="shared" si="2"/>
        <v>0.7817846983</v>
      </c>
    </row>
    <row r="239">
      <c r="A239" s="11" t="s">
        <v>645</v>
      </c>
      <c r="B239" s="12">
        <v>506.0</v>
      </c>
      <c r="C239" s="11" t="s">
        <v>646</v>
      </c>
      <c r="D239" s="11" t="s">
        <v>645</v>
      </c>
      <c r="E239" s="3" t="str">
        <f>vlookup(C239,'Region lookup'!$A$1:$B$651,2,0)</f>
        <v>Yorkshire and The Humber</v>
      </c>
      <c r="F239" s="13">
        <v>0.125</v>
      </c>
      <c r="G239" s="11" t="s">
        <v>59</v>
      </c>
      <c r="H239" s="11" t="str">
        <f t="shared" si="1"/>
        <v>5-Friday 03:00</v>
      </c>
      <c r="I239" s="14">
        <f>vlookup($C239,'Results raw'!$A$1:$K$651,2,0)</f>
        <v>12955</v>
      </c>
      <c r="J239" s="14">
        <f>vlookup($C239,'Results raw'!$A$1:$K$651,3,0)</f>
        <v>21475</v>
      </c>
      <c r="K239" s="14">
        <f>vlookup($C239,'Results raw'!$A$1:$K$651,4,0)</f>
        <v>2916</v>
      </c>
      <c r="L239" s="14">
        <f>vlookup($C239,'Results raw'!$A$1:$K$651,5,0)</f>
        <v>1811</v>
      </c>
      <c r="M239" s="14" t="str">
        <f>vlookup($C239,'Results raw'!$A$1:$K$651,6,0)</f>
        <v/>
      </c>
      <c r="N239" s="14" t="str">
        <f>vlookup($C239,'Results raw'!$A$1:$K$651,7,0)</f>
        <v/>
      </c>
      <c r="O239" s="14">
        <f>vlookup($C239,'Results raw'!$A$1:$K$651,8,0)</f>
        <v>3538</v>
      </c>
      <c r="P239" s="14" t="str">
        <f>vlookup($C239,'Results raw'!$A$1:$K$651,9,0)</f>
        <v/>
      </c>
      <c r="Q239" s="14">
        <f>vlookup($C239,'Results raw'!$A$1:$K$651,10,0)</f>
        <v>0</v>
      </c>
      <c r="R239" s="15">
        <f>vlookup($C239,'Results raw'!$A$1:$K$651,11,0)</f>
        <v>66940</v>
      </c>
      <c r="S239" s="16">
        <f t="shared" si="2"/>
        <v>0.6378099791</v>
      </c>
    </row>
    <row r="240">
      <c r="A240" s="11" t="s">
        <v>647</v>
      </c>
      <c r="B240" s="12">
        <v>510.0</v>
      </c>
      <c r="C240" s="11" t="s">
        <v>648</v>
      </c>
      <c r="D240" s="11" t="s">
        <v>647</v>
      </c>
      <c r="E240" s="3" t="str">
        <f>vlookup(C240,'Region lookup'!$A$1:$B$651,2,0)</f>
        <v>West Midlands</v>
      </c>
      <c r="F240" s="13">
        <v>0.125</v>
      </c>
      <c r="G240" s="11" t="s">
        <v>59</v>
      </c>
      <c r="H240" s="11" t="str">
        <f t="shared" si="1"/>
        <v>5-Friday 03:00</v>
      </c>
      <c r="I240" s="14">
        <f>vlookup($C240,'Results raw'!$A$1:$K$651,2,0)</f>
        <v>31021</v>
      </c>
      <c r="J240" s="14">
        <f>vlookup($C240,'Results raw'!$A$1:$K$651,3,0)</f>
        <v>19804</v>
      </c>
      <c r="K240" s="14">
        <f>vlookup($C240,'Results raw'!$A$1:$K$651,4,0)</f>
        <v>5906</v>
      </c>
      <c r="L240" s="14">
        <f>vlookup($C240,'Results raw'!$A$1:$K$651,5,0)</f>
        <v>1762</v>
      </c>
      <c r="M240" s="14" t="str">
        <f>vlookup($C240,'Results raw'!$A$1:$K$651,6,0)</f>
        <v/>
      </c>
      <c r="N240" s="14" t="str">
        <f>vlookup($C240,'Results raw'!$A$1:$K$651,7,0)</f>
        <v/>
      </c>
      <c r="O240" s="14" t="str">
        <f>vlookup($C240,'Results raw'!$A$1:$K$651,8,0)</f>
        <v/>
      </c>
      <c r="P240" s="14" t="str">
        <f>vlookup($C240,'Results raw'!$A$1:$K$651,9,0)</f>
        <v/>
      </c>
      <c r="Q240" s="14">
        <f>vlookup($C240,'Results raw'!$A$1:$K$651,10,0)</f>
        <v>572</v>
      </c>
      <c r="R240" s="15">
        <f>vlookup($C240,'Results raw'!$A$1:$K$651,11,0)</f>
        <v>82237</v>
      </c>
      <c r="S240" s="16">
        <f t="shared" si="2"/>
        <v>0.718229021</v>
      </c>
    </row>
    <row r="241">
      <c r="A241" s="11" t="s">
        <v>649</v>
      </c>
      <c r="B241" s="12">
        <v>512.0</v>
      </c>
      <c r="C241" s="11" t="s">
        <v>650</v>
      </c>
      <c r="D241" s="11" t="s">
        <v>649</v>
      </c>
      <c r="E241" s="3" t="str">
        <f>vlookup(C241,'Region lookup'!$A$1:$B$651,2,0)</f>
        <v>South East</v>
      </c>
      <c r="F241" s="13">
        <v>0.125</v>
      </c>
      <c r="G241" s="11" t="s">
        <v>59</v>
      </c>
      <c r="H241" s="11" t="str">
        <f t="shared" si="1"/>
        <v>5-Friday 03:00</v>
      </c>
      <c r="I241" s="14">
        <f>vlookup($C241,'Results raw'!$A$1:$K$651,2,0)</f>
        <v>34742</v>
      </c>
      <c r="J241" s="14">
        <f>vlookup($C241,'Results raw'!$A$1:$K$651,3,0)</f>
        <v>10263</v>
      </c>
      <c r="K241" s="14">
        <f>vlookup($C241,'Results raw'!$A$1:$K$651,4,0)</f>
        <v>3213</v>
      </c>
      <c r="L241" s="14">
        <f>vlookup($C241,'Results raw'!$A$1:$K$651,5,0)</f>
        <v>1188</v>
      </c>
      <c r="M241" s="14" t="str">
        <f>vlookup($C241,'Results raw'!$A$1:$K$651,6,0)</f>
        <v/>
      </c>
      <c r="N241" s="14" t="str">
        <f>vlookup($C241,'Results raw'!$A$1:$K$651,7,0)</f>
        <v/>
      </c>
      <c r="O241" s="14" t="str">
        <f>vlookup($C241,'Results raw'!$A$1:$K$651,8,0)</f>
        <v/>
      </c>
      <c r="P241" s="14" t="str">
        <f>vlookup($C241,'Results raw'!$A$1:$K$651,9,0)</f>
        <v/>
      </c>
      <c r="Q241" s="14">
        <f>vlookup($C241,'Results raw'!$A$1:$K$651,10,0)</f>
        <v>1988</v>
      </c>
      <c r="R241" s="15">
        <f>vlookup($C241,'Results raw'!$A$1:$K$651,11,0)</f>
        <v>83917</v>
      </c>
      <c r="S241" s="16">
        <f t="shared" si="2"/>
        <v>0.6124384809</v>
      </c>
    </row>
    <row r="242">
      <c r="A242" s="11" t="s">
        <v>651</v>
      </c>
      <c r="B242" s="12">
        <v>122.0</v>
      </c>
      <c r="C242" s="11" t="s">
        <v>652</v>
      </c>
      <c r="D242" s="11" t="s">
        <v>651</v>
      </c>
      <c r="E242" s="3" t="str">
        <f>vlookup(C242,'Region lookup'!$A$1:$B$651,2,0)</f>
        <v>East</v>
      </c>
      <c r="F242" s="13">
        <v>0.125</v>
      </c>
      <c r="G242" s="11" t="s">
        <v>59</v>
      </c>
      <c r="H242" s="11" t="str">
        <f t="shared" si="1"/>
        <v>5-Friday 03:00</v>
      </c>
      <c r="I242" s="14">
        <f>vlookup($C242,'Results raw'!$A$1:$K$651,2,0)</f>
        <v>31015</v>
      </c>
      <c r="J242" s="14">
        <f>vlookup($C242,'Results raw'!$A$1:$K$651,3,0)</f>
        <v>7803</v>
      </c>
      <c r="K242" s="14">
        <f>vlookup($C242,'Results raw'!$A$1:$K$651,4,0)</f>
        <v>28111</v>
      </c>
      <c r="L242" s="14" t="str">
        <f>vlookup($C242,'Results raw'!$A$1:$K$651,5,0)</f>
        <v/>
      </c>
      <c r="M242" s="14" t="str">
        <f>vlookup($C242,'Results raw'!$A$1:$K$651,6,0)</f>
        <v/>
      </c>
      <c r="N242" s="14" t="str">
        <f>vlookup($C242,'Results raw'!$A$1:$K$651,7,0)</f>
        <v/>
      </c>
      <c r="O242" s="14" t="str">
        <f>vlookup($C242,'Results raw'!$A$1:$K$651,8,0)</f>
        <v/>
      </c>
      <c r="P242" s="14" t="str">
        <f>vlookup($C242,'Results raw'!$A$1:$K$651,9,0)</f>
        <v/>
      </c>
      <c r="Q242" s="14">
        <f>vlookup($C242,'Results raw'!$A$1:$K$651,10,0)</f>
        <v>0</v>
      </c>
      <c r="R242" s="15">
        <f>vlookup($C242,'Results raw'!$A$1:$K$651,11,0)</f>
        <v>87288</v>
      </c>
      <c r="S242" s="16">
        <f t="shared" si="2"/>
        <v>0.7667606086</v>
      </c>
    </row>
    <row r="243">
      <c r="A243" s="11" t="s">
        <v>653</v>
      </c>
      <c r="B243" s="12">
        <v>186.0</v>
      </c>
      <c r="C243" s="11" t="s">
        <v>654</v>
      </c>
      <c r="D243" s="11" t="s">
        <v>653</v>
      </c>
      <c r="E243" s="3" t="str">
        <f>vlookup(C243,'Region lookup'!$A$1:$B$651,2,0)</f>
        <v>East Midlands</v>
      </c>
      <c r="F243" s="13">
        <v>0.125</v>
      </c>
      <c r="G243" s="11" t="s">
        <v>59</v>
      </c>
      <c r="H243" s="11" t="str">
        <f t="shared" si="1"/>
        <v>5-Friday 03:00</v>
      </c>
      <c r="I243" s="14">
        <f>vlookup($C243,'Results raw'!$A$1:$K$651,2,0)</f>
        <v>33502</v>
      </c>
      <c r="J243" s="14">
        <f>vlookup($C243,'Results raw'!$A$1:$K$651,3,0)</f>
        <v>14167</v>
      </c>
      <c r="K243" s="14">
        <f>vlookup($C243,'Results raw'!$A$1:$K$651,4,0)</f>
        <v>3924</v>
      </c>
      <c r="L243" s="14">
        <f>vlookup($C243,'Results raw'!$A$1:$K$651,5,0)</f>
        <v>1788</v>
      </c>
      <c r="M243" s="14" t="str">
        <f>vlookup($C243,'Results raw'!$A$1:$K$651,6,0)</f>
        <v/>
      </c>
      <c r="N243" s="14" t="str">
        <f>vlookup($C243,'Results raw'!$A$1:$K$651,7,0)</f>
        <v/>
      </c>
      <c r="O243" s="14" t="str">
        <f>vlookup($C243,'Results raw'!$A$1:$K$651,8,0)</f>
        <v/>
      </c>
      <c r="P243" s="14" t="str">
        <f>vlookup($C243,'Results raw'!$A$1:$K$651,9,0)</f>
        <v/>
      </c>
      <c r="Q243" s="14">
        <f>vlookup($C243,'Results raw'!$A$1:$K$651,10,0)</f>
        <v>0</v>
      </c>
      <c r="R243" s="15">
        <f>vlookup($C243,'Results raw'!$A$1:$K$651,11,0)</f>
        <v>79365</v>
      </c>
      <c r="S243" s="16">
        <f t="shared" si="2"/>
        <v>0.6726012726</v>
      </c>
    </row>
    <row r="244">
      <c r="A244" s="11" t="s">
        <v>655</v>
      </c>
      <c r="B244" s="12">
        <v>520.0</v>
      </c>
      <c r="C244" s="11" t="s">
        <v>656</v>
      </c>
      <c r="D244" s="11" t="s">
        <v>655</v>
      </c>
      <c r="E244" s="3" t="str">
        <f>vlookup(C244,'Region lookup'!$A$1:$B$651,2,0)</f>
        <v>East Midlands</v>
      </c>
      <c r="F244" s="13">
        <v>0.125</v>
      </c>
      <c r="G244" s="11" t="s">
        <v>59</v>
      </c>
      <c r="H244" s="11" t="str">
        <f t="shared" si="1"/>
        <v>5-Friday 03:00</v>
      </c>
      <c r="I244" s="14">
        <f>vlookup($C244,'Results raw'!$A$1:$K$651,2,0)</f>
        <v>37338</v>
      </c>
      <c r="J244" s="14">
        <f>vlookup($C244,'Results raw'!$A$1:$K$651,3,0)</f>
        <v>6500</v>
      </c>
      <c r="K244" s="14">
        <f>vlookup($C244,'Results raw'!$A$1:$K$651,4,0)</f>
        <v>3225</v>
      </c>
      <c r="L244" s="14">
        <f>vlookup($C244,'Results raw'!$A$1:$K$651,5,0)</f>
        <v>1613</v>
      </c>
      <c r="M244" s="14" t="str">
        <f>vlookup($C244,'Results raw'!$A$1:$K$651,6,0)</f>
        <v/>
      </c>
      <c r="N244" s="14" t="str">
        <f>vlookup($C244,'Results raw'!$A$1:$K$651,7,0)</f>
        <v/>
      </c>
      <c r="O244" s="14" t="str">
        <f>vlookup($C244,'Results raw'!$A$1:$K$651,8,0)</f>
        <v/>
      </c>
      <c r="P244" s="14" t="str">
        <f>vlookup($C244,'Results raw'!$A$1:$K$651,9,0)</f>
        <v/>
      </c>
      <c r="Q244" s="14">
        <f>vlookup($C244,'Results raw'!$A$1:$K$651,10,0)</f>
        <v>503</v>
      </c>
      <c r="R244" s="15">
        <f>vlookup($C244,'Results raw'!$A$1:$K$651,11,0)</f>
        <v>75990</v>
      </c>
      <c r="S244" s="16">
        <f t="shared" si="2"/>
        <v>0.6471772602</v>
      </c>
    </row>
    <row r="245">
      <c r="A245" s="11" t="s">
        <v>657</v>
      </c>
      <c r="B245" s="12">
        <v>521.0</v>
      </c>
      <c r="C245" s="11" t="s">
        <v>658</v>
      </c>
      <c r="D245" s="11" t="s">
        <v>657</v>
      </c>
      <c r="E245" s="3" t="str">
        <f>vlookup(C245,'Region lookup'!$A$1:$B$651,2,0)</f>
        <v>North West</v>
      </c>
      <c r="F245" s="13">
        <v>0.125</v>
      </c>
      <c r="G245" s="11" t="s">
        <v>59</v>
      </c>
      <c r="H245" s="11" t="str">
        <f t="shared" si="1"/>
        <v>5-Friday 03:00</v>
      </c>
      <c r="I245" s="14">
        <f>vlookup($C245,'Results raw'!$A$1:$K$651,2,0)</f>
        <v>30028</v>
      </c>
      <c r="J245" s="14">
        <f>vlookup($C245,'Results raw'!$A$1:$K$651,3,0)</f>
        <v>18829</v>
      </c>
      <c r="K245" s="14">
        <f>vlookup($C245,'Results raw'!$A$1:$K$651,4,0)</f>
        <v>3720</v>
      </c>
      <c r="L245" s="14">
        <f>vlookup($C245,'Results raw'!$A$1:$K$651,5,0)</f>
        <v>1207</v>
      </c>
      <c r="M245" s="14" t="str">
        <f>vlookup($C245,'Results raw'!$A$1:$K$651,6,0)</f>
        <v/>
      </c>
      <c r="N245" s="14" t="str">
        <f>vlookup($C245,'Results raw'!$A$1:$K$651,7,0)</f>
        <v/>
      </c>
      <c r="O245" s="14" t="str">
        <f>vlookup($C245,'Results raw'!$A$1:$K$651,8,0)</f>
        <v/>
      </c>
      <c r="P245" s="14" t="str">
        <f>vlookup($C245,'Results raw'!$A$1:$K$651,9,0)</f>
        <v/>
      </c>
      <c r="Q245" s="14">
        <f>vlookup($C245,'Results raw'!$A$1:$K$651,10,0)</f>
        <v>0</v>
      </c>
      <c r="R245" s="15">
        <f>vlookup($C245,'Results raw'!$A$1:$K$651,11,0)</f>
        <v>75344</v>
      </c>
      <c r="S245" s="16">
        <f t="shared" si="2"/>
        <v>0.7138458271</v>
      </c>
    </row>
    <row r="246">
      <c r="A246" s="11" t="s">
        <v>659</v>
      </c>
      <c r="B246" s="12">
        <v>525.0</v>
      </c>
      <c r="C246" s="11" t="s">
        <v>660</v>
      </c>
      <c r="D246" s="11" t="s">
        <v>659</v>
      </c>
      <c r="E246" s="3" t="str">
        <f>vlookup(C246,'Region lookup'!$A$1:$B$651,2,0)</f>
        <v>East</v>
      </c>
      <c r="F246" s="13">
        <v>0.125</v>
      </c>
      <c r="G246" s="11" t="s">
        <v>59</v>
      </c>
      <c r="H246" s="11" t="str">
        <f t="shared" si="1"/>
        <v>5-Friday 03:00</v>
      </c>
      <c r="I246" s="14">
        <f>vlookup($C246,'Results raw'!$A$1:$K$651,2,0)</f>
        <v>27555</v>
      </c>
      <c r="J246" s="14">
        <f>vlookup($C246,'Results raw'!$A$1:$K$651,3,0)</f>
        <v>13096</v>
      </c>
      <c r="K246" s="14">
        <f>vlookup($C246,'Results raw'!$A$1:$K$651,4,0)</f>
        <v>5312</v>
      </c>
      <c r="L246" s="14" t="str">
        <f>vlookup($C246,'Results raw'!$A$1:$K$651,5,0)</f>
        <v/>
      </c>
      <c r="M246" s="14" t="str">
        <f>vlookup($C246,'Results raw'!$A$1:$K$651,6,0)</f>
        <v/>
      </c>
      <c r="N246" s="14" t="str">
        <f>vlookup($C246,'Results raw'!$A$1:$K$651,7,0)</f>
        <v/>
      </c>
      <c r="O246" s="14" t="str">
        <f>vlookup($C246,'Results raw'!$A$1:$K$651,8,0)</f>
        <v/>
      </c>
      <c r="P246" s="14" t="str">
        <f>vlookup($C246,'Results raw'!$A$1:$K$651,9,0)</f>
        <v/>
      </c>
      <c r="Q246" s="14">
        <f>vlookup($C246,'Results raw'!$A$1:$K$651,10,0)</f>
        <v>574</v>
      </c>
      <c r="R246" s="15">
        <f>vlookup($C246,'Results raw'!$A$1:$K$651,11,0)</f>
        <v>69043</v>
      </c>
      <c r="S246" s="16">
        <f t="shared" si="2"/>
        <v>0.6740292282</v>
      </c>
    </row>
    <row r="247">
      <c r="A247" s="11" t="s">
        <v>661</v>
      </c>
      <c r="B247" s="12">
        <v>526.0</v>
      </c>
      <c r="C247" s="11" t="s">
        <v>662</v>
      </c>
      <c r="D247" s="11" t="s">
        <v>661</v>
      </c>
      <c r="E247" s="3" t="str">
        <f>vlookup(C247,'Region lookup'!$A$1:$B$651,2,0)</f>
        <v>North West</v>
      </c>
      <c r="F247" s="13">
        <v>0.125</v>
      </c>
      <c r="G247" s="11" t="s">
        <v>59</v>
      </c>
      <c r="H247" s="11" t="str">
        <f t="shared" si="1"/>
        <v>5-Friday 03:00</v>
      </c>
      <c r="I247" s="14">
        <f>vlookup($C247,'Results raw'!$A$1:$K$651,2,0)</f>
        <v>22914</v>
      </c>
      <c r="J247" s="14">
        <f>vlookup($C247,'Results raw'!$A$1:$K$651,3,0)</f>
        <v>18767</v>
      </c>
      <c r="K247" s="14">
        <f>vlookup($C247,'Results raw'!$A$1:$K$651,4,0)</f>
        <v>6499</v>
      </c>
      <c r="L247" s="14" t="str">
        <f>vlookup($C247,'Results raw'!$A$1:$K$651,5,0)</f>
        <v/>
      </c>
      <c r="M247" s="14" t="str">
        <f>vlookup($C247,'Results raw'!$A$1:$K$651,6,0)</f>
        <v/>
      </c>
      <c r="N247" s="14" t="str">
        <f>vlookup($C247,'Results raw'!$A$1:$K$651,7,0)</f>
        <v/>
      </c>
      <c r="O247" s="14" t="str">
        <f>vlookup($C247,'Results raw'!$A$1:$K$651,8,0)</f>
        <v/>
      </c>
      <c r="P247" s="14" t="str">
        <f>vlookup($C247,'Results raw'!$A$1:$K$651,9,0)</f>
        <v/>
      </c>
      <c r="Q247" s="14">
        <f>vlookup($C247,'Results raw'!$A$1:$K$651,10,0)</f>
        <v>0</v>
      </c>
      <c r="R247" s="15">
        <f>vlookup($C247,'Results raw'!$A$1:$K$651,11,0)</f>
        <v>70837</v>
      </c>
      <c r="S247" s="16">
        <f t="shared" si="2"/>
        <v>0.6801530274</v>
      </c>
    </row>
    <row r="248">
      <c r="A248" s="11" t="s">
        <v>664</v>
      </c>
      <c r="B248" s="12">
        <v>528.0</v>
      </c>
      <c r="C248" s="11" t="s">
        <v>665</v>
      </c>
      <c r="D248" s="11" t="s">
        <v>664</v>
      </c>
      <c r="E248" s="3" t="str">
        <f>vlookup(C248,'Region lookup'!$A$1:$B$651,2,0)</f>
        <v>West Midlands</v>
      </c>
      <c r="F248" s="13">
        <v>0.125</v>
      </c>
      <c r="G248" s="11" t="s">
        <v>59</v>
      </c>
      <c r="H248" s="11" t="str">
        <f t="shared" si="1"/>
        <v>5-Friday 03:00</v>
      </c>
      <c r="I248" s="14">
        <f>vlookup($C248,'Results raw'!$A$1:$K$651,2,0)</f>
        <v>29992</v>
      </c>
      <c r="J248" s="14">
        <f>vlookup($C248,'Results raw'!$A$1:$K$651,3,0)</f>
        <v>15615</v>
      </c>
      <c r="K248" s="14">
        <f>vlookup($C248,'Results raw'!$A$1:$K$651,4,0)</f>
        <v>3175</v>
      </c>
      <c r="L248" s="14">
        <f>vlookup($C248,'Results raw'!$A$1:$K$651,5,0)</f>
        <v>2367</v>
      </c>
      <c r="M248" s="14" t="str">
        <f>vlookup($C248,'Results raw'!$A$1:$K$651,6,0)</f>
        <v/>
      </c>
      <c r="N248" s="14" t="str">
        <f>vlookup($C248,'Results raw'!$A$1:$K$651,7,0)</f>
        <v/>
      </c>
      <c r="O248" s="14" t="str">
        <f>vlookup($C248,'Results raw'!$A$1:$K$651,8,0)</f>
        <v/>
      </c>
      <c r="P248" s="14" t="str">
        <f>vlookup($C248,'Results raw'!$A$1:$K$651,9,0)</f>
        <v/>
      </c>
      <c r="Q248" s="14">
        <f>vlookup($C248,'Results raw'!$A$1:$K$651,10,0)</f>
        <v>0</v>
      </c>
      <c r="R248" s="15">
        <f>vlookup($C248,'Results raw'!$A$1:$K$651,11,0)</f>
        <v>72572</v>
      </c>
      <c r="S248" s="16">
        <f t="shared" si="2"/>
        <v>0.7048035055</v>
      </c>
    </row>
    <row r="249">
      <c r="A249" s="11" t="s">
        <v>666</v>
      </c>
      <c r="B249" s="12">
        <v>529.0</v>
      </c>
      <c r="C249" s="11" t="s">
        <v>667</v>
      </c>
      <c r="D249" s="11" t="s">
        <v>666</v>
      </c>
      <c r="E249" s="3" t="str">
        <f>vlookup(C249,'Region lookup'!$A$1:$B$651,2,0)</f>
        <v>West Midlands</v>
      </c>
      <c r="F249" s="13">
        <v>0.125</v>
      </c>
      <c r="G249" s="11" t="s">
        <v>59</v>
      </c>
      <c r="H249" s="11" t="str">
        <f t="shared" si="1"/>
        <v>5-Friday 03:00</v>
      </c>
      <c r="I249" s="14">
        <f>vlookup($C249,'Results raw'!$A$1:$K$651,2,0)</f>
        <v>28192</v>
      </c>
      <c r="J249" s="14">
        <f>vlookup($C249,'Results raw'!$A$1:$K$651,3,0)</f>
        <v>11764</v>
      </c>
      <c r="K249" s="14">
        <f>vlookup($C249,'Results raw'!$A$1:$K$651,4,0)</f>
        <v>2469</v>
      </c>
      <c r="L249" s="14">
        <f>vlookup($C249,'Results raw'!$A$1:$K$651,5,0)</f>
        <v>1231</v>
      </c>
      <c r="M249" s="14" t="str">
        <f>vlookup($C249,'Results raw'!$A$1:$K$651,6,0)</f>
        <v/>
      </c>
      <c r="N249" s="14" t="str">
        <f>vlookup($C249,'Results raw'!$A$1:$K$651,7,0)</f>
        <v/>
      </c>
      <c r="O249" s="14" t="str">
        <f>vlookup($C249,'Results raw'!$A$1:$K$651,8,0)</f>
        <v/>
      </c>
      <c r="P249" s="14" t="str">
        <f>vlookup($C249,'Results raw'!$A$1:$K$651,9,0)</f>
        <v/>
      </c>
      <c r="Q249" s="14">
        <f>vlookup($C249,'Results raw'!$A$1:$K$651,10,0)</f>
        <v>0</v>
      </c>
      <c r="R249" s="15">
        <f>vlookup($C249,'Results raw'!$A$1:$K$651,11,0)</f>
        <v>65485</v>
      </c>
      <c r="S249" s="16">
        <f t="shared" si="2"/>
        <v>0.6666564862</v>
      </c>
    </row>
    <row r="250">
      <c r="A250" s="11" t="s">
        <v>668</v>
      </c>
      <c r="B250" s="12">
        <v>532.0</v>
      </c>
      <c r="C250" s="11" t="s">
        <v>669</v>
      </c>
      <c r="D250" s="11" t="s">
        <v>668</v>
      </c>
      <c r="E250" s="3" t="str">
        <f>vlookup(C250,'Region lookup'!$A$1:$B$651,2,0)</f>
        <v>East</v>
      </c>
      <c r="F250" s="13">
        <v>0.125</v>
      </c>
      <c r="G250" s="11" t="s">
        <v>59</v>
      </c>
      <c r="H250" s="11" t="str">
        <f t="shared" si="1"/>
        <v>5-Friday 03:00</v>
      </c>
      <c r="I250" s="14">
        <f>vlookup($C250,'Results raw'!$A$1:$K$651,2,0)</f>
        <v>25328</v>
      </c>
      <c r="J250" s="14">
        <f>vlookup($C250,'Results raw'!$A$1:$K$651,3,0)</f>
        <v>16766</v>
      </c>
      <c r="K250" s="14">
        <f>vlookup($C250,'Results raw'!$A$1:$K$651,4,0)</f>
        <v>4132</v>
      </c>
      <c r="L250" s="14">
        <f>vlookup($C250,'Results raw'!$A$1:$K$651,5,0)</f>
        <v>1457</v>
      </c>
      <c r="M250" s="14" t="str">
        <f>vlookup($C250,'Results raw'!$A$1:$K$651,6,0)</f>
        <v/>
      </c>
      <c r="N250" s="14" t="str">
        <f>vlookup($C250,'Results raw'!$A$1:$K$651,7,0)</f>
        <v/>
      </c>
      <c r="O250" s="14" t="str">
        <f>vlookup($C250,'Results raw'!$A$1:$K$651,8,0)</f>
        <v/>
      </c>
      <c r="P250" s="14" t="str">
        <f>vlookup($C250,'Results raw'!$A$1:$K$651,9,0)</f>
        <v/>
      </c>
      <c r="Q250" s="14">
        <f>vlookup($C250,'Results raw'!$A$1:$K$651,10,0)</f>
        <v>0</v>
      </c>
      <c r="R250" s="15">
        <f>vlookup($C250,'Results raw'!$A$1:$K$651,11,0)</f>
        <v>71562</v>
      </c>
      <c r="S250" s="16">
        <f t="shared" si="2"/>
        <v>0.6663173192</v>
      </c>
    </row>
    <row r="251">
      <c r="A251" s="11" t="s">
        <v>670</v>
      </c>
      <c r="B251" s="12">
        <v>546.0</v>
      </c>
      <c r="C251" s="11" t="s">
        <v>671</v>
      </c>
      <c r="D251" s="11" t="s">
        <v>670</v>
      </c>
      <c r="E251" s="3" t="str">
        <f>vlookup(C251,'Region lookup'!$A$1:$B$651,2,0)</f>
        <v>South West</v>
      </c>
      <c r="F251" s="13">
        <v>0.125</v>
      </c>
      <c r="G251" s="11" t="s">
        <v>59</v>
      </c>
      <c r="H251" s="11" t="str">
        <f t="shared" si="1"/>
        <v>5-Friday 03:00</v>
      </c>
      <c r="I251" s="14">
        <f>vlookup($C251,'Results raw'!$A$1:$K$651,2,0)</f>
        <v>31582</v>
      </c>
      <c r="J251" s="14">
        <f>vlookup($C251,'Results raw'!$A$1:$K$651,3,0)</f>
        <v>27742</v>
      </c>
      <c r="K251" s="14" t="str">
        <f>vlookup($C251,'Results raw'!$A$1:$K$651,4,0)</f>
        <v/>
      </c>
      <c r="L251" s="14">
        <f>vlookup($C251,'Results raw'!$A$1:$K$651,5,0)</f>
        <v>4954</v>
      </c>
      <c r="M251" s="14" t="str">
        <f>vlookup($C251,'Results raw'!$A$1:$K$651,6,0)</f>
        <v/>
      </c>
      <c r="N251" s="14" t="str">
        <f>vlookup($C251,'Results raw'!$A$1:$K$651,7,0)</f>
        <v/>
      </c>
      <c r="O251" s="14">
        <f>vlookup($C251,'Results raw'!$A$1:$K$651,8,0)</f>
        <v>1085</v>
      </c>
      <c r="P251" s="14" t="str">
        <f>vlookup($C251,'Results raw'!$A$1:$K$651,9,0)</f>
        <v/>
      </c>
      <c r="Q251" s="14">
        <f>vlookup($C251,'Results raw'!$A$1:$K$651,10,0)</f>
        <v>567</v>
      </c>
      <c r="R251" s="15">
        <f>vlookup($C251,'Results raw'!$A$1:$K$651,11,0)</f>
        <v>84536</v>
      </c>
      <c r="S251" s="16">
        <f t="shared" si="2"/>
        <v>0.7799044194</v>
      </c>
    </row>
    <row r="252">
      <c r="A252" s="11" t="s">
        <v>672</v>
      </c>
      <c r="B252" s="12">
        <v>548.0</v>
      </c>
      <c r="C252" s="11" t="s">
        <v>673</v>
      </c>
      <c r="D252" s="11" t="s">
        <v>672</v>
      </c>
      <c r="E252" s="3" t="str">
        <f>vlookup(C252,'Region lookup'!$A$1:$B$651,2,0)</f>
        <v>East</v>
      </c>
      <c r="F252" s="13">
        <v>0.125</v>
      </c>
      <c r="G252" s="11" t="s">
        <v>59</v>
      </c>
      <c r="H252" s="11" t="str">
        <f t="shared" si="1"/>
        <v>5-Friday 03:00</v>
      </c>
      <c r="I252" s="14">
        <f>vlookup($C252,'Results raw'!$A$1:$K$651,2,0)</f>
        <v>32958</v>
      </c>
      <c r="J252" s="14">
        <f>vlookup($C252,'Results raw'!$A$1:$K$651,3,0)</f>
        <v>12425</v>
      </c>
      <c r="K252" s="14">
        <f>vlookup($C252,'Results raw'!$A$1:$K$651,4,0)</f>
        <v>8719</v>
      </c>
      <c r="L252" s="14">
        <f>vlookup($C252,'Results raw'!$A$1:$K$651,5,0)</f>
        <v>2713</v>
      </c>
      <c r="M252" s="14" t="str">
        <f>vlookup($C252,'Results raw'!$A$1:$K$651,6,0)</f>
        <v/>
      </c>
      <c r="N252" s="14" t="str">
        <f>vlookup($C252,'Results raw'!$A$1:$K$651,7,0)</f>
        <v/>
      </c>
      <c r="O252" s="14" t="str">
        <f>vlookup($C252,'Results raw'!$A$1:$K$651,8,0)</f>
        <v/>
      </c>
      <c r="P252" s="14" t="str">
        <f>vlookup($C252,'Results raw'!$A$1:$K$651,9,0)</f>
        <v/>
      </c>
      <c r="Q252" s="14">
        <f>vlookup($C252,'Results raw'!$A$1:$K$651,10,0)</f>
        <v>1493</v>
      </c>
      <c r="R252" s="15">
        <f>vlookup($C252,'Results raw'!$A$1:$K$651,11,0)</f>
        <v>81910</v>
      </c>
      <c r="S252" s="16">
        <f t="shared" si="2"/>
        <v>0.7118544744</v>
      </c>
    </row>
    <row r="253">
      <c r="A253" s="11" t="s">
        <v>674</v>
      </c>
      <c r="B253" s="12">
        <v>553.0</v>
      </c>
      <c r="C253" s="11" t="s">
        <v>675</v>
      </c>
      <c r="D253" s="11" t="s">
        <v>674</v>
      </c>
      <c r="E253" s="3" t="str">
        <f>vlookup(C253,'Region lookup'!$A$1:$B$651,2,0)</f>
        <v>South East</v>
      </c>
      <c r="F253" s="13">
        <v>0.125</v>
      </c>
      <c r="G253" s="11" t="s">
        <v>59</v>
      </c>
      <c r="H253" s="11" t="str">
        <f t="shared" si="1"/>
        <v>5-Friday 03:00</v>
      </c>
      <c r="I253" s="14">
        <f>vlookup($C253,'Results raw'!$A$1:$K$651,2,0)</f>
        <v>34358</v>
      </c>
      <c r="J253" s="14">
        <f>vlookup($C253,'Results raw'!$A$1:$K$651,3,0)</f>
        <v>5407</v>
      </c>
      <c r="K253" s="14">
        <f>vlookup($C253,'Results raw'!$A$1:$K$651,4,0)</f>
        <v>16009</v>
      </c>
      <c r="L253" s="14">
        <f>vlookup($C253,'Results raw'!$A$1:$K$651,5,0)</f>
        <v>2252</v>
      </c>
      <c r="M253" s="14" t="str">
        <f>vlookup($C253,'Results raw'!$A$1:$K$651,6,0)</f>
        <v/>
      </c>
      <c r="N253" s="14" t="str">
        <f>vlookup($C253,'Results raw'!$A$1:$K$651,7,0)</f>
        <v/>
      </c>
      <c r="O253" s="14" t="str">
        <f>vlookup($C253,'Results raw'!$A$1:$K$651,8,0)</f>
        <v/>
      </c>
      <c r="P253" s="14">
        <f>vlookup($C253,'Results raw'!$A$1:$K$651,9,0)</f>
        <v>628</v>
      </c>
      <c r="Q253" s="14">
        <f>vlookup($C253,'Results raw'!$A$1:$K$651,10,0)</f>
        <v>0</v>
      </c>
      <c r="R253" s="15">
        <f>vlookup($C253,'Results raw'!$A$1:$K$651,11,0)</f>
        <v>81349</v>
      </c>
      <c r="S253" s="16">
        <f t="shared" si="2"/>
        <v>0.7210168533</v>
      </c>
    </row>
    <row r="254">
      <c r="A254" s="11" t="s">
        <v>676</v>
      </c>
      <c r="B254" s="12">
        <v>557.0</v>
      </c>
      <c r="C254" s="11" t="s">
        <v>677</v>
      </c>
      <c r="D254" s="11" t="s">
        <v>676</v>
      </c>
      <c r="E254" s="3" t="str">
        <f>vlookup(C254,'Region lookup'!$A$1:$B$651,2,0)</f>
        <v>West Midlands</v>
      </c>
      <c r="F254" s="13">
        <v>0.125</v>
      </c>
      <c r="G254" s="11" t="s">
        <v>59</v>
      </c>
      <c r="H254" s="11" t="str">
        <f t="shared" si="1"/>
        <v>5-Friday 03:00</v>
      </c>
      <c r="I254" s="14">
        <f>vlookup($C254,'Results raw'!$A$1:$K$651,2,0)</f>
        <v>31604</v>
      </c>
      <c r="J254" s="14">
        <f>vlookup($C254,'Results raw'!$A$1:$K$651,3,0)</f>
        <v>12332</v>
      </c>
      <c r="K254" s="14">
        <f>vlookup($C254,'Results raw'!$A$1:$K$651,4,0)</f>
        <v>6358</v>
      </c>
      <c r="L254" s="14">
        <f>vlookup($C254,'Results raw'!$A$1:$K$651,5,0)</f>
        <v>2031</v>
      </c>
      <c r="M254" s="14" t="str">
        <f>vlookup($C254,'Results raw'!$A$1:$K$651,6,0)</f>
        <v/>
      </c>
      <c r="N254" s="14" t="str">
        <f>vlookup($C254,'Results raw'!$A$1:$K$651,7,0)</f>
        <v/>
      </c>
      <c r="O254" s="14" t="str">
        <f>vlookup($C254,'Results raw'!$A$1:$K$651,8,0)</f>
        <v/>
      </c>
      <c r="P254" s="14" t="str">
        <f>vlookup($C254,'Results raw'!$A$1:$K$651,9,0)</f>
        <v/>
      </c>
      <c r="Q254" s="14">
        <f>vlookup($C254,'Results raw'!$A$1:$K$651,10,0)</f>
        <v>0</v>
      </c>
      <c r="R254" s="15">
        <f>vlookup($C254,'Results raw'!$A$1:$K$651,11,0)</f>
        <v>75638</v>
      </c>
      <c r="S254" s="16">
        <f t="shared" si="2"/>
        <v>0.6917819086</v>
      </c>
    </row>
    <row r="255">
      <c r="A255" s="11" t="s">
        <v>678</v>
      </c>
      <c r="B255" s="12">
        <v>565.0</v>
      </c>
      <c r="C255" s="11" t="s">
        <v>679</v>
      </c>
      <c r="D255" s="11" t="s">
        <v>678</v>
      </c>
      <c r="E255" s="3" t="str">
        <f>vlookup(C255,'Region lookup'!$A$1:$B$651,2,0)</f>
        <v>West Midlands</v>
      </c>
      <c r="F255" s="13">
        <v>0.125</v>
      </c>
      <c r="G255" s="11" t="s">
        <v>59</v>
      </c>
      <c r="H255" s="11" t="str">
        <f t="shared" si="1"/>
        <v>5-Friday 03:00</v>
      </c>
      <c r="I255" s="14">
        <f>vlookup($C255,'Results raw'!$A$1:$K$651,2,0)</f>
        <v>25546</v>
      </c>
      <c r="J255" s="14">
        <f>vlookup($C255,'Results raw'!$A$1:$K$651,3,0)</f>
        <v>14605</v>
      </c>
      <c r="K255" s="14">
        <f>vlookup($C255,'Results raw'!$A$1:$K$651,4,0)</f>
        <v>2674</v>
      </c>
      <c r="L255" s="14" t="str">
        <f>vlookup($C255,'Results raw'!$A$1:$K$651,5,0)</f>
        <v/>
      </c>
      <c r="M255" s="14" t="str">
        <f>vlookup($C255,'Results raw'!$A$1:$K$651,6,0)</f>
        <v/>
      </c>
      <c r="N255" s="14" t="str">
        <f>vlookup($C255,'Results raw'!$A$1:$K$651,7,0)</f>
        <v/>
      </c>
      <c r="O255" s="14" t="str">
        <f>vlookup($C255,'Results raw'!$A$1:$K$651,8,0)</f>
        <v/>
      </c>
      <c r="P255" s="14" t="str">
        <f>vlookup($C255,'Results raw'!$A$1:$K$651,9,0)</f>
        <v/>
      </c>
      <c r="Q255" s="14">
        <f>vlookup($C255,'Results raw'!$A$1:$K$651,10,0)</f>
        <v>0</v>
      </c>
      <c r="R255" s="15">
        <f>vlookup($C255,'Results raw'!$A$1:$K$651,11,0)</f>
        <v>68921</v>
      </c>
      <c r="S255" s="16">
        <f t="shared" si="2"/>
        <v>0.6213635902</v>
      </c>
    </row>
    <row r="256">
      <c r="A256" s="11" t="s">
        <v>680</v>
      </c>
      <c r="B256" s="12">
        <v>164.0</v>
      </c>
      <c r="C256" s="11" t="s">
        <v>681</v>
      </c>
      <c r="D256" s="11" t="s">
        <v>680</v>
      </c>
      <c r="E256" s="3" t="str">
        <f>vlookup(C256,'Region lookup'!$A$1:$B$651,2,0)</f>
        <v>South West</v>
      </c>
      <c r="F256" s="13">
        <v>0.125</v>
      </c>
      <c r="G256" s="11" t="s">
        <v>59</v>
      </c>
      <c r="H256" s="11" t="str">
        <f t="shared" si="1"/>
        <v>5-Friday 03:00</v>
      </c>
      <c r="I256" s="14">
        <f>vlookup($C256,'Results raw'!$A$1:$K$651,2,0)</f>
        <v>35484</v>
      </c>
      <c r="J256" s="14">
        <f>vlookup($C256,'Results raw'!$A$1:$K$651,3,0)</f>
        <v>7110</v>
      </c>
      <c r="K256" s="14">
        <f>vlookup($C256,'Results raw'!$A$1:$K$651,4,0)</f>
        <v>15270</v>
      </c>
      <c r="L256" s="14">
        <f>vlookup($C256,'Results raw'!$A$1:$K$651,5,0)</f>
        <v>3312</v>
      </c>
      <c r="M256" s="14" t="str">
        <f>vlookup($C256,'Results raw'!$A$1:$K$651,6,0)</f>
        <v/>
      </c>
      <c r="N256" s="14" t="str">
        <f>vlookup($C256,'Results raw'!$A$1:$K$651,7,0)</f>
        <v/>
      </c>
      <c r="O256" s="14" t="str">
        <f>vlookup($C256,'Results raw'!$A$1:$K$651,8,0)</f>
        <v/>
      </c>
      <c r="P256" s="14" t="str">
        <f>vlookup($C256,'Results raw'!$A$1:$K$651,9,0)</f>
        <v/>
      </c>
      <c r="Q256" s="14">
        <f>vlookup($C256,'Results raw'!$A$1:$K$651,10,0)</f>
        <v>0</v>
      </c>
      <c r="R256" s="15">
        <f>vlookup($C256,'Results raw'!$A$1:$K$651,11,0)</f>
        <v>81939</v>
      </c>
      <c r="S256" s="16">
        <f t="shared" si="2"/>
        <v>0.7466041812</v>
      </c>
    </row>
    <row r="257">
      <c r="A257" s="11" t="s">
        <v>682</v>
      </c>
      <c r="B257" s="12">
        <v>640.0</v>
      </c>
      <c r="C257" s="11" t="s">
        <v>683</v>
      </c>
      <c r="D257" s="11" t="s">
        <v>682</v>
      </c>
      <c r="E257" s="3" t="str">
        <f>vlookup(C257,'Region lookup'!$A$1:$B$651,2,0)</f>
        <v>West Midlands</v>
      </c>
      <c r="F257" s="13">
        <v>0.125</v>
      </c>
      <c r="G257" s="11" t="s">
        <v>59</v>
      </c>
      <c r="H257" s="11" t="str">
        <f t="shared" si="1"/>
        <v>5-Friday 03:00</v>
      </c>
      <c r="I257" s="14">
        <f>vlookup($C257,'Results raw'!$A$1:$K$651,2,0)</f>
        <v>31029</v>
      </c>
      <c r="J257" s="14">
        <f>vlookup($C257,'Results raw'!$A$1:$K$651,3,0)</f>
        <v>12303</v>
      </c>
      <c r="K257" s="14">
        <f>vlookup($C257,'Results raw'!$A$1:$K$651,4,0)</f>
        <v>4067</v>
      </c>
      <c r="L257" s="14">
        <f>vlookup($C257,'Results raw'!$A$1:$K$651,5,0)</f>
        <v>1491</v>
      </c>
      <c r="M257" s="14" t="str">
        <f>vlookup($C257,'Results raw'!$A$1:$K$651,6,0)</f>
        <v/>
      </c>
      <c r="N257" s="14" t="str">
        <f>vlookup($C257,'Results raw'!$A$1:$K$651,7,0)</f>
        <v/>
      </c>
      <c r="O257" s="14" t="str">
        <f>vlookup($C257,'Results raw'!$A$1:$K$651,8,0)</f>
        <v/>
      </c>
      <c r="P257" s="14" t="str">
        <f>vlookup($C257,'Results raw'!$A$1:$K$651,9,0)</f>
        <v/>
      </c>
      <c r="Q257" s="14">
        <f>vlookup($C257,'Results raw'!$A$1:$K$651,10,0)</f>
        <v>0</v>
      </c>
      <c r="R257" s="15">
        <f>vlookup($C257,'Results raw'!$A$1:$K$651,11,0)</f>
        <v>70693</v>
      </c>
      <c r="S257" s="16">
        <f t="shared" si="2"/>
        <v>0.6915819105</v>
      </c>
    </row>
    <row r="258">
      <c r="A258" s="11" t="s">
        <v>684</v>
      </c>
      <c r="B258" s="12">
        <v>573.0</v>
      </c>
      <c r="C258" s="11" t="s">
        <v>685</v>
      </c>
      <c r="D258" s="11" t="s">
        <v>684</v>
      </c>
      <c r="E258" s="3" t="str">
        <f>vlookup(C258,'Region lookup'!$A$1:$B$651,2,0)</f>
        <v>South East</v>
      </c>
      <c r="F258" s="13">
        <v>0.125</v>
      </c>
      <c r="G258" s="11" t="s">
        <v>59</v>
      </c>
      <c r="H258" s="11" t="str">
        <f t="shared" si="1"/>
        <v>5-Friday 03:00</v>
      </c>
      <c r="I258" s="14">
        <f>vlookup($C258,'Results raw'!$A$1:$K$651,2,0)</f>
        <v>35784</v>
      </c>
      <c r="J258" s="14">
        <f>vlookup($C258,'Results raw'!$A$1:$K$651,3,0)</f>
        <v>8286</v>
      </c>
      <c r="K258" s="14">
        <f>vlookup($C258,'Results raw'!$A$1:$K$651,4,0)</f>
        <v>8843</v>
      </c>
      <c r="L258" s="14">
        <f>vlookup($C258,'Results raw'!$A$1:$K$651,5,0)</f>
        <v>4090</v>
      </c>
      <c r="M258" s="14" t="str">
        <f>vlookup($C258,'Results raw'!$A$1:$K$651,6,0)</f>
        <v/>
      </c>
      <c r="N258" s="14" t="str">
        <f>vlookup($C258,'Results raw'!$A$1:$K$651,7,0)</f>
        <v/>
      </c>
      <c r="O258" s="14" t="str">
        <f>vlookup($C258,'Results raw'!$A$1:$K$651,8,0)</f>
        <v/>
      </c>
      <c r="P258" s="14" t="str">
        <f>vlookup($C258,'Results raw'!$A$1:$K$651,9,0)</f>
        <v/>
      </c>
      <c r="Q258" s="14">
        <f>vlookup($C258,'Results raw'!$A$1:$K$651,10,0)</f>
        <v>0</v>
      </c>
      <c r="R258" s="15">
        <f>vlookup($C258,'Results raw'!$A$1:$K$651,11,0)</f>
        <v>77380</v>
      </c>
      <c r="S258" s="16">
        <f t="shared" si="2"/>
        <v>0.7366632205</v>
      </c>
    </row>
    <row r="259">
      <c r="A259" s="11" t="s">
        <v>686</v>
      </c>
      <c r="B259" s="12">
        <v>580.0</v>
      </c>
      <c r="C259" s="11" t="s">
        <v>687</v>
      </c>
      <c r="D259" s="11" t="s">
        <v>686</v>
      </c>
      <c r="E259" s="3" t="str">
        <f>vlookup(C259,'Region lookup'!$A$1:$B$651,2,0)</f>
        <v>South East</v>
      </c>
      <c r="F259" s="13">
        <v>0.125</v>
      </c>
      <c r="G259" s="11" t="s">
        <v>59</v>
      </c>
      <c r="H259" s="11" t="str">
        <f t="shared" si="1"/>
        <v>5-Friday 03:00</v>
      </c>
      <c r="I259" s="14">
        <f>vlookup($C259,'Results raw'!$A$1:$K$651,2,0)</f>
        <v>30119</v>
      </c>
      <c r="J259" s="14">
        <f>vlookup($C259,'Results raw'!$A$1:$K$651,3,0)</f>
        <v>8098</v>
      </c>
      <c r="K259" s="14">
        <f>vlookup($C259,'Results raw'!$A$1:$K$651,4,0)</f>
        <v>15474</v>
      </c>
      <c r="L259" s="14" t="str">
        <f>vlookup($C259,'Results raw'!$A$1:$K$651,5,0)</f>
        <v/>
      </c>
      <c r="M259" s="14" t="str">
        <f>vlookup($C259,'Results raw'!$A$1:$K$651,6,0)</f>
        <v/>
      </c>
      <c r="N259" s="14" t="str">
        <f>vlookup($C259,'Results raw'!$A$1:$K$651,7,0)</f>
        <v/>
      </c>
      <c r="O259" s="14" t="str">
        <f>vlookup($C259,'Results raw'!$A$1:$K$651,8,0)</f>
        <v/>
      </c>
      <c r="P259" s="14" t="str">
        <f>vlookup($C259,'Results raw'!$A$1:$K$651,9,0)</f>
        <v/>
      </c>
      <c r="Q259" s="14">
        <f>vlookup($C259,'Results raw'!$A$1:$K$651,10,0)</f>
        <v>959</v>
      </c>
      <c r="R259" s="15">
        <f>vlookup($C259,'Results raw'!$A$1:$K$651,11,0)</f>
        <v>74816</v>
      </c>
      <c r="S259" s="16">
        <f t="shared" si="2"/>
        <v>0.7304587254</v>
      </c>
    </row>
    <row r="260">
      <c r="A260" s="11" t="s">
        <v>688</v>
      </c>
      <c r="B260" s="12">
        <v>593.0</v>
      </c>
      <c r="C260" s="11" t="s">
        <v>689</v>
      </c>
      <c r="D260" s="11" t="s">
        <v>688</v>
      </c>
      <c r="E260" s="3" t="str">
        <f>vlookup(C260,'Region lookup'!$A$1:$B$651,2,0)</f>
        <v>West Midlands</v>
      </c>
      <c r="F260" s="13">
        <v>0.125</v>
      </c>
      <c r="G260" s="11" t="s">
        <v>59</v>
      </c>
      <c r="H260" s="11" t="str">
        <f t="shared" si="1"/>
        <v>5-Friday 03:00</v>
      </c>
      <c r="I260" s="14">
        <f>vlookup($C260,'Results raw'!$A$1:$K$651,2,0)</f>
        <v>23334</v>
      </c>
      <c r="J260" s="14">
        <f>vlookup($C260,'Results raw'!$A$1:$K$651,3,0)</f>
        <v>11369</v>
      </c>
      <c r="K260" s="14">
        <f>vlookup($C260,'Results raw'!$A$1:$K$651,4,0)</f>
        <v>1236</v>
      </c>
      <c r="L260" s="14">
        <f>vlookup($C260,'Results raw'!$A$1:$K$651,5,0)</f>
        <v>617</v>
      </c>
      <c r="M260" s="14" t="str">
        <f>vlookup($C260,'Results raw'!$A$1:$K$651,6,0)</f>
        <v/>
      </c>
      <c r="N260" s="14" t="str">
        <f>vlookup($C260,'Results raw'!$A$1:$K$651,7,0)</f>
        <v/>
      </c>
      <c r="O260" s="14" t="str">
        <f>vlookup($C260,'Results raw'!$A$1:$K$651,8,0)</f>
        <v/>
      </c>
      <c r="P260" s="14" t="str">
        <f>vlookup($C260,'Results raw'!$A$1:$K$651,9,0)</f>
        <v/>
      </c>
      <c r="Q260" s="14">
        <f>vlookup($C260,'Results raw'!$A$1:$K$651,10,0)</f>
        <v>0</v>
      </c>
      <c r="R260" s="15">
        <f>vlookup($C260,'Results raw'!$A$1:$K$651,11,0)</f>
        <v>67177</v>
      </c>
      <c r="S260" s="16">
        <f t="shared" si="2"/>
        <v>0.5441743454</v>
      </c>
    </row>
    <row r="261">
      <c r="A261" s="11" t="s">
        <v>690</v>
      </c>
      <c r="B261" s="12">
        <v>594.0</v>
      </c>
      <c r="C261" s="11" t="s">
        <v>691</v>
      </c>
      <c r="D261" s="11" t="s">
        <v>690</v>
      </c>
      <c r="E261" s="3" t="str">
        <f>vlookup(C261,'Region lookup'!$A$1:$B$651,2,0)</f>
        <v>West Midlands</v>
      </c>
      <c r="F261" s="13">
        <v>0.125</v>
      </c>
      <c r="G261" s="11" t="s">
        <v>59</v>
      </c>
      <c r="H261" s="11" t="str">
        <f t="shared" si="1"/>
        <v>5-Friday 03:00</v>
      </c>
      <c r="I261" s="14">
        <f>vlookup($C261,'Results raw'!$A$1:$K$651,2,0)</f>
        <v>17416</v>
      </c>
      <c r="J261" s="14">
        <f>vlookup($C261,'Results raw'!$A$1:$K$651,3,0)</f>
        <v>20872</v>
      </c>
      <c r="K261" s="14">
        <f>vlookup($C261,'Results raw'!$A$1:$K$651,4,0)</f>
        <v>1602</v>
      </c>
      <c r="L261" s="14">
        <f>vlookup($C261,'Results raw'!$A$1:$K$651,5,0)</f>
        <v>634</v>
      </c>
      <c r="M261" s="14" t="str">
        <f>vlookup($C261,'Results raw'!$A$1:$K$651,6,0)</f>
        <v/>
      </c>
      <c r="N261" s="14" t="str">
        <f>vlookup($C261,'Results raw'!$A$1:$K$651,7,0)</f>
        <v/>
      </c>
      <c r="O261" s="14">
        <f>vlookup($C261,'Results raw'!$A$1:$K$651,8,0)</f>
        <v>1660</v>
      </c>
      <c r="P261" s="14" t="str">
        <f>vlookup($C261,'Results raw'!$A$1:$K$651,9,0)</f>
        <v/>
      </c>
      <c r="Q261" s="14">
        <f>vlookup($C261,'Results raw'!$A$1:$K$651,10,0)</f>
        <v>288</v>
      </c>
      <c r="R261" s="15">
        <f>vlookup($C261,'Results raw'!$A$1:$K$651,11,0)</f>
        <v>68024</v>
      </c>
      <c r="S261" s="16">
        <f t="shared" si="2"/>
        <v>0.6243678702</v>
      </c>
    </row>
    <row r="262">
      <c r="A262" s="11" t="s">
        <v>693</v>
      </c>
      <c r="B262" s="12">
        <v>595.0</v>
      </c>
      <c r="C262" s="11" t="s">
        <v>694</v>
      </c>
      <c r="D262" s="11" t="s">
        <v>693</v>
      </c>
      <c r="E262" s="3" t="str">
        <f>vlookup(C262,'Region lookup'!$A$1:$B$651,2,0)</f>
        <v>London</v>
      </c>
      <c r="F262" s="13">
        <v>0.125</v>
      </c>
      <c r="G262" s="11" t="s">
        <v>59</v>
      </c>
      <c r="H262" s="11" t="str">
        <f t="shared" si="1"/>
        <v>5-Friday 03:00</v>
      </c>
      <c r="I262" s="14">
        <f>vlookup($C262,'Results raw'!$A$1:$K$651,2,0)</f>
        <v>5922</v>
      </c>
      <c r="J262" s="14">
        <f>vlookup($C262,'Results raw'!$A$1:$K$651,3,0)</f>
        <v>36784</v>
      </c>
      <c r="K262" s="14">
        <f>vlookup($C262,'Results raw'!$A$1:$K$651,4,0)</f>
        <v>2874</v>
      </c>
      <c r="L262" s="14">
        <f>vlookup($C262,'Results raw'!$A$1:$K$651,5,0)</f>
        <v>1733</v>
      </c>
      <c r="M262" s="14" t="str">
        <f>vlookup($C262,'Results raw'!$A$1:$K$651,6,0)</f>
        <v/>
      </c>
      <c r="N262" s="14" t="str">
        <f>vlookup($C262,'Results raw'!$A$1:$K$651,7,0)</f>
        <v/>
      </c>
      <c r="O262" s="14">
        <f>vlookup($C262,'Results raw'!$A$1:$K$651,8,0)</f>
        <v>768</v>
      </c>
      <c r="P262" s="14" t="str">
        <f>vlookup($C262,'Results raw'!$A$1:$K$651,9,0)</f>
        <v/>
      </c>
      <c r="Q262" s="14">
        <f>vlookup($C262,'Results raw'!$A$1:$K$651,10,0)</f>
        <v>254</v>
      </c>
      <c r="R262" s="15">
        <f>vlookup($C262,'Results raw'!$A$1:$K$651,11,0)</f>
        <v>70268</v>
      </c>
      <c r="S262" s="16">
        <f t="shared" si="2"/>
        <v>0.6878664541</v>
      </c>
    </row>
    <row r="263">
      <c r="A263" s="11" t="s">
        <v>695</v>
      </c>
      <c r="B263" s="12">
        <v>606.0</v>
      </c>
      <c r="C263" s="11" t="s">
        <v>696</v>
      </c>
      <c r="D263" s="11" t="s">
        <v>695</v>
      </c>
      <c r="E263" s="3" t="str">
        <f>vlookup(C263,'Region lookup'!$A$1:$B$651,2,0)</f>
        <v>South East</v>
      </c>
      <c r="F263" s="13">
        <v>0.125</v>
      </c>
      <c r="G263" s="11" t="s">
        <v>59</v>
      </c>
      <c r="H263" s="11" t="str">
        <f t="shared" si="1"/>
        <v>5-Friday 03:00</v>
      </c>
      <c r="I263" s="14">
        <f>vlookup($C263,'Results raw'!$A$1:$K$651,2,0)</f>
        <v>37043</v>
      </c>
      <c r="J263" s="14">
        <f>vlookup($C263,'Results raw'!$A$1:$K$651,3,0)</f>
        <v>9377</v>
      </c>
      <c r="K263" s="14">
        <f>vlookup($C263,'Results raw'!$A$1:$K$651,4,0)</f>
        <v>11388</v>
      </c>
      <c r="L263" s="14">
        <f>vlookup($C263,'Results raw'!$A$1:$K$651,5,0)</f>
        <v>3099</v>
      </c>
      <c r="M263" s="14" t="str">
        <f>vlookup($C263,'Results raw'!$A$1:$K$651,6,0)</f>
        <v/>
      </c>
      <c r="N263" s="14" t="str">
        <f>vlookup($C263,'Results raw'!$A$1:$K$651,7,0)</f>
        <v/>
      </c>
      <c r="O263" s="14" t="str">
        <f>vlookup($C263,'Results raw'!$A$1:$K$651,8,0)</f>
        <v/>
      </c>
      <c r="P263" s="14" t="str">
        <f>vlookup($C263,'Results raw'!$A$1:$K$651,9,0)</f>
        <v/>
      </c>
      <c r="Q263" s="14">
        <f>vlookup($C263,'Results raw'!$A$1:$K$651,10,0)</f>
        <v>0</v>
      </c>
      <c r="R263" s="15">
        <f>vlookup($C263,'Results raw'!$A$1:$K$651,11,0)</f>
        <v>83038</v>
      </c>
      <c r="S263" s="16">
        <f t="shared" si="2"/>
        <v>0.7334834654</v>
      </c>
    </row>
    <row r="264">
      <c r="A264" s="11" t="s">
        <v>697</v>
      </c>
      <c r="B264" s="12">
        <v>610.0</v>
      </c>
      <c r="C264" s="11" t="s">
        <v>698</v>
      </c>
      <c r="D264" s="11" t="s">
        <v>697</v>
      </c>
      <c r="E264" s="3" t="str">
        <f>vlookup(C264,'Region lookup'!$A$1:$B$651,2,0)</f>
        <v>East</v>
      </c>
      <c r="F264" s="13">
        <v>0.125</v>
      </c>
      <c r="G264" s="11" t="s">
        <v>59</v>
      </c>
      <c r="H264" s="11" t="str">
        <f t="shared" si="1"/>
        <v>5-Friday 03:00</v>
      </c>
      <c r="I264" s="14">
        <f>vlookup($C264,'Results raw'!$A$1:$K$651,2,0)</f>
        <v>27394</v>
      </c>
      <c r="J264" s="14">
        <f>vlookup($C264,'Results raw'!$A$1:$K$651,3,0)</f>
        <v>16439</v>
      </c>
      <c r="K264" s="14">
        <f>vlookup($C264,'Results raw'!$A$1:$K$651,4,0)</f>
        <v>6602</v>
      </c>
      <c r="L264" s="14">
        <f>vlookup($C264,'Results raw'!$A$1:$K$651,5,0)</f>
        <v>1618</v>
      </c>
      <c r="M264" s="14" t="str">
        <f>vlookup($C264,'Results raw'!$A$1:$K$651,6,0)</f>
        <v/>
      </c>
      <c r="N264" s="14" t="str">
        <f>vlookup($C264,'Results raw'!$A$1:$K$651,7,0)</f>
        <v/>
      </c>
      <c r="O264" s="14" t="str">
        <f>vlookup($C264,'Results raw'!$A$1:$K$651,8,0)</f>
        <v/>
      </c>
      <c r="P264" s="14" t="str">
        <f>vlookup($C264,'Results raw'!$A$1:$K$651,9,0)</f>
        <v/>
      </c>
      <c r="Q264" s="14">
        <f>vlookup($C264,'Results raw'!$A$1:$K$651,10,0)</f>
        <v>0</v>
      </c>
      <c r="R264" s="15">
        <f>vlookup($C264,'Results raw'!$A$1:$K$651,11,0)</f>
        <v>74892</v>
      </c>
      <c r="S264" s="16">
        <f t="shared" si="2"/>
        <v>0.6950408588</v>
      </c>
    </row>
    <row r="265">
      <c r="A265" s="11" t="s">
        <v>699</v>
      </c>
      <c r="B265" s="12">
        <v>550.0</v>
      </c>
      <c r="C265" s="11" t="s">
        <v>700</v>
      </c>
      <c r="D265" s="11" t="s">
        <v>699</v>
      </c>
      <c r="E265" s="3" t="str">
        <f>vlookup(C265,'Region lookup'!$A$1:$B$651,2,0)</f>
        <v>East</v>
      </c>
      <c r="F265" s="13">
        <v>0.125</v>
      </c>
      <c r="G265" s="11" t="s">
        <v>59</v>
      </c>
      <c r="H265" s="11" t="str">
        <f t="shared" si="1"/>
        <v>5-Friday 03:00</v>
      </c>
      <c r="I265" s="14">
        <f>vlookup($C265,'Results raw'!$A$1:$K$651,2,0)</f>
        <v>33842</v>
      </c>
      <c r="J265" s="14">
        <f>vlookup($C265,'Results raw'!$A$1:$K$651,3,0)</f>
        <v>10648</v>
      </c>
      <c r="K265" s="14">
        <f>vlookup($C265,'Results raw'!$A$1:$K$651,4,0)</f>
        <v>4685</v>
      </c>
      <c r="L265" s="14">
        <f>vlookup($C265,'Results raw'!$A$1:$K$651,5,0)</f>
        <v>2262</v>
      </c>
      <c r="M265" s="14" t="str">
        <f>vlookup($C265,'Results raw'!$A$1:$K$651,6,0)</f>
        <v/>
      </c>
      <c r="N265" s="14" t="str">
        <f>vlookup($C265,'Results raw'!$A$1:$K$651,7,0)</f>
        <v/>
      </c>
      <c r="O265" s="14" t="str">
        <f>vlookup($C265,'Results raw'!$A$1:$K$651,8,0)</f>
        <v/>
      </c>
      <c r="P265" s="14" t="str">
        <f>vlookup($C265,'Results raw'!$A$1:$K$651,9,0)</f>
        <v/>
      </c>
      <c r="Q265" s="14">
        <f>vlookup($C265,'Results raw'!$A$1:$K$651,10,0)</f>
        <v>0</v>
      </c>
      <c r="R265" s="15">
        <f>vlookup($C265,'Results raw'!$A$1:$K$651,11,0)</f>
        <v>80192</v>
      </c>
      <c r="S265" s="16">
        <f t="shared" si="2"/>
        <v>0.6414230846</v>
      </c>
    </row>
    <row r="266">
      <c r="A266" s="11" t="s">
        <v>701</v>
      </c>
      <c r="B266" s="12">
        <v>615.0</v>
      </c>
      <c r="C266" s="11" t="s">
        <v>702</v>
      </c>
      <c r="D266" s="11" t="s">
        <v>701</v>
      </c>
      <c r="E266" s="3" t="str">
        <f>vlookup(C266,'Region lookup'!$A$1:$B$651,2,0)</f>
        <v>London</v>
      </c>
      <c r="F266" s="13">
        <v>0.125</v>
      </c>
      <c r="G266" s="11" t="s">
        <v>59</v>
      </c>
      <c r="H266" s="11" t="str">
        <f t="shared" si="1"/>
        <v>5-Friday 03:00</v>
      </c>
      <c r="I266" s="14">
        <f>vlookup($C266,'Results raw'!$A$1:$K$651,2,0)</f>
        <v>12481</v>
      </c>
      <c r="J266" s="14">
        <f>vlookup($C266,'Results raw'!$A$1:$K$651,3,0)</f>
        <v>23240</v>
      </c>
      <c r="K266" s="14">
        <f>vlookup($C266,'Results raw'!$A$1:$K$651,4,0)</f>
        <v>5593</v>
      </c>
      <c r="L266" s="14">
        <f>vlookup($C266,'Results raw'!$A$1:$K$651,5,0)</f>
        <v>1064</v>
      </c>
      <c r="M266" s="14" t="str">
        <f>vlookup($C266,'Results raw'!$A$1:$K$651,6,0)</f>
        <v/>
      </c>
      <c r="N266" s="14" t="str">
        <f>vlookup($C266,'Results raw'!$A$1:$K$651,7,0)</f>
        <v/>
      </c>
      <c r="O266" s="14">
        <f>vlookup($C266,'Results raw'!$A$1:$K$651,8,0)</f>
        <v>418</v>
      </c>
      <c r="P266" s="14" t="str">
        <f>vlookup($C266,'Results raw'!$A$1:$K$651,9,0)</f>
        <v/>
      </c>
      <c r="Q266" s="14">
        <f>vlookup($C266,'Results raw'!$A$1:$K$651,10,0)</f>
        <v>115</v>
      </c>
      <c r="R266" s="15">
        <f>vlookup($C266,'Results raw'!$A$1:$K$651,11,0)</f>
        <v>65519</v>
      </c>
      <c r="S266" s="16">
        <f t="shared" si="2"/>
        <v>0.6549397885</v>
      </c>
    </row>
    <row r="267">
      <c r="A267" s="11" t="s">
        <v>1591</v>
      </c>
      <c r="B267" s="12">
        <v>617.0</v>
      </c>
      <c r="C267" s="11" t="s">
        <v>704</v>
      </c>
      <c r="D267" s="11" t="s">
        <v>1591</v>
      </c>
      <c r="E267" s="3" t="str">
        <f>vlookup(C267,'Region lookup'!$A$1:$B$651,2,0)</f>
        <v>South West</v>
      </c>
      <c r="F267" s="13">
        <v>0.125</v>
      </c>
      <c r="G267" s="11" t="s">
        <v>59</v>
      </c>
      <c r="H267" s="11" t="str">
        <f t="shared" si="1"/>
        <v>5-Friday 03:00</v>
      </c>
      <c r="I267" s="14">
        <f>vlookup($C267,'Results raw'!$A$1:$K$651,2,0)</f>
        <v>31983</v>
      </c>
      <c r="J267" s="14">
        <f>vlookup($C267,'Results raw'!$A$1:$K$651,3,0)</f>
        <v>14862</v>
      </c>
      <c r="K267" s="14">
        <f>vlookup($C267,'Results raw'!$A$1:$K$651,4,0)</f>
        <v>6935</v>
      </c>
      <c r="L267" s="14">
        <f>vlookup($C267,'Results raw'!$A$1:$K$651,5,0)</f>
        <v>1834</v>
      </c>
      <c r="M267" s="14" t="str">
        <f>vlookup($C267,'Results raw'!$A$1:$K$651,6,0)</f>
        <v/>
      </c>
      <c r="N267" s="14" t="str">
        <f>vlookup($C267,'Results raw'!$A$1:$K$651,7,0)</f>
        <v/>
      </c>
      <c r="O267" s="14" t="str">
        <f>vlookup($C267,'Results raw'!$A$1:$K$651,8,0)</f>
        <v/>
      </c>
      <c r="P267" s="14" t="str">
        <f>vlookup($C267,'Results raw'!$A$1:$K$651,9,0)</f>
        <v/>
      </c>
      <c r="Q267" s="14">
        <f>vlookup($C267,'Results raw'!$A$1:$K$651,10,0)</f>
        <v>0</v>
      </c>
      <c r="R267" s="15">
        <f>vlookup($C267,'Results raw'!$A$1:$K$651,11,0)</f>
        <v>82526</v>
      </c>
      <c r="S267" s="16">
        <f t="shared" si="2"/>
        <v>0.6738967113</v>
      </c>
    </row>
    <row r="268">
      <c r="A268" s="11" t="s">
        <v>705</v>
      </c>
      <c r="B268" s="12">
        <v>621.0</v>
      </c>
      <c r="C268" s="11" t="s">
        <v>706</v>
      </c>
      <c r="D268" s="11" t="s">
        <v>705</v>
      </c>
      <c r="E268" s="3" t="str">
        <f>vlookup(C268,'Region lookup'!$A$1:$B$651,2,0)</f>
        <v>London</v>
      </c>
      <c r="F268" s="13">
        <v>0.125</v>
      </c>
      <c r="G268" s="11" t="s">
        <v>59</v>
      </c>
      <c r="H268" s="11" t="str">
        <f t="shared" si="1"/>
        <v>5-Friday 03:00</v>
      </c>
      <c r="I268" s="14">
        <f>vlookup($C268,'Results raw'!$A$1:$K$651,2,0)</f>
        <v>20373</v>
      </c>
      <c r="J268" s="14">
        <f>vlookup($C268,'Results raw'!$A$1:$K$651,3,0)</f>
        <v>12543</v>
      </c>
      <c r="K268" s="14">
        <f>vlookup($C268,'Results raw'!$A$1:$K$651,4,0)</f>
        <v>19745</v>
      </c>
      <c r="L268" s="14" t="str">
        <f>vlookup($C268,'Results raw'!$A$1:$K$651,5,0)</f>
        <v/>
      </c>
      <c r="M268" s="14" t="str">
        <f>vlookup($C268,'Results raw'!$A$1:$K$651,6,0)</f>
        <v/>
      </c>
      <c r="N268" s="14" t="str">
        <f>vlookup($C268,'Results raw'!$A$1:$K$651,7,0)</f>
        <v/>
      </c>
      <c r="O268" s="14" t="str">
        <f>vlookup($C268,'Results raw'!$A$1:$K$651,8,0)</f>
        <v/>
      </c>
      <c r="P268" s="14" t="str">
        <f>vlookup($C268,'Results raw'!$A$1:$K$651,9,0)</f>
        <v/>
      </c>
      <c r="Q268" s="14">
        <f>vlookup($C268,'Results raw'!$A$1:$K$651,10,0)</f>
        <v>366</v>
      </c>
      <c r="R268" s="15">
        <f>vlookup($C268,'Results raw'!$A$1:$K$651,11,0)</f>
        <v>68232</v>
      </c>
      <c r="S268" s="16">
        <f t="shared" si="2"/>
        <v>0.7771573455</v>
      </c>
    </row>
    <row r="269">
      <c r="A269" s="11" t="s">
        <v>708</v>
      </c>
      <c r="B269" s="12">
        <v>629.0</v>
      </c>
      <c r="C269" s="11" t="s">
        <v>709</v>
      </c>
      <c r="D269" s="11" t="s">
        <v>708</v>
      </c>
      <c r="E269" s="3" t="str">
        <f>vlookup(C269,'Region lookup'!$A$1:$B$651,2,0)</f>
        <v>South East</v>
      </c>
      <c r="F269" s="13">
        <v>0.125</v>
      </c>
      <c r="G269" s="11" t="s">
        <v>59</v>
      </c>
      <c r="H269" s="11" t="str">
        <f t="shared" si="1"/>
        <v>5-Friday 03:00</v>
      </c>
      <c r="I269" s="14">
        <f>vlookup($C269,'Results raw'!$A$1:$K$651,2,0)</f>
        <v>30734</v>
      </c>
      <c r="J269" s="14">
        <f>vlookup($C269,'Results raw'!$A$1:$K$651,3,0)</f>
        <v>6450</v>
      </c>
      <c r="K269" s="14">
        <f>vlookup($C269,'Results raw'!$A$1:$K$651,4,0)</f>
        <v>23351</v>
      </c>
      <c r="L269" s="14">
        <f>vlookup($C269,'Results raw'!$A$1:$K$651,5,0)</f>
        <v>1382</v>
      </c>
      <c r="M269" s="14" t="str">
        <f>vlookup($C269,'Results raw'!$A$1:$K$651,6,0)</f>
        <v/>
      </c>
      <c r="N269" s="14" t="str">
        <f>vlookup($C269,'Results raw'!$A$1:$K$651,7,0)</f>
        <v/>
      </c>
      <c r="O269" s="14" t="str">
        <f>vlookup($C269,'Results raw'!$A$1:$K$651,8,0)</f>
        <v/>
      </c>
      <c r="P269" s="14" t="str">
        <f>vlookup($C269,'Results raw'!$A$1:$K$651,9,0)</f>
        <v/>
      </c>
      <c r="Q269" s="14">
        <f>vlookup($C269,'Results raw'!$A$1:$K$651,10,0)</f>
        <v>80</v>
      </c>
      <c r="R269" s="15">
        <f>vlookup($C269,'Results raw'!$A$1:$K$651,11,0)</f>
        <v>83953</v>
      </c>
      <c r="S269" s="16">
        <f t="shared" si="2"/>
        <v>0.7384727169</v>
      </c>
    </row>
    <row r="270">
      <c r="A270" s="11" t="s">
        <v>710</v>
      </c>
      <c r="B270" s="12">
        <v>631.0</v>
      </c>
      <c r="C270" s="11" t="s">
        <v>711</v>
      </c>
      <c r="D270" s="11" t="s">
        <v>710</v>
      </c>
      <c r="E270" s="3" t="str">
        <f>vlookup(C270,'Region lookup'!$A$1:$B$651,2,0)</f>
        <v>West Midlands</v>
      </c>
      <c r="F270" s="13">
        <v>0.125</v>
      </c>
      <c r="G270" s="11" t="s">
        <v>59</v>
      </c>
      <c r="H270" s="11" t="str">
        <f t="shared" si="1"/>
        <v>5-Friday 03:00</v>
      </c>
      <c r="I270" s="14">
        <f>vlookup($C270,'Results raw'!$A$1:$K$651,2,0)</f>
        <v>14287</v>
      </c>
      <c r="J270" s="14">
        <f>vlookup($C270,'Results raw'!$A$1:$K$651,3,0)</f>
        <v>15522</v>
      </c>
      <c r="K270" s="14">
        <f>vlookup($C270,'Results raw'!$A$1:$K$651,4,0)</f>
        <v>1019</v>
      </c>
      <c r="L270" s="14">
        <f>vlookup($C270,'Results raw'!$A$1:$K$651,5,0)</f>
        <v>521</v>
      </c>
      <c r="M270" s="14" t="str">
        <f>vlookup($C270,'Results raw'!$A$1:$K$651,6,0)</f>
        <v/>
      </c>
      <c r="N270" s="14" t="str">
        <f>vlookup($C270,'Results raw'!$A$1:$K$651,7,0)</f>
        <v/>
      </c>
      <c r="O270" s="14">
        <f>vlookup($C270,'Results raw'!$A$1:$K$651,8,0)</f>
        <v>2094</v>
      </c>
      <c r="P270" s="14" t="str">
        <f>vlookup($C270,'Results raw'!$A$1:$K$651,9,0)</f>
        <v/>
      </c>
      <c r="Q270" s="14">
        <f>vlookup($C270,'Results raw'!$A$1:$K$651,10,0)</f>
        <v>0</v>
      </c>
      <c r="R270" s="15">
        <f>vlookup($C270,'Results raw'!$A$1:$K$651,11,0)</f>
        <v>63006</v>
      </c>
      <c r="S270" s="16">
        <f t="shared" si="2"/>
        <v>0.5307907183</v>
      </c>
    </row>
    <row r="271">
      <c r="A271" s="11" t="s">
        <v>712</v>
      </c>
      <c r="B271" s="12">
        <v>632.0</v>
      </c>
      <c r="C271" s="11" t="s">
        <v>713</v>
      </c>
      <c r="D271" s="11" t="s">
        <v>712</v>
      </c>
      <c r="E271" s="3" t="str">
        <f>vlookup(C271,'Region lookup'!$A$1:$B$651,2,0)</f>
        <v>West Midlands</v>
      </c>
      <c r="F271" s="13">
        <v>0.125</v>
      </c>
      <c r="G271" s="11" t="s">
        <v>59</v>
      </c>
      <c r="H271" s="11" t="str">
        <f t="shared" si="1"/>
        <v>5-Friday 03:00</v>
      </c>
      <c r="I271" s="14">
        <f>vlookup($C271,'Results raw'!$A$1:$K$651,2,0)</f>
        <v>19864</v>
      </c>
      <c r="J271" s="14">
        <f>vlookup($C271,'Results raw'!$A$1:$K$651,3,0)</f>
        <v>18203</v>
      </c>
      <c r="K271" s="14">
        <f>vlookup($C271,'Results raw'!$A$1:$K$651,4,0)</f>
        <v>2041</v>
      </c>
      <c r="L271" s="14" t="str">
        <f>vlookup($C271,'Results raw'!$A$1:$K$651,5,0)</f>
        <v/>
      </c>
      <c r="M271" s="14" t="str">
        <f>vlookup($C271,'Results raw'!$A$1:$K$651,6,0)</f>
        <v/>
      </c>
      <c r="N271" s="14" t="str">
        <f>vlookup($C271,'Results raw'!$A$1:$K$651,7,0)</f>
        <v/>
      </c>
      <c r="O271" s="14">
        <f>vlookup($C271,'Results raw'!$A$1:$K$651,8,0)</f>
        <v>1028</v>
      </c>
      <c r="P271" s="14" t="str">
        <f>vlookup($C271,'Results raw'!$A$1:$K$651,9,0)</f>
        <v/>
      </c>
      <c r="Q271" s="14">
        <f>vlookup($C271,'Results raw'!$A$1:$K$651,10,0)</f>
        <v>0</v>
      </c>
      <c r="R271" s="15">
        <f>vlookup($C271,'Results raw'!$A$1:$K$651,11,0)</f>
        <v>60895</v>
      </c>
      <c r="S271" s="16">
        <f t="shared" si="2"/>
        <v>0.675523442</v>
      </c>
    </row>
    <row r="272">
      <c r="A272" s="11" t="s">
        <v>715</v>
      </c>
      <c r="B272" s="12">
        <v>633.0</v>
      </c>
      <c r="C272" s="11" t="s">
        <v>716</v>
      </c>
      <c r="D272" s="11" t="s">
        <v>715</v>
      </c>
      <c r="E272" s="3" t="str">
        <f>vlookup(C272,'Region lookup'!$A$1:$B$651,2,0)</f>
        <v>West Midlands</v>
      </c>
      <c r="F272" s="13">
        <v>0.125</v>
      </c>
      <c r="G272" s="11" t="s">
        <v>59</v>
      </c>
      <c r="H272" s="11" t="str">
        <f t="shared" si="1"/>
        <v>5-Friday 03:00</v>
      </c>
      <c r="I272" s="14">
        <f>vlookup($C272,'Results raw'!$A$1:$K$651,2,0)</f>
        <v>25856</v>
      </c>
      <c r="J272" s="14">
        <f>vlookup($C272,'Results raw'!$A$1:$K$651,3,0)</f>
        <v>19098</v>
      </c>
      <c r="K272" s="14">
        <f>vlookup($C272,'Results raw'!$A$1:$K$651,4,0)</f>
        <v>3666</v>
      </c>
      <c r="L272" s="14">
        <f>vlookup($C272,'Results raw'!$A$1:$K$651,5,0)</f>
        <v>1694</v>
      </c>
      <c r="M272" s="14" t="str">
        <f>vlookup($C272,'Results raw'!$A$1:$K$651,6,0)</f>
        <v/>
      </c>
      <c r="N272" s="14" t="str">
        <f>vlookup($C272,'Results raw'!$A$1:$K$651,7,0)</f>
        <v/>
      </c>
      <c r="O272" s="14" t="str">
        <f>vlookup($C272,'Results raw'!$A$1:$K$651,8,0)</f>
        <v/>
      </c>
      <c r="P272" s="14" t="str">
        <f>vlookup($C272,'Results raw'!$A$1:$K$651,9,0)</f>
        <v/>
      </c>
      <c r="Q272" s="14">
        <f>vlookup($C272,'Results raw'!$A$1:$K$651,10,0)</f>
        <v>584</v>
      </c>
      <c r="R272" s="15">
        <f>vlookup($C272,'Results raw'!$A$1:$K$651,11,0)</f>
        <v>73475</v>
      </c>
      <c r="S272" s="16">
        <f t="shared" si="2"/>
        <v>0.6927254168</v>
      </c>
    </row>
    <row r="273">
      <c r="A273" s="11" t="s">
        <v>717</v>
      </c>
      <c r="B273" s="12">
        <v>637.0</v>
      </c>
      <c r="C273" s="11" t="s">
        <v>718</v>
      </c>
      <c r="D273" s="11" t="s">
        <v>717</v>
      </c>
      <c r="E273" s="3" t="str">
        <f>vlookup(C273,'Region lookup'!$A$1:$B$651,2,0)</f>
        <v>North West</v>
      </c>
      <c r="F273" s="13">
        <v>0.125</v>
      </c>
      <c r="G273" s="11" t="s">
        <v>59</v>
      </c>
      <c r="H273" s="11" t="str">
        <f t="shared" si="1"/>
        <v>5-Friday 03:00</v>
      </c>
      <c r="I273" s="14">
        <f>vlookup($C273,'Results raw'!$A$1:$K$651,2,0)</f>
        <v>17345</v>
      </c>
      <c r="J273" s="14">
        <f>vlookup($C273,'Results raw'!$A$1:$K$651,3,0)</f>
        <v>20446</v>
      </c>
      <c r="K273" s="14">
        <f>vlookup($C273,'Results raw'!$A$1:$K$651,4,0)</f>
        <v>2510</v>
      </c>
      <c r="L273" s="14">
        <f>vlookup($C273,'Results raw'!$A$1:$K$651,5,0)</f>
        <v>1300</v>
      </c>
      <c r="M273" s="14" t="str">
        <f>vlookup($C273,'Results raw'!$A$1:$K$651,6,0)</f>
        <v/>
      </c>
      <c r="N273" s="14" t="str">
        <f>vlookup($C273,'Results raw'!$A$1:$K$651,7,0)</f>
        <v/>
      </c>
      <c r="O273" s="14">
        <f>vlookup($C273,'Results raw'!$A$1:$K$651,8,0)</f>
        <v>3224</v>
      </c>
      <c r="P273" s="14" t="str">
        <f>vlookup($C273,'Results raw'!$A$1:$K$651,9,0)</f>
        <v/>
      </c>
      <c r="Q273" s="14">
        <f>vlookup($C273,'Results raw'!$A$1:$K$651,10,0)</f>
        <v>0</v>
      </c>
      <c r="R273" s="15">
        <f>vlookup($C273,'Results raw'!$A$1:$K$651,11,0)</f>
        <v>75219</v>
      </c>
      <c r="S273" s="16">
        <f t="shared" si="2"/>
        <v>0.5959265611</v>
      </c>
    </row>
    <row r="274">
      <c r="A274" s="11" t="s">
        <v>719</v>
      </c>
      <c r="B274" s="12">
        <v>644.0</v>
      </c>
      <c r="C274" s="11" t="s">
        <v>720</v>
      </c>
      <c r="D274" s="11" t="s">
        <v>719</v>
      </c>
      <c r="E274" s="3" t="str">
        <f>vlookup(C274,'Region lookup'!$A$1:$B$651,2,0)</f>
        <v>West Midlands</v>
      </c>
      <c r="F274" s="13">
        <v>0.125</v>
      </c>
      <c r="G274" s="11" t="s">
        <v>59</v>
      </c>
      <c r="H274" s="11" t="str">
        <f t="shared" si="1"/>
        <v>5-Friday 03:00</v>
      </c>
      <c r="I274" s="14">
        <f>vlookup($C274,'Results raw'!$A$1:$K$651,2,0)</f>
        <v>32960</v>
      </c>
      <c r="J274" s="14">
        <f>vlookup($C274,'Results raw'!$A$1:$K$651,3,0)</f>
        <v>11547</v>
      </c>
      <c r="K274" s="14">
        <f>vlookup($C274,'Results raw'!$A$1:$K$651,4,0)</f>
        <v>4081</v>
      </c>
      <c r="L274" s="14">
        <f>vlookup($C274,'Results raw'!$A$1:$K$651,5,0)</f>
        <v>1973</v>
      </c>
      <c r="M274" s="14" t="str">
        <f>vlookup($C274,'Results raw'!$A$1:$K$651,6,0)</f>
        <v/>
      </c>
      <c r="N274" s="14" t="str">
        <f>vlookup($C274,'Results raw'!$A$1:$K$651,7,0)</f>
        <v/>
      </c>
      <c r="O274" s="14" t="str">
        <f>vlookup($C274,'Results raw'!$A$1:$K$651,8,0)</f>
        <v/>
      </c>
      <c r="P274" s="14" t="str">
        <f>vlookup($C274,'Results raw'!$A$1:$K$651,9,0)</f>
        <v/>
      </c>
      <c r="Q274" s="14">
        <f>vlookup($C274,'Results raw'!$A$1:$K$651,10,0)</f>
        <v>0</v>
      </c>
      <c r="R274" s="15">
        <f>vlookup($C274,'Results raw'!$A$1:$K$651,11,0)</f>
        <v>78079</v>
      </c>
      <c r="S274" s="16">
        <f t="shared" si="2"/>
        <v>0.6475620846</v>
      </c>
    </row>
    <row r="275">
      <c r="A275" s="11" t="s">
        <v>721</v>
      </c>
      <c r="B275" s="12">
        <v>45.0</v>
      </c>
      <c r="C275" s="11" t="s">
        <v>722</v>
      </c>
      <c r="D275" s="11" t="s">
        <v>721</v>
      </c>
      <c r="E275" s="3" t="str">
        <f>vlookup(C275,'Region lookup'!$A$1:$B$651,2,0)</f>
        <v>Northern Ireland</v>
      </c>
      <c r="F275" s="13">
        <v>0.125</v>
      </c>
      <c r="G275" s="11" t="s">
        <v>59</v>
      </c>
      <c r="H275" s="11" t="str">
        <f t="shared" si="1"/>
        <v>5-Friday 03:00</v>
      </c>
      <c r="I275" s="14" t="str">
        <f>vlookup($C275,'Results raw'!$A$1:$K$651,2,0)</f>
        <v/>
      </c>
      <c r="J275" s="14" t="str">
        <f>vlookup($C275,'Results raw'!$A$1:$K$651,3,0)</f>
        <v/>
      </c>
      <c r="K275" s="14" t="str">
        <f>vlookup($C275,'Results raw'!$A$1:$K$651,4,0)</f>
        <v/>
      </c>
      <c r="L275" s="14" t="str">
        <f>vlookup($C275,'Results raw'!$A$1:$K$651,5,0)</f>
        <v/>
      </c>
      <c r="M275" s="14" t="str">
        <f>vlookup($C275,'Results raw'!$A$1:$K$651,6,0)</f>
        <v/>
      </c>
      <c r="N275" s="14" t="str">
        <f>vlookup($C275,'Results raw'!$A$1:$K$651,7,0)</f>
        <v/>
      </c>
      <c r="O275" s="14" t="str">
        <f>vlookup($C275,'Results raw'!$A$1:$K$651,8,0)</f>
        <v/>
      </c>
      <c r="P275" s="14" t="str">
        <f>vlookup($C275,'Results raw'!$A$1:$K$651,9,0)</f>
        <v/>
      </c>
      <c r="Q275" s="14">
        <f>vlookup($C275,'Results raw'!$A$1:$K$651,10,0)</f>
        <v>42445</v>
      </c>
      <c r="R275" s="15">
        <f>vlookup($C275,'Results raw'!$A$1:$K$651,11,0)</f>
        <v>66245</v>
      </c>
      <c r="S275" s="16">
        <f t="shared" si="2"/>
        <v>0.6407276021</v>
      </c>
    </row>
    <row r="276">
      <c r="A276" s="11" t="s">
        <v>723</v>
      </c>
      <c r="B276" s="12">
        <v>46.0</v>
      </c>
      <c r="C276" s="11" t="s">
        <v>724</v>
      </c>
      <c r="D276" s="11" t="s">
        <v>723</v>
      </c>
      <c r="E276" s="3" t="str">
        <f>vlookup(C276,'Region lookup'!$A$1:$B$651,2,0)</f>
        <v>Northern Ireland</v>
      </c>
      <c r="F276" s="13">
        <v>0.125</v>
      </c>
      <c r="G276" s="11" t="s">
        <v>59</v>
      </c>
      <c r="H276" s="11" t="str">
        <f t="shared" si="1"/>
        <v>5-Friday 03:00</v>
      </c>
      <c r="I276" s="14" t="str">
        <f>vlookup($C276,'Results raw'!$A$1:$K$651,2,0)</f>
        <v/>
      </c>
      <c r="J276" s="14" t="str">
        <f>vlookup($C276,'Results raw'!$A$1:$K$651,3,0)</f>
        <v/>
      </c>
      <c r="K276" s="14" t="str">
        <f>vlookup($C276,'Results raw'!$A$1:$K$651,4,0)</f>
        <v/>
      </c>
      <c r="L276" s="14" t="str">
        <f>vlookup($C276,'Results raw'!$A$1:$K$651,5,0)</f>
        <v/>
      </c>
      <c r="M276" s="14" t="str">
        <f>vlookup($C276,'Results raw'!$A$1:$K$651,6,0)</f>
        <v/>
      </c>
      <c r="N276" s="14" t="str">
        <f>vlookup($C276,'Results raw'!$A$1:$K$651,7,0)</f>
        <v/>
      </c>
      <c r="O276" s="14" t="str">
        <f>vlookup($C276,'Results raw'!$A$1:$K$651,8,0)</f>
        <v/>
      </c>
      <c r="P276" s="14" t="str">
        <f>vlookup($C276,'Results raw'!$A$1:$K$651,9,0)</f>
        <v/>
      </c>
      <c r="Q276" s="14">
        <f>vlookup($C276,'Results raw'!$A$1:$K$651,10,0)</f>
        <v>49037</v>
      </c>
      <c r="R276" s="15">
        <f>vlookup($C276,'Results raw'!$A$1:$K$651,11,0)</f>
        <v>72225</v>
      </c>
      <c r="S276" s="16">
        <f t="shared" si="2"/>
        <v>0.6789477328</v>
      </c>
    </row>
    <row r="277">
      <c r="A277" s="11" t="s">
        <v>725</v>
      </c>
      <c r="B277" s="12">
        <v>47.0</v>
      </c>
      <c r="C277" s="11" t="s">
        <v>726</v>
      </c>
      <c r="D277" s="11" t="s">
        <v>725</v>
      </c>
      <c r="E277" s="3" t="str">
        <f>vlookup(C277,'Region lookup'!$A$1:$B$651,2,0)</f>
        <v>Northern Ireland</v>
      </c>
      <c r="F277" s="13">
        <v>0.125</v>
      </c>
      <c r="G277" s="11" t="s">
        <v>59</v>
      </c>
      <c r="H277" s="11" t="str">
        <f t="shared" si="1"/>
        <v>5-Friday 03:00</v>
      </c>
      <c r="I277" s="14" t="str">
        <f>vlookup($C277,'Results raw'!$A$1:$K$651,2,0)</f>
        <v/>
      </c>
      <c r="J277" s="14" t="str">
        <f>vlookup($C277,'Results raw'!$A$1:$K$651,3,0)</f>
        <v/>
      </c>
      <c r="K277" s="14" t="str">
        <f>vlookup($C277,'Results raw'!$A$1:$K$651,4,0)</f>
        <v/>
      </c>
      <c r="L277" s="14" t="str">
        <f>vlookup($C277,'Results raw'!$A$1:$K$651,5,0)</f>
        <v/>
      </c>
      <c r="M277" s="14" t="str">
        <f>vlookup($C277,'Results raw'!$A$1:$K$651,6,0)</f>
        <v/>
      </c>
      <c r="N277" s="14" t="str">
        <f>vlookup($C277,'Results raw'!$A$1:$K$651,7,0)</f>
        <v/>
      </c>
      <c r="O277" s="14" t="str">
        <f>vlookup($C277,'Results raw'!$A$1:$K$651,8,0)</f>
        <v/>
      </c>
      <c r="P277" s="14" t="str">
        <f>vlookup($C277,'Results raw'!$A$1:$K$651,9,0)</f>
        <v/>
      </c>
      <c r="Q277" s="14">
        <f>vlookup($C277,'Results raw'!$A$1:$K$651,10,0)</f>
        <v>47352</v>
      </c>
      <c r="R277" s="15">
        <f>vlookup($C277,'Results raw'!$A$1:$K$651,11,0)</f>
        <v>69984</v>
      </c>
      <c r="S277" s="16">
        <f t="shared" si="2"/>
        <v>0.676611797</v>
      </c>
    </row>
    <row r="278">
      <c r="A278" s="11" t="s">
        <v>1592</v>
      </c>
      <c r="B278" s="12">
        <v>13.0</v>
      </c>
      <c r="C278" s="11" t="s">
        <v>728</v>
      </c>
      <c r="D278" s="11" t="s">
        <v>1592</v>
      </c>
      <c r="E278" s="3" t="str">
        <f>vlookup(C278,'Region lookup'!$A$1:$B$651,2,0)</f>
        <v>Northern Ireland</v>
      </c>
      <c r="F278" s="13">
        <v>0.125</v>
      </c>
      <c r="G278" s="11" t="s">
        <v>59</v>
      </c>
      <c r="H278" s="11" t="str">
        <f t="shared" si="1"/>
        <v>5-Friday 03:00</v>
      </c>
      <c r="I278" s="14">
        <f>vlookup($C278,'Results raw'!$A$1:$K$651,2,0)</f>
        <v>1043</v>
      </c>
      <c r="J278" s="14" t="str">
        <f>vlookup($C278,'Results raw'!$A$1:$K$651,3,0)</f>
        <v/>
      </c>
      <c r="K278" s="14" t="str">
        <f>vlookup($C278,'Results raw'!$A$1:$K$651,4,0)</f>
        <v/>
      </c>
      <c r="L278" s="14">
        <f>vlookup($C278,'Results raw'!$A$1:$K$651,5,0)</f>
        <v>685</v>
      </c>
      <c r="M278" s="14" t="str">
        <f>vlookup($C278,'Results raw'!$A$1:$K$651,6,0)</f>
        <v/>
      </c>
      <c r="N278" s="14" t="str">
        <f>vlookup($C278,'Results raw'!$A$1:$K$651,7,0)</f>
        <v/>
      </c>
      <c r="O278" s="14" t="str">
        <f>vlookup($C278,'Results raw'!$A$1:$K$651,8,0)</f>
        <v/>
      </c>
      <c r="P278" s="14" t="str">
        <f>vlookup($C278,'Results raw'!$A$1:$K$651,9,0)</f>
        <v/>
      </c>
      <c r="Q278" s="14">
        <f>vlookup($C278,'Results raw'!$A$1:$K$651,10,0)</f>
        <v>35533</v>
      </c>
      <c r="R278" s="15">
        <f>vlookup($C278,'Results raw'!$A$1:$K$651,11,0)</f>
        <v>64830</v>
      </c>
      <c r="S278" s="16">
        <f t="shared" si="2"/>
        <v>0.5747493444</v>
      </c>
    </row>
    <row r="279">
      <c r="A279" s="11" t="s">
        <v>729</v>
      </c>
      <c r="B279" s="12">
        <v>255.0</v>
      </c>
      <c r="C279" s="11" t="s">
        <v>730</v>
      </c>
      <c r="D279" s="11" t="s">
        <v>729</v>
      </c>
      <c r="E279" s="3" t="str">
        <f>vlookup(C279,'Region lookup'!$A$1:$B$651,2,0)</f>
        <v>Northern Ireland</v>
      </c>
      <c r="F279" s="13">
        <v>0.125</v>
      </c>
      <c r="G279" s="11" t="s">
        <v>59</v>
      </c>
      <c r="H279" s="11" t="str">
        <f t="shared" si="1"/>
        <v>5-Friday 03:00</v>
      </c>
      <c r="I279" s="14" t="str">
        <f>vlookup($C279,'Results raw'!$A$1:$K$651,2,0)</f>
        <v/>
      </c>
      <c r="J279" s="14" t="str">
        <f>vlookup($C279,'Results raw'!$A$1:$K$651,3,0)</f>
        <v/>
      </c>
      <c r="K279" s="14" t="str">
        <f>vlookup($C279,'Results raw'!$A$1:$K$651,4,0)</f>
        <v/>
      </c>
      <c r="L279" s="14" t="str">
        <f>vlookup($C279,'Results raw'!$A$1:$K$651,5,0)</f>
        <v/>
      </c>
      <c r="M279" s="14" t="str">
        <f>vlookup($C279,'Results raw'!$A$1:$K$651,6,0)</f>
        <v/>
      </c>
      <c r="N279" s="14" t="str">
        <f>vlookup($C279,'Results raw'!$A$1:$K$651,7,0)</f>
        <v/>
      </c>
      <c r="O279" s="14" t="str">
        <f>vlookup($C279,'Results raw'!$A$1:$K$651,8,0)</f>
        <v/>
      </c>
      <c r="P279" s="14" t="str">
        <f>vlookup($C279,'Results raw'!$A$1:$K$651,9,0)</f>
        <v/>
      </c>
      <c r="Q279" s="14">
        <f>vlookup($C279,'Results raw'!$A$1:$K$651,10,0)</f>
        <v>47143</v>
      </c>
      <c r="R279" s="15">
        <f>vlookup($C279,'Results raw'!$A$1:$K$651,11,0)</f>
        <v>74346</v>
      </c>
      <c r="S279" s="16">
        <f t="shared" si="2"/>
        <v>0.634102709</v>
      </c>
    </row>
    <row r="280">
      <c r="A280" s="11" t="s">
        <v>1593</v>
      </c>
      <c r="B280" s="12">
        <v>585.0</v>
      </c>
      <c r="C280" s="11" t="s">
        <v>732</v>
      </c>
      <c r="D280" s="11" t="s">
        <v>1593</v>
      </c>
      <c r="E280" s="3" t="str">
        <f>vlookup(C280,'Region lookup'!$A$1:$B$651,2,0)</f>
        <v>Northern Ireland</v>
      </c>
      <c r="F280" s="13">
        <v>0.125</v>
      </c>
      <c r="G280" s="11" t="s">
        <v>59</v>
      </c>
      <c r="H280" s="11" t="str">
        <f t="shared" si="1"/>
        <v>5-Friday 03:00</v>
      </c>
      <c r="I280" s="14" t="str">
        <f>vlookup($C280,'Results raw'!$A$1:$K$651,2,0)</f>
        <v/>
      </c>
      <c r="J280" s="14" t="str">
        <f>vlookup($C280,'Results raw'!$A$1:$K$651,3,0)</f>
        <v/>
      </c>
      <c r="K280" s="14" t="str">
        <f>vlookup($C280,'Results raw'!$A$1:$K$651,4,0)</f>
        <v/>
      </c>
      <c r="L280" s="14" t="str">
        <f>vlookup($C280,'Results raw'!$A$1:$K$651,5,0)</f>
        <v/>
      </c>
      <c r="M280" s="14" t="str">
        <f>vlookup($C280,'Results raw'!$A$1:$K$651,6,0)</f>
        <v/>
      </c>
      <c r="N280" s="14" t="str">
        <f>vlookup($C280,'Results raw'!$A$1:$K$651,7,0)</f>
        <v/>
      </c>
      <c r="O280" s="14" t="str">
        <f>vlookup($C280,'Results raw'!$A$1:$K$651,8,0)</f>
        <v/>
      </c>
      <c r="P280" s="14" t="str">
        <f>vlookup($C280,'Results raw'!$A$1:$K$651,9,0)</f>
        <v/>
      </c>
      <c r="Q280" s="14">
        <f>vlookup($C280,'Results raw'!$A$1:$K$651,10,0)</f>
        <v>44620</v>
      </c>
      <c r="R280" s="15">
        <f>vlookup($C280,'Results raw'!$A$1:$K$651,11,0)</f>
        <v>70449</v>
      </c>
      <c r="S280" s="16">
        <f t="shared" si="2"/>
        <v>0.6333659811</v>
      </c>
    </row>
    <row r="281">
      <c r="A281" s="11" t="s">
        <v>1594</v>
      </c>
      <c r="B281" s="12">
        <v>14.0</v>
      </c>
      <c r="C281" s="11" t="s">
        <v>734</v>
      </c>
      <c r="D281" s="11" t="s">
        <v>1594</v>
      </c>
      <c r="E281" s="3" t="str">
        <f>vlookup(C281,'Region lookup'!$A$1:$B$651,2,0)</f>
        <v>Northern Ireland</v>
      </c>
      <c r="F281" s="13">
        <v>0.125</v>
      </c>
      <c r="G281" s="11" t="s">
        <v>59</v>
      </c>
      <c r="H281" s="11" t="str">
        <f t="shared" si="1"/>
        <v>5-Friday 03:00</v>
      </c>
      <c r="I281" s="14" t="str">
        <f>vlookup($C281,'Results raw'!$A$1:$K$651,2,0)</f>
        <v/>
      </c>
      <c r="J281" s="14" t="str">
        <f>vlookup($C281,'Results raw'!$A$1:$K$651,3,0)</f>
        <v/>
      </c>
      <c r="K281" s="14" t="str">
        <f>vlookup($C281,'Results raw'!$A$1:$K$651,4,0)</f>
        <v/>
      </c>
      <c r="L281" s="14" t="str">
        <f>vlookup($C281,'Results raw'!$A$1:$K$651,5,0)</f>
        <v/>
      </c>
      <c r="M281" s="14" t="str">
        <f>vlookup($C281,'Results raw'!$A$1:$K$651,6,0)</f>
        <v/>
      </c>
      <c r="N281" s="14" t="str">
        <f>vlookup($C281,'Results raw'!$A$1:$K$651,7,0)</f>
        <v/>
      </c>
      <c r="O281" s="14" t="str">
        <f>vlookup($C281,'Results raw'!$A$1:$K$651,8,0)</f>
        <v/>
      </c>
      <c r="P281" s="14" t="str">
        <f>vlookup($C281,'Results raw'!$A$1:$K$651,9,0)</f>
        <v/>
      </c>
      <c r="Q281" s="14">
        <f>vlookup($C281,'Results raw'!$A$1:$K$651,10,0)</f>
        <v>44051</v>
      </c>
      <c r="R281" s="15">
        <f>vlookup($C281,'Results raw'!$A$1:$K$651,11,0)</f>
        <v>77134</v>
      </c>
      <c r="S281" s="16">
        <f t="shared" si="2"/>
        <v>0.5710970519</v>
      </c>
    </row>
    <row r="282">
      <c r="A282" s="11" t="s">
        <v>1595</v>
      </c>
      <c r="B282" s="12">
        <v>15.0</v>
      </c>
      <c r="C282" s="11" t="s">
        <v>736</v>
      </c>
      <c r="D282" s="11" t="s">
        <v>1595</v>
      </c>
      <c r="E282" s="3" t="str">
        <f>vlookup(C282,'Region lookup'!$A$1:$B$651,2,0)</f>
        <v>Northern Ireland</v>
      </c>
      <c r="F282" s="13">
        <v>0.125</v>
      </c>
      <c r="G282" s="11" t="s">
        <v>59</v>
      </c>
      <c r="H282" s="11" t="str">
        <f t="shared" si="1"/>
        <v>5-Friday 03:00</v>
      </c>
      <c r="I282" s="14" t="str">
        <f>vlookup($C282,'Results raw'!$A$1:$K$651,2,0)</f>
        <v/>
      </c>
      <c r="J282" s="14" t="str">
        <f>vlookup($C282,'Results raw'!$A$1:$K$651,3,0)</f>
        <v/>
      </c>
      <c r="K282" s="14" t="str">
        <f>vlookup($C282,'Results raw'!$A$1:$K$651,4,0)</f>
        <v/>
      </c>
      <c r="L282" s="14" t="str">
        <f>vlookup($C282,'Results raw'!$A$1:$K$651,5,0)</f>
        <v/>
      </c>
      <c r="M282" s="14" t="str">
        <f>vlookup($C282,'Results raw'!$A$1:$K$651,6,0)</f>
        <v/>
      </c>
      <c r="N282" s="14" t="str">
        <f>vlookup($C282,'Results raw'!$A$1:$K$651,7,0)</f>
        <v/>
      </c>
      <c r="O282" s="14" t="str">
        <f>vlookup($C282,'Results raw'!$A$1:$K$651,8,0)</f>
        <v/>
      </c>
      <c r="P282" s="14" t="str">
        <f>vlookup($C282,'Results raw'!$A$1:$K$651,9,0)</f>
        <v/>
      </c>
      <c r="Q282" s="14">
        <f>vlookup($C282,'Results raw'!$A$1:$K$651,10,0)</f>
        <v>42974</v>
      </c>
      <c r="R282" s="15">
        <f>vlookup($C282,'Results raw'!$A$1:$K$651,11,0)</f>
        <v>71711</v>
      </c>
      <c r="S282" s="16">
        <f t="shared" si="2"/>
        <v>0.5992665003</v>
      </c>
    </row>
    <row r="283">
      <c r="A283" s="11" t="s">
        <v>1596</v>
      </c>
      <c r="B283" s="12">
        <v>203.0</v>
      </c>
      <c r="C283" s="11" t="s">
        <v>738</v>
      </c>
      <c r="D283" s="11" t="s">
        <v>1596</v>
      </c>
      <c r="E283" s="3" t="str">
        <f>vlookup(C283,'Region lookup'!$A$1:$B$651,2,0)</f>
        <v>Northern Ireland</v>
      </c>
      <c r="F283" s="13">
        <v>0.125</v>
      </c>
      <c r="G283" s="11" t="s">
        <v>59</v>
      </c>
      <c r="H283" s="11" t="str">
        <f t="shared" si="1"/>
        <v>5-Friday 03:00</v>
      </c>
      <c r="I283" s="14" t="str">
        <f>vlookup($C283,'Results raw'!$A$1:$K$651,2,0)</f>
        <v/>
      </c>
      <c r="J283" s="14" t="str">
        <f>vlookup($C283,'Results raw'!$A$1:$K$651,3,0)</f>
        <v/>
      </c>
      <c r="K283" s="14" t="str">
        <f>vlookup($C283,'Results raw'!$A$1:$K$651,4,0)</f>
        <v/>
      </c>
      <c r="L283" s="14" t="str">
        <f>vlookup($C283,'Results raw'!$A$1:$K$651,5,0)</f>
        <v/>
      </c>
      <c r="M283" s="14" t="str">
        <f>vlookup($C283,'Results raw'!$A$1:$K$651,6,0)</f>
        <v/>
      </c>
      <c r="N283" s="14" t="str">
        <f>vlookup($C283,'Results raw'!$A$1:$K$651,7,0)</f>
        <v/>
      </c>
      <c r="O283" s="14" t="str">
        <f>vlookup($C283,'Results raw'!$A$1:$K$651,8,0)</f>
        <v/>
      </c>
      <c r="P283" s="14" t="str">
        <f>vlookup($C283,'Results raw'!$A$1:$K$651,9,0)</f>
        <v/>
      </c>
      <c r="Q283" s="14">
        <f>vlookup($C283,'Results raw'!$A$1:$K$651,10,0)</f>
        <v>49762</v>
      </c>
      <c r="R283" s="15">
        <f>vlookup($C283,'Results raw'!$A$1:$K$651,11,0)</f>
        <v>79175</v>
      </c>
      <c r="S283" s="16">
        <f t="shared" si="2"/>
        <v>0.628506473</v>
      </c>
    </row>
    <row r="284">
      <c r="A284" s="11" t="s">
        <v>739</v>
      </c>
      <c r="B284" s="12">
        <v>3.0</v>
      </c>
      <c r="C284" s="11" t="s">
        <v>740</v>
      </c>
      <c r="D284" s="11" t="s">
        <v>739</v>
      </c>
      <c r="E284" s="3" t="str">
        <f>vlookup(C284,'Region lookup'!$A$1:$B$651,2,0)</f>
        <v>Scotland</v>
      </c>
      <c r="F284" s="13">
        <v>0.125</v>
      </c>
      <c r="G284" s="11" t="s">
        <v>59</v>
      </c>
      <c r="H284" s="11" t="str">
        <f t="shared" si="1"/>
        <v>5-Friday 03:00</v>
      </c>
      <c r="I284" s="14">
        <f>vlookup($C284,'Results raw'!$A$1:$K$651,2,0)</f>
        <v>7535</v>
      </c>
      <c r="J284" s="14">
        <f>vlookup($C284,'Results raw'!$A$1:$K$651,3,0)</f>
        <v>4939</v>
      </c>
      <c r="K284" s="14">
        <f>vlookup($C284,'Results raw'!$A$1:$K$651,4,0)</f>
        <v>2846</v>
      </c>
      <c r="L284" s="14">
        <f>vlookup($C284,'Results raw'!$A$1:$K$651,5,0)</f>
        <v>880</v>
      </c>
      <c r="M284" s="14">
        <f>vlookup($C284,'Results raw'!$A$1:$K$651,6,0)</f>
        <v>20205</v>
      </c>
      <c r="N284" s="14" t="str">
        <f>vlookup($C284,'Results raw'!$A$1:$K$651,7,0)</f>
        <v/>
      </c>
      <c r="O284" s="14">
        <f>vlookup($C284,'Results raw'!$A$1:$K$651,8,0)</f>
        <v>1008</v>
      </c>
      <c r="P284" s="14" t="str">
        <f>vlookup($C284,'Results raw'!$A$1:$K$651,9,0)</f>
        <v/>
      </c>
      <c r="Q284" s="14">
        <f>vlookup($C284,'Results raw'!$A$1:$K$651,10,0)</f>
        <v>0</v>
      </c>
      <c r="R284" s="15">
        <f>vlookup($C284,'Results raw'!$A$1:$K$651,11,0)</f>
        <v>62489</v>
      </c>
      <c r="S284" s="16">
        <f t="shared" si="2"/>
        <v>0.5987133736</v>
      </c>
    </row>
    <row r="285">
      <c r="A285" s="11" t="s">
        <v>741</v>
      </c>
      <c r="B285" s="12">
        <v>4.0</v>
      </c>
      <c r="C285" s="11" t="s">
        <v>742</v>
      </c>
      <c r="D285" s="11" t="s">
        <v>741</v>
      </c>
      <c r="E285" s="3" t="str">
        <f>vlookup(C285,'Region lookup'!$A$1:$B$651,2,0)</f>
        <v>Scotland</v>
      </c>
      <c r="F285" s="13">
        <v>0.125</v>
      </c>
      <c r="G285" s="11" t="s">
        <v>59</v>
      </c>
      <c r="H285" s="11" t="str">
        <f t="shared" si="1"/>
        <v>5-Friday 03:00</v>
      </c>
      <c r="I285" s="14">
        <f>vlookup($C285,'Results raw'!$A$1:$K$651,2,0)</f>
        <v>16398</v>
      </c>
      <c r="J285" s="14">
        <f>vlookup($C285,'Results raw'!$A$1:$K$651,3,0)</f>
        <v>3834</v>
      </c>
      <c r="K285" s="14">
        <f>vlookup($C285,'Results raw'!$A$1:$K$651,4,0)</f>
        <v>5018</v>
      </c>
      <c r="L285" s="14" t="str">
        <f>vlookup($C285,'Results raw'!$A$1:$K$651,5,0)</f>
        <v/>
      </c>
      <c r="M285" s="14">
        <f>vlookup($C285,'Results raw'!$A$1:$K$651,6,0)</f>
        <v>20388</v>
      </c>
      <c r="N285" s="14" t="str">
        <f>vlookup($C285,'Results raw'!$A$1:$K$651,7,0)</f>
        <v/>
      </c>
      <c r="O285" s="14" t="str">
        <f>vlookup($C285,'Results raw'!$A$1:$K$651,8,0)</f>
        <v/>
      </c>
      <c r="P285" s="14" t="str">
        <f>vlookup($C285,'Results raw'!$A$1:$K$651,9,0)</f>
        <v/>
      </c>
      <c r="Q285" s="14">
        <f>vlookup($C285,'Results raw'!$A$1:$K$651,10,0)</f>
        <v>0</v>
      </c>
      <c r="R285" s="15">
        <f>vlookup($C285,'Results raw'!$A$1:$K$651,11,0)</f>
        <v>65719</v>
      </c>
      <c r="S285" s="16">
        <f t="shared" si="2"/>
        <v>0.6944414857</v>
      </c>
    </row>
    <row r="286">
      <c r="A286" s="11" t="s">
        <v>746</v>
      </c>
      <c r="B286" s="12">
        <v>6.0</v>
      </c>
      <c r="C286" s="11" t="s">
        <v>747</v>
      </c>
      <c r="D286" s="11" t="s">
        <v>746</v>
      </c>
      <c r="E286" s="3" t="str">
        <f>vlookup(C286,'Region lookup'!$A$1:$B$651,2,0)</f>
        <v>Scotland</v>
      </c>
      <c r="F286" s="13">
        <v>0.125</v>
      </c>
      <c r="G286" s="11" t="s">
        <v>59</v>
      </c>
      <c r="H286" s="11" t="str">
        <f t="shared" si="1"/>
        <v>5-Friday 03:00</v>
      </c>
      <c r="I286" s="14">
        <f>vlookup($C286,'Results raw'!$A$1:$K$651,2,0)</f>
        <v>7011</v>
      </c>
      <c r="J286" s="14">
        <f>vlookup($C286,'Results raw'!$A$1:$K$651,3,0)</f>
        <v>12728</v>
      </c>
      <c r="K286" s="14">
        <f>vlookup($C286,'Results raw'!$A$1:$K$651,4,0)</f>
        <v>1419</v>
      </c>
      <c r="L286" s="14">
        <f>vlookup($C286,'Results raw'!$A$1:$K$651,5,0)</f>
        <v>685</v>
      </c>
      <c r="M286" s="14">
        <f>vlookup($C286,'Results raw'!$A$1:$K$651,6,0)</f>
        <v>17929</v>
      </c>
      <c r="N286" s="14" t="str">
        <f>vlookup($C286,'Results raw'!$A$1:$K$651,7,0)</f>
        <v/>
      </c>
      <c r="O286" s="14" t="str">
        <f>vlookup($C286,'Results raw'!$A$1:$K$651,8,0)</f>
        <v/>
      </c>
      <c r="P286" s="14" t="str">
        <f>vlookup($C286,'Results raw'!$A$1:$K$651,9,0)</f>
        <v/>
      </c>
      <c r="Q286" s="14">
        <f>vlookup($C286,'Results raw'!$A$1:$K$651,10,0)</f>
        <v>0</v>
      </c>
      <c r="R286" s="15">
        <f>vlookup($C286,'Results raw'!$A$1:$K$651,11,0)</f>
        <v>64008</v>
      </c>
      <c r="S286" s="16">
        <f t="shared" si="2"/>
        <v>0.62135983</v>
      </c>
    </row>
    <row r="287">
      <c r="A287" s="11" t="s">
        <v>748</v>
      </c>
      <c r="B287" s="12">
        <v>23.0</v>
      </c>
      <c r="C287" s="11" t="s">
        <v>749</v>
      </c>
      <c r="D287" s="11" t="s">
        <v>748</v>
      </c>
      <c r="E287" s="3" t="str">
        <f>vlookup(C287,'Region lookup'!$A$1:$B$651,2,0)</f>
        <v>Scotland</v>
      </c>
      <c r="F287" s="13">
        <v>0.125</v>
      </c>
      <c r="G287" s="11" t="s">
        <v>59</v>
      </c>
      <c r="H287" s="11" t="str">
        <f t="shared" si="1"/>
        <v>5-Friday 03:00</v>
      </c>
      <c r="I287" s="14">
        <f>vlookup($C287,'Results raw'!$A$1:$K$651,2,0)</f>
        <v>17943</v>
      </c>
      <c r="J287" s="14">
        <f>vlookup($C287,'Results raw'!$A$1:$K$651,3,0)</f>
        <v>6219</v>
      </c>
      <c r="K287" s="14">
        <f>vlookup($C287,'Results raw'!$A$1:$K$651,4,0)</f>
        <v>2158</v>
      </c>
      <c r="L287" s="14" t="str">
        <f>vlookup($C287,'Results raw'!$A$1:$K$651,5,0)</f>
        <v/>
      </c>
      <c r="M287" s="14">
        <f>vlookup($C287,'Results raw'!$A$1:$K$651,6,0)</f>
        <v>20272</v>
      </c>
      <c r="N287" s="14" t="str">
        <f>vlookup($C287,'Results raw'!$A$1:$K$651,7,0)</f>
        <v/>
      </c>
      <c r="O287" s="14" t="str">
        <f>vlookup($C287,'Results raw'!$A$1:$K$651,8,0)</f>
        <v/>
      </c>
      <c r="P287" s="14" t="str">
        <f>vlookup($C287,'Results raw'!$A$1:$K$651,9,0)</f>
        <v/>
      </c>
      <c r="Q287" s="14">
        <f>vlookup($C287,'Results raw'!$A$1:$K$651,10,0)</f>
        <v>0</v>
      </c>
      <c r="R287" s="15">
        <f>vlookup($C287,'Results raw'!$A$1:$K$651,11,0)</f>
        <v>71970</v>
      </c>
      <c r="S287" s="16">
        <f t="shared" si="2"/>
        <v>0.6473808531</v>
      </c>
    </row>
    <row r="288">
      <c r="A288" s="11" t="s">
        <v>1597</v>
      </c>
      <c r="B288" s="12">
        <v>213.0</v>
      </c>
      <c r="C288" s="11" t="s">
        <v>752</v>
      </c>
      <c r="D288" s="11" t="s">
        <v>1597</v>
      </c>
      <c r="E288" s="3" t="str">
        <f>vlookup(C288,'Region lookup'!$A$1:$B$651,2,0)</f>
        <v>Scotland</v>
      </c>
      <c r="F288" s="13">
        <v>0.125</v>
      </c>
      <c r="G288" s="11" t="s">
        <v>59</v>
      </c>
      <c r="H288" s="11" t="str">
        <f t="shared" si="1"/>
        <v>5-Friday 03:00</v>
      </c>
      <c r="I288" s="14">
        <f>vlookup($C288,'Results raw'!$A$1:$K$651,2,0)</f>
        <v>11207</v>
      </c>
      <c r="J288" s="14">
        <f>vlookup($C288,'Results raw'!$A$1:$K$651,3,0)</f>
        <v>13028</v>
      </c>
      <c r="K288" s="14">
        <f>vlookup($C288,'Results raw'!$A$1:$K$651,4,0)</f>
        <v>4262</v>
      </c>
      <c r="L288" s="14">
        <f>vlookup($C288,'Results raw'!$A$1:$K$651,5,0)</f>
        <v>1258</v>
      </c>
      <c r="M288" s="14">
        <f>vlookup($C288,'Results raw'!$A$1:$K$651,6,0)</f>
        <v>23727</v>
      </c>
      <c r="N288" s="14" t="str">
        <f>vlookup($C288,'Results raw'!$A$1:$K$651,7,0)</f>
        <v/>
      </c>
      <c r="O288" s="14" t="str">
        <f>vlookup($C288,'Results raw'!$A$1:$K$651,8,0)</f>
        <v/>
      </c>
      <c r="P288" s="14" t="str">
        <f>vlookup($C288,'Results raw'!$A$1:$K$651,9,0)</f>
        <v/>
      </c>
      <c r="Q288" s="14">
        <f>vlookup($C288,'Results raw'!$A$1:$K$651,10,0)</f>
        <v>0</v>
      </c>
      <c r="R288" s="15">
        <f>vlookup($C288,'Results raw'!$A$1:$K$651,11,0)</f>
        <v>76652</v>
      </c>
      <c r="S288" s="16">
        <f t="shared" si="2"/>
        <v>0.6977247821</v>
      </c>
    </row>
    <row r="289">
      <c r="A289" s="11" t="s">
        <v>753</v>
      </c>
      <c r="B289" s="12">
        <v>209.0</v>
      </c>
      <c r="C289" s="11" t="s">
        <v>754</v>
      </c>
      <c r="D289" s="11" t="s">
        <v>753</v>
      </c>
      <c r="E289" s="3" t="str">
        <f>vlookup(C289,'Region lookup'!$A$1:$B$651,2,0)</f>
        <v>Scotland</v>
      </c>
      <c r="F289" s="13">
        <v>0.125</v>
      </c>
      <c r="G289" s="11" t="s">
        <v>59</v>
      </c>
      <c r="H289" s="11" t="str">
        <f t="shared" si="1"/>
        <v>5-Friday 03:00</v>
      </c>
      <c r="I289" s="14">
        <f>vlookup($C289,'Results raw'!$A$1:$K$651,2,0)</f>
        <v>7455</v>
      </c>
      <c r="J289" s="14">
        <f>vlookup($C289,'Results raw'!$A$1:$K$651,3,0)</f>
        <v>4839</v>
      </c>
      <c r="K289" s="14">
        <f>vlookup($C289,'Results raw'!$A$1:$K$651,4,0)</f>
        <v>19523</v>
      </c>
      <c r="L289" s="14">
        <f>vlookup($C289,'Results raw'!$A$1:$K$651,5,0)</f>
        <v>916</v>
      </c>
      <c r="M289" s="14">
        <f>vlookup($C289,'Results raw'!$A$1:$K$651,6,0)</f>
        <v>19672</v>
      </c>
      <c r="N289" s="14" t="str">
        <f>vlookup($C289,'Results raw'!$A$1:$K$651,7,0)</f>
        <v/>
      </c>
      <c r="O289" s="14" t="str">
        <f>vlookup($C289,'Results raw'!$A$1:$K$651,8,0)</f>
        <v/>
      </c>
      <c r="P289" s="14">
        <f>vlookup($C289,'Results raw'!$A$1:$K$651,9,0)</f>
        <v>208</v>
      </c>
      <c r="Q289" s="14">
        <f>vlookup($C289,'Results raw'!$A$1:$K$651,10,0)</f>
        <v>418</v>
      </c>
      <c r="R289" s="15">
        <f>vlookup($C289,'Results raw'!$A$1:$K$651,11,0)</f>
        <v>66075</v>
      </c>
      <c r="S289" s="16">
        <f t="shared" si="2"/>
        <v>0.8025879682</v>
      </c>
    </row>
    <row r="290">
      <c r="A290" s="11" t="s">
        <v>758</v>
      </c>
      <c r="B290" s="12">
        <v>224.0</v>
      </c>
      <c r="C290" s="11" t="s">
        <v>759</v>
      </c>
      <c r="D290" s="11" t="s">
        <v>758</v>
      </c>
      <c r="E290" s="3" t="str">
        <f>vlookup(C290,'Region lookup'!$A$1:$B$651,2,0)</f>
        <v>Scotland</v>
      </c>
      <c r="F290" s="13">
        <v>0.125</v>
      </c>
      <c r="G290" s="11" t="s">
        <v>59</v>
      </c>
      <c r="H290" s="11" t="str">
        <f t="shared" si="1"/>
        <v>5-Friday 03:00</v>
      </c>
      <c r="I290" s="14">
        <f>vlookup($C290,'Results raw'!$A$1:$K$651,2,0)</f>
        <v>15523</v>
      </c>
      <c r="J290" s="14">
        <f>vlookup($C290,'Results raw'!$A$1:$K$651,3,0)</f>
        <v>17270</v>
      </c>
      <c r="K290" s="14">
        <f>vlookup($C290,'Results raw'!$A$1:$K$651,4,0)</f>
        <v>4071</v>
      </c>
      <c r="L290" s="14" t="str">
        <f>vlookup($C290,'Results raw'!$A$1:$K$651,5,0)</f>
        <v/>
      </c>
      <c r="M290" s="14">
        <f>vlookup($C290,'Results raw'!$A$1:$K$651,6,0)</f>
        <v>21156</v>
      </c>
      <c r="N290" s="14" t="str">
        <f>vlookup($C290,'Results raw'!$A$1:$K$651,7,0)</f>
        <v/>
      </c>
      <c r="O290" s="14" t="str">
        <f>vlookup($C290,'Results raw'!$A$1:$K$651,8,0)</f>
        <v/>
      </c>
      <c r="P290" s="14">
        <f>vlookup($C290,'Results raw'!$A$1:$K$651,9,0)</f>
        <v>493</v>
      </c>
      <c r="Q290" s="14">
        <f>vlookup($C290,'Results raw'!$A$1:$K$651,10,0)</f>
        <v>0</v>
      </c>
      <c r="R290" s="15">
        <f>vlookup($C290,'Results raw'!$A$1:$K$651,11,0)</f>
        <v>81600</v>
      </c>
      <c r="S290" s="16">
        <f t="shared" si="2"/>
        <v>0.7170710784</v>
      </c>
    </row>
    <row r="291">
      <c r="A291" s="11" t="s">
        <v>760</v>
      </c>
      <c r="B291" s="12">
        <v>469.0</v>
      </c>
      <c r="C291" s="11" t="s">
        <v>761</v>
      </c>
      <c r="D291" s="11" t="s">
        <v>760</v>
      </c>
      <c r="E291" s="3" t="str">
        <f>vlookup(C291,'Region lookup'!$A$1:$B$651,2,0)</f>
        <v>Scotland</v>
      </c>
      <c r="F291" s="13">
        <v>0.125</v>
      </c>
      <c r="G291" s="11" t="s">
        <v>59</v>
      </c>
      <c r="H291" s="11" t="str">
        <f t="shared" si="1"/>
        <v>5-Friday 03:00</v>
      </c>
      <c r="I291" s="14">
        <f>vlookup($C291,'Results raw'!$A$1:$K$651,2,0)</f>
        <v>19451</v>
      </c>
      <c r="J291" s="14">
        <f>vlookup($C291,'Results raw'!$A$1:$K$651,3,0)</f>
        <v>6855</v>
      </c>
      <c r="K291" s="14">
        <f>vlookup($C291,'Results raw'!$A$1:$K$651,4,0)</f>
        <v>4174</v>
      </c>
      <c r="L291" s="14" t="str">
        <f>vlookup($C291,'Results raw'!$A$1:$K$651,5,0)</f>
        <v/>
      </c>
      <c r="M291" s="14">
        <f>vlookup($C291,'Results raw'!$A$1:$K$651,6,0)</f>
        <v>24877</v>
      </c>
      <c r="N291" s="14" t="str">
        <f>vlookup($C291,'Results raw'!$A$1:$K$651,7,0)</f>
        <v/>
      </c>
      <c r="O291" s="14" t="str">
        <f>vlookup($C291,'Results raw'!$A$1:$K$651,8,0)</f>
        <v/>
      </c>
      <c r="P291" s="14" t="str">
        <f>vlookup($C291,'Results raw'!$A$1:$K$651,9,0)</f>
        <v/>
      </c>
      <c r="Q291" s="14">
        <f>vlookup($C291,'Results raw'!$A$1:$K$651,10,0)</f>
        <v>0</v>
      </c>
      <c r="R291" s="15">
        <f>vlookup($C291,'Results raw'!$A$1:$K$651,11,0)</f>
        <v>72232</v>
      </c>
      <c r="S291" s="16">
        <f t="shared" si="2"/>
        <v>0.7663777827</v>
      </c>
    </row>
    <row r="292">
      <c r="A292" s="11" t="s">
        <v>1598</v>
      </c>
      <c r="B292" s="12">
        <v>407.0</v>
      </c>
      <c r="C292" s="11" t="s">
        <v>764</v>
      </c>
      <c r="D292" s="11" t="s">
        <v>1598</v>
      </c>
      <c r="E292" s="3" t="str">
        <f>vlookup(C292,'Region lookup'!$A$1:$B$651,2,0)</f>
        <v>Scotland</v>
      </c>
      <c r="F292" s="13">
        <v>0.125</v>
      </c>
      <c r="G292" s="11" t="s">
        <v>59</v>
      </c>
      <c r="H292" s="11" t="str">
        <f t="shared" si="1"/>
        <v>5-Friday 03:00</v>
      </c>
      <c r="I292" s="14">
        <f>vlookup($C292,'Results raw'!$A$1:$K$651,2,0)</f>
        <v>3216</v>
      </c>
      <c r="J292" s="14">
        <f>vlookup($C292,'Results raw'!$A$1:$K$651,3,0)</f>
        <v>4093</v>
      </c>
      <c r="K292" s="14">
        <f>vlookup($C292,'Results raw'!$A$1:$K$651,4,0)</f>
        <v>637</v>
      </c>
      <c r="L292" s="14" t="str">
        <f>vlookup($C292,'Results raw'!$A$1:$K$651,5,0)</f>
        <v/>
      </c>
      <c r="M292" s="14">
        <f>vlookup($C292,'Results raw'!$A$1:$K$651,6,0)</f>
        <v>6531</v>
      </c>
      <c r="N292" s="14" t="str">
        <f>vlookup($C292,'Results raw'!$A$1:$K$651,7,0)</f>
        <v/>
      </c>
      <c r="O292" s="14" t="str">
        <f>vlookup($C292,'Results raw'!$A$1:$K$651,8,0)</f>
        <v/>
      </c>
      <c r="P292" s="14" t="str">
        <f>vlookup($C292,'Results raw'!$A$1:$K$651,9,0)</f>
        <v/>
      </c>
      <c r="Q292" s="14">
        <f>vlookup($C292,'Results raw'!$A$1:$K$651,10,0)</f>
        <v>0</v>
      </c>
      <c r="R292" s="15">
        <f>vlookup($C292,'Results raw'!$A$1:$K$651,11,0)</f>
        <v>21106</v>
      </c>
      <c r="S292" s="16">
        <f t="shared" si="2"/>
        <v>0.6859186961</v>
      </c>
    </row>
    <row r="293">
      <c r="A293" s="11" t="s">
        <v>765</v>
      </c>
      <c r="B293" s="12">
        <v>262.0</v>
      </c>
      <c r="C293" s="11" t="s">
        <v>766</v>
      </c>
      <c r="D293" s="11" t="s">
        <v>765</v>
      </c>
      <c r="E293" s="3" t="str">
        <f>vlookup(C293,'Region lookup'!$A$1:$B$651,2,0)</f>
        <v>Scotland</v>
      </c>
      <c r="F293" s="13">
        <v>0.125</v>
      </c>
      <c r="G293" s="11" t="s">
        <v>59</v>
      </c>
      <c r="H293" s="11" t="str">
        <f t="shared" si="1"/>
        <v>5-Friday 03:00</v>
      </c>
      <c r="I293" s="14">
        <f>vlookup($C293,'Results raw'!$A$1:$K$651,2,0)</f>
        <v>3698</v>
      </c>
      <c r="J293" s="14">
        <f>vlookup($C293,'Results raw'!$A$1:$K$651,3,0)</f>
        <v>13276</v>
      </c>
      <c r="K293" s="14">
        <f>vlookup($C293,'Results raw'!$A$1:$K$651,4,0)</f>
        <v>1952</v>
      </c>
      <c r="L293" s="14">
        <f>vlookup($C293,'Results raw'!$A$1:$K$651,5,0)</f>
        <v>1429</v>
      </c>
      <c r="M293" s="14">
        <f>vlookup($C293,'Results raw'!$A$1:$K$651,6,0)</f>
        <v>19750</v>
      </c>
      <c r="N293" s="14" t="str">
        <f>vlookup($C293,'Results raw'!$A$1:$K$651,7,0)</f>
        <v/>
      </c>
      <c r="O293" s="14" t="str">
        <f>vlookup($C293,'Results raw'!$A$1:$K$651,8,0)</f>
        <v/>
      </c>
      <c r="P293" s="14" t="str">
        <f>vlookup($C293,'Results raw'!$A$1:$K$651,9,0)</f>
        <v/>
      </c>
      <c r="Q293" s="14">
        <f>vlookup($C293,'Results raw'!$A$1:$K$651,10,0)</f>
        <v>0</v>
      </c>
      <c r="R293" s="15">
        <f>vlookup($C293,'Results raw'!$A$1:$K$651,11,0)</f>
        <v>69230</v>
      </c>
      <c r="S293" s="16">
        <f t="shared" si="2"/>
        <v>0.5793008811</v>
      </c>
    </row>
    <row r="294">
      <c r="A294" s="11" t="s">
        <v>767</v>
      </c>
      <c r="B294" s="12">
        <v>263.0</v>
      </c>
      <c r="C294" s="11" t="s">
        <v>768</v>
      </c>
      <c r="D294" s="11" t="s">
        <v>767</v>
      </c>
      <c r="E294" s="3" t="str">
        <f>vlookup(C294,'Region lookup'!$A$1:$B$651,2,0)</f>
        <v>Scotland</v>
      </c>
      <c r="F294" s="13">
        <v>0.125</v>
      </c>
      <c r="G294" s="11" t="s">
        <v>59</v>
      </c>
      <c r="H294" s="11" t="str">
        <f t="shared" si="1"/>
        <v>5-Friday 03:00</v>
      </c>
      <c r="I294" s="14">
        <f>vlookup($C294,'Results raw'!$A$1:$K$651,2,0)</f>
        <v>5709</v>
      </c>
      <c r="J294" s="14">
        <f>vlookup($C294,'Results raw'!$A$1:$K$651,3,0)</f>
        <v>12791</v>
      </c>
      <c r="K294" s="14">
        <f>vlookup($C294,'Results raw'!$A$1:$K$651,4,0)</f>
        <v>1626</v>
      </c>
      <c r="L294" s="14" t="str">
        <f>vlookup($C294,'Results raw'!$A$1:$K$651,5,0)</f>
        <v/>
      </c>
      <c r="M294" s="14">
        <f>vlookup($C294,'Results raw'!$A$1:$K$651,6,0)</f>
        <v>18357</v>
      </c>
      <c r="N294" s="14" t="str">
        <f>vlookup($C294,'Results raw'!$A$1:$K$651,7,0)</f>
        <v/>
      </c>
      <c r="O294" s="14" t="str">
        <f>vlookup($C294,'Results raw'!$A$1:$K$651,8,0)</f>
        <v/>
      </c>
      <c r="P294" s="14" t="str">
        <f>vlookup($C294,'Results raw'!$A$1:$K$651,9,0)</f>
        <v/>
      </c>
      <c r="Q294" s="14">
        <f>vlookup($C294,'Results raw'!$A$1:$K$651,10,0)</f>
        <v>0</v>
      </c>
      <c r="R294" s="15">
        <f>vlookup($C294,'Results raw'!$A$1:$K$651,11,0)</f>
        <v>67381</v>
      </c>
      <c r="S294" s="16">
        <f t="shared" si="2"/>
        <v>0.5711253914</v>
      </c>
    </row>
    <row r="295">
      <c r="A295" s="11" t="s">
        <v>769</v>
      </c>
      <c r="B295" s="12">
        <v>264.0</v>
      </c>
      <c r="C295" s="11" t="s">
        <v>770</v>
      </c>
      <c r="D295" s="11" t="s">
        <v>769</v>
      </c>
      <c r="E295" s="3" t="str">
        <f>vlookup(C295,'Region lookup'!$A$1:$B$651,2,0)</f>
        <v>Scotland</v>
      </c>
      <c r="F295" s="13">
        <v>0.125</v>
      </c>
      <c r="G295" s="11" t="s">
        <v>59</v>
      </c>
      <c r="H295" s="11" t="str">
        <f t="shared" si="1"/>
        <v>5-Friday 03:00</v>
      </c>
      <c r="I295" s="14">
        <f>vlookup($C295,'Results raw'!$A$1:$K$651,2,0)</f>
        <v>3806</v>
      </c>
      <c r="J295" s="14">
        <f>vlookup($C295,'Results raw'!$A$1:$K$651,3,0)</f>
        <v>11381</v>
      </c>
      <c r="K295" s="14">
        <f>vlookup($C295,'Results raw'!$A$1:$K$651,4,0)</f>
        <v>2394</v>
      </c>
      <c r="L295" s="14">
        <f>vlookup($C295,'Results raw'!$A$1:$K$651,5,0)</f>
        <v>1308</v>
      </c>
      <c r="M295" s="14">
        <f>vlookup($C295,'Results raw'!$A$1:$K$651,6,0)</f>
        <v>16982</v>
      </c>
      <c r="N295" s="14" t="str">
        <f>vlookup($C295,'Results raw'!$A$1:$K$651,7,0)</f>
        <v/>
      </c>
      <c r="O295" s="14">
        <f>vlookup($C295,'Results raw'!$A$1:$K$651,8,0)</f>
        <v>320</v>
      </c>
      <c r="P295" s="14" t="str">
        <f>vlookup($C295,'Results raw'!$A$1:$K$651,9,0)</f>
        <v/>
      </c>
      <c r="Q295" s="14">
        <f>vlookup($C295,'Results raw'!$A$1:$K$651,10,0)</f>
        <v>0</v>
      </c>
      <c r="R295" s="15">
        <f>vlookup($C295,'Results raw'!$A$1:$K$651,11,0)</f>
        <v>57130</v>
      </c>
      <c r="S295" s="16">
        <f t="shared" si="2"/>
        <v>0.6334850341</v>
      </c>
    </row>
    <row r="296">
      <c r="A296" s="11" t="s">
        <v>771</v>
      </c>
      <c r="B296" s="12">
        <v>265.0</v>
      </c>
      <c r="C296" s="11" t="s">
        <v>772</v>
      </c>
      <c r="D296" s="11" t="s">
        <v>771</v>
      </c>
      <c r="E296" s="3" t="str">
        <f>vlookup(C296,'Region lookup'!$A$1:$B$651,2,0)</f>
        <v>Scotland</v>
      </c>
      <c r="F296" s="13">
        <v>0.125</v>
      </c>
      <c r="G296" s="11" t="s">
        <v>59</v>
      </c>
      <c r="H296" s="11" t="str">
        <f t="shared" si="1"/>
        <v>5-Friday 03:00</v>
      </c>
      <c r="I296" s="14">
        <f>vlookup($C296,'Results raw'!$A$1:$K$651,2,0)</f>
        <v>3558</v>
      </c>
      <c r="J296" s="14">
        <f>vlookup($C296,'Results raw'!$A$1:$K$651,3,0)</f>
        <v>13363</v>
      </c>
      <c r="K296" s="14">
        <f>vlookup($C296,'Results raw'!$A$1:$K$651,4,0)</f>
        <v>1093</v>
      </c>
      <c r="L296" s="14" t="str">
        <f>vlookup($C296,'Results raw'!$A$1:$K$651,5,0)</f>
        <v/>
      </c>
      <c r="M296" s="14">
        <f>vlookup($C296,'Results raw'!$A$1:$K$651,6,0)</f>
        <v>15911</v>
      </c>
      <c r="N296" s="14" t="str">
        <f>vlookup($C296,'Results raw'!$A$1:$K$651,7,0)</f>
        <v/>
      </c>
      <c r="O296" s="14" t="str">
        <f>vlookup($C296,'Results raw'!$A$1:$K$651,8,0)</f>
        <v/>
      </c>
      <c r="P296" s="14" t="str">
        <f>vlookup($C296,'Results raw'!$A$1:$K$651,9,0)</f>
        <v/>
      </c>
      <c r="Q296" s="14">
        <f>vlookup($C296,'Results raw'!$A$1:$K$651,10,0)</f>
        <v>0</v>
      </c>
      <c r="R296" s="15">
        <f>vlookup($C296,'Results raw'!$A$1:$K$651,11,0)</f>
        <v>61075</v>
      </c>
      <c r="S296" s="16">
        <f t="shared" si="2"/>
        <v>0.5554645927</v>
      </c>
    </row>
    <row r="297">
      <c r="A297" s="11" t="s">
        <v>773</v>
      </c>
      <c r="B297" s="12">
        <v>266.0</v>
      </c>
      <c r="C297" s="11" t="s">
        <v>774</v>
      </c>
      <c r="D297" s="11" t="s">
        <v>773</v>
      </c>
      <c r="E297" s="3" t="str">
        <f>vlookup(C297,'Region lookup'!$A$1:$B$651,2,0)</f>
        <v>Scotland</v>
      </c>
      <c r="F297" s="13">
        <v>0.125</v>
      </c>
      <c r="G297" s="11" t="s">
        <v>59</v>
      </c>
      <c r="H297" s="11" t="str">
        <f t="shared" si="1"/>
        <v>5-Friday 03:00</v>
      </c>
      <c r="I297" s="14">
        <f>vlookup($C297,'Results raw'!$A$1:$K$651,2,0)</f>
        <v>6022</v>
      </c>
      <c r="J297" s="14">
        <f>vlookup($C297,'Results raw'!$A$1:$K$651,3,0)</f>
        <v>11319</v>
      </c>
      <c r="K297" s="14">
        <f>vlookup($C297,'Results raw'!$A$1:$K$651,4,0)</f>
        <v>2716</v>
      </c>
      <c r="L297" s="14" t="str">
        <f>vlookup($C297,'Results raw'!$A$1:$K$651,5,0)</f>
        <v/>
      </c>
      <c r="M297" s="14">
        <f>vlookup($C297,'Results raw'!$A$1:$K$651,6,0)</f>
        <v>19678</v>
      </c>
      <c r="N297" s="14" t="str">
        <f>vlookup($C297,'Results raw'!$A$1:$K$651,7,0)</f>
        <v/>
      </c>
      <c r="O297" s="14" t="str">
        <f>vlookup($C297,'Results raw'!$A$1:$K$651,8,0)</f>
        <v/>
      </c>
      <c r="P297" s="14" t="str">
        <f>vlookup($C297,'Results raw'!$A$1:$K$651,9,0)</f>
        <v/>
      </c>
      <c r="Q297" s="14">
        <f>vlookup($C297,'Results raw'!$A$1:$K$651,10,0)</f>
        <v>0</v>
      </c>
      <c r="R297" s="15">
        <f>vlookup($C297,'Results raw'!$A$1:$K$651,11,0)</f>
        <v>63402</v>
      </c>
      <c r="S297" s="16">
        <f t="shared" si="2"/>
        <v>0.6267152456</v>
      </c>
    </row>
    <row r="298">
      <c r="A298" s="11" t="s">
        <v>775</v>
      </c>
      <c r="B298" s="12">
        <v>267.0</v>
      </c>
      <c r="C298" s="11" t="s">
        <v>776</v>
      </c>
      <c r="D298" s="11" t="s">
        <v>775</v>
      </c>
      <c r="E298" s="3" t="str">
        <f>vlookup(C298,'Region lookup'!$A$1:$B$651,2,0)</f>
        <v>Scotland</v>
      </c>
      <c r="F298" s="13">
        <v>0.125</v>
      </c>
      <c r="G298" s="11" t="s">
        <v>59</v>
      </c>
      <c r="H298" s="11" t="str">
        <f t="shared" si="1"/>
        <v>5-Friday 03:00</v>
      </c>
      <c r="I298" s="14">
        <f>vlookup($C298,'Results raw'!$A$1:$K$651,2,0)</f>
        <v>6237</v>
      </c>
      <c r="J298" s="14">
        <f>vlookup($C298,'Results raw'!$A$1:$K$651,3,0)</f>
        <v>13824</v>
      </c>
      <c r="K298" s="14">
        <f>vlookup($C298,'Results raw'!$A$1:$K$651,4,0)</f>
        <v>2786</v>
      </c>
      <c r="L298" s="14">
        <f>vlookup($C298,'Results raw'!$A$1:$K$651,5,0)</f>
        <v>1251</v>
      </c>
      <c r="M298" s="14">
        <f>vlookup($C298,'Results raw'!$A$1:$K$651,6,0)</f>
        <v>22829</v>
      </c>
      <c r="N298" s="14" t="str">
        <f>vlookup($C298,'Results raw'!$A$1:$K$651,7,0)</f>
        <v/>
      </c>
      <c r="O298" s="14">
        <f>vlookup($C298,'Results raw'!$A$1:$K$651,8,0)</f>
        <v>516</v>
      </c>
      <c r="P298" s="14" t="str">
        <f>vlookup($C298,'Results raw'!$A$1:$K$651,9,0)</f>
        <v/>
      </c>
      <c r="Q298" s="14">
        <f>vlookup($C298,'Results raw'!$A$1:$K$651,10,0)</f>
        <v>0</v>
      </c>
      <c r="R298" s="15">
        <f>vlookup($C298,'Results raw'!$A$1:$K$651,11,0)</f>
        <v>70891</v>
      </c>
      <c r="S298" s="16">
        <f t="shared" si="2"/>
        <v>0.6692386904</v>
      </c>
    </row>
    <row r="299">
      <c r="A299" s="11" t="s">
        <v>777</v>
      </c>
      <c r="B299" s="12">
        <v>268.0</v>
      </c>
      <c r="C299" s="11" t="s">
        <v>778</v>
      </c>
      <c r="D299" s="11" t="s">
        <v>777</v>
      </c>
      <c r="E299" s="3" t="str">
        <f>vlookup(C299,'Region lookup'!$A$1:$B$651,2,0)</f>
        <v>Scotland</v>
      </c>
      <c r="F299" s="13">
        <v>0.125</v>
      </c>
      <c r="G299" s="11" t="s">
        <v>59</v>
      </c>
      <c r="H299" s="11" t="str">
        <f t="shared" si="1"/>
        <v>5-Friday 03:00</v>
      </c>
      <c r="I299" s="14">
        <f>vlookup($C299,'Results raw'!$A$1:$K$651,2,0)</f>
        <v>4224</v>
      </c>
      <c r="J299" s="14">
        <f>vlookup($C299,'Results raw'!$A$1:$K$651,3,0)</f>
        <v>12743</v>
      </c>
      <c r="K299" s="14">
        <f>vlookup($C299,'Results raw'!$A$1:$K$651,4,0)</f>
        <v>1435</v>
      </c>
      <c r="L299" s="14" t="str">
        <f>vlookup($C299,'Results raw'!$A$1:$K$651,5,0)</f>
        <v/>
      </c>
      <c r="M299" s="14">
        <f>vlookup($C299,'Results raw'!$A$1:$K$651,6,0)</f>
        <v>17643</v>
      </c>
      <c r="N299" s="14" t="str">
        <f>vlookup($C299,'Results raw'!$A$1:$K$651,7,0)</f>
        <v/>
      </c>
      <c r="O299" s="14">
        <f>vlookup($C299,'Results raw'!$A$1:$K$651,8,0)</f>
        <v>802</v>
      </c>
      <c r="P299" s="14" t="str">
        <f>vlookup($C299,'Results raw'!$A$1:$K$651,9,0)</f>
        <v/>
      </c>
      <c r="Q299" s="14">
        <f>vlookup($C299,'Results raw'!$A$1:$K$651,10,0)</f>
        <v>0</v>
      </c>
      <c r="R299" s="15">
        <f>vlookup($C299,'Results raw'!$A$1:$K$651,11,0)</f>
        <v>64575</v>
      </c>
      <c r="S299" s="16">
        <f t="shared" si="2"/>
        <v>0.5706078204</v>
      </c>
    </row>
    <row r="300">
      <c r="A300" s="11" t="s">
        <v>779</v>
      </c>
      <c r="B300" s="12">
        <v>269.0</v>
      </c>
      <c r="C300" s="11" t="s">
        <v>780</v>
      </c>
      <c r="D300" s="11" t="s">
        <v>779</v>
      </c>
      <c r="E300" s="3" t="str">
        <f>vlookup(C300,'Region lookup'!$A$1:$B$651,2,0)</f>
        <v>Scotland</v>
      </c>
      <c r="F300" s="13">
        <v>0.125</v>
      </c>
      <c r="G300" s="11" t="s">
        <v>59</v>
      </c>
      <c r="H300" s="11" t="str">
        <f t="shared" si="1"/>
        <v>5-Friday 03:00</v>
      </c>
      <c r="I300" s="14">
        <f>vlookup($C300,'Results raw'!$A$1:$K$651,2,0)</f>
        <v>6920</v>
      </c>
      <c r="J300" s="14">
        <f>vlookup($C300,'Results raw'!$A$1:$K$651,3,0)</f>
        <v>9477</v>
      </c>
      <c r="K300" s="14">
        <f>vlookup($C300,'Results raw'!$A$1:$K$651,4,0)</f>
        <v>2639</v>
      </c>
      <c r="L300" s="14" t="str">
        <f>vlookup($C300,'Results raw'!$A$1:$K$651,5,0)</f>
        <v/>
      </c>
      <c r="M300" s="14">
        <f>vlookup($C300,'Results raw'!$A$1:$K$651,6,0)</f>
        <v>21234</v>
      </c>
      <c r="N300" s="14" t="str">
        <f>vlookup($C300,'Results raw'!$A$1:$K$651,7,0)</f>
        <v/>
      </c>
      <c r="O300" s="14">
        <f>vlookup($C300,'Results raw'!$A$1:$K$651,8,0)</f>
        <v>1276</v>
      </c>
      <c r="P300" s="14" t="str">
        <f>vlookup($C300,'Results raw'!$A$1:$K$651,9,0)</f>
        <v/>
      </c>
      <c r="Q300" s="14">
        <f>vlookup($C300,'Results raw'!$A$1:$K$651,10,0)</f>
        <v>0</v>
      </c>
      <c r="R300" s="15">
        <f>vlookup($C300,'Results raw'!$A$1:$K$651,11,0)</f>
        <v>65762</v>
      </c>
      <c r="S300" s="16">
        <f t="shared" si="2"/>
        <v>0.6317630242</v>
      </c>
    </row>
    <row r="301">
      <c r="A301" s="11" t="s">
        <v>781</v>
      </c>
      <c r="B301" s="12">
        <v>345.0</v>
      </c>
      <c r="C301" s="11" t="s">
        <v>782</v>
      </c>
      <c r="D301" s="11" t="s">
        <v>781</v>
      </c>
      <c r="E301" s="3" t="str">
        <f>vlookup(C301,'Region lookup'!$A$1:$B$651,2,0)</f>
        <v>Scotland</v>
      </c>
      <c r="F301" s="13">
        <v>0.125</v>
      </c>
      <c r="G301" s="11" t="s">
        <v>59</v>
      </c>
      <c r="H301" s="11" t="str">
        <f t="shared" si="1"/>
        <v>5-Friday 03:00</v>
      </c>
      <c r="I301" s="14">
        <f>vlookup($C301,'Results raw'!$A$1:$K$651,2,0)</f>
        <v>9449</v>
      </c>
      <c r="J301" s="14">
        <f>vlookup($C301,'Results raw'!$A$1:$K$651,3,0)</f>
        <v>15325</v>
      </c>
      <c r="K301" s="14">
        <f>vlookup($C301,'Results raw'!$A$1:$K$651,4,0)</f>
        <v>2903</v>
      </c>
      <c r="L301" s="14">
        <f>vlookup($C301,'Results raw'!$A$1:$K$651,5,0)</f>
        <v>1628</v>
      </c>
      <c r="M301" s="14">
        <f>vlookup($C301,'Results raw'!$A$1:$K$651,6,0)</f>
        <v>16568</v>
      </c>
      <c r="N301" s="14" t="str">
        <f>vlookup($C301,'Results raw'!$A$1:$K$651,7,0)</f>
        <v/>
      </c>
      <c r="O301" s="14">
        <f>vlookup($C301,'Results raw'!$A$1:$K$651,8,0)</f>
        <v>1132</v>
      </c>
      <c r="P301" s="14" t="str">
        <f>vlookup($C301,'Results raw'!$A$1:$K$651,9,0)</f>
        <v/>
      </c>
      <c r="Q301" s="14">
        <f>vlookup($C301,'Results raw'!$A$1:$K$651,10,0)</f>
        <v>0</v>
      </c>
      <c r="R301" s="15">
        <f>vlookup($C301,'Results raw'!$A$1:$K$651,11,0)</f>
        <v>72853</v>
      </c>
      <c r="S301" s="16">
        <f t="shared" si="2"/>
        <v>0.6452033547</v>
      </c>
    </row>
    <row r="302">
      <c r="A302" s="11" t="s">
        <v>783</v>
      </c>
      <c r="B302" s="12">
        <v>369.0</v>
      </c>
      <c r="C302" s="11" t="s">
        <v>784</v>
      </c>
      <c r="D302" s="11" t="s">
        <v>783</v>
      </c>
      <c r="E302" s="3" t="str">
        <f>vlookup(C302,'Region lookup'!$A$1:$B$651,2,0)</f>
        <v>Scotland</v>
      </c>
      <c r="F302" s="13">
        <v>0.125</v>
      </c>
      <c r="G302" s="11" t="s">
        <v>59</v>
      </c>
      <c r="H302" s="11" t="str">
        <f t="shared" si="1"/>
        <v>5-Friday 03:00</v>
      </c>
      <c r="I302" s="14">
        <f>vlookup($C302,'Results raw'!$A$1:$K$651,2,0)</f>
        <v>14285</v>
      </c>
      <c r="J302" s="14">
        <f>vlookup($C302,'Results raw'!$A$1:$K$651,3,0)</f>
        <v>10517</v>
      </c>
      <c r="K302" s="14">
        <f>vlookup($C302,'Results raw'!$A$1:$K$651,4,0)</f>
        <v>4393</v>
      </c>
      <c r="L302" s="14">
        <f>vlookup($C302,'Results raw'!$A$1:$K$651,5,0)</f>
        <v>1184</v>
      </c>
      <c r="M302" s="14">
        <f>vlookup($C302,'Results raw'!$A$1:$K$651,6,0)</f>
        <v>25551</v>
      </c>
      <c r="N302" s="14" t="str">
        <f>vlookup($C302,'Results raw'!$A$1:$K$651,7,0)</f>
        <v/>
      </c>
      <c r="O302" s="14">
        <f>vlookup($C302,'Results raw'!$A$1:$K$651,8,0)</f>
        <v>1257</v>
      </c>
      <c r="P302" s="14" t="str">
        <f>vlookup($C302,'Results raw'!$A$1:$K$651,9,0)</f>
        <v/>
      </c>
      <c r="Q302" s="14">
        <f>vlookup($C302,'Results raw'!$A$1:$K$651,10,0)</f>
        <v>588</v>
      </c>
      <c r="R302" s="15">
        <f>vlookup($C302,'Results raw'!$A$1:$K$651,11,0)</f>
        <v>87044</v>
      </c>
      <c r="S302" s="16">
        <f t="shared" si="2"/>
        <v>0.6637447728</v>
      </c>
    </row>
    <row r="303">
      <c r="A303" s="11" t="s">
        <v>785</v>
      </c>
      <c r="B303" s="12">
        <v>374.0</v>
      </c>
      <c r="C303" s="11" t="s">
        <v>786</v>
      </c>
      <c r="D303" s="11" t="s">
        <v>785</v>
      </c>
      <c r="E303" s="3" t="str">
        <f>vlookup(C303,'Region lookup'!$A$1:$B$651,2,0)</f>
        <v>Scotland</v>
      </c>
      <c r="F303" s="13">
        <v>0.125</v>
      </c>
      <c r="G303" s="11" t="s">
        <v>59</v>
      </c>
      <c r="H303" s="11" t="str">
        <f t="shared" si="1"/>
        <v>5-Friday 03:00</v>
      </c>
      <c r="I303" s="14">
        <f>vlookup($C303,'Results raw'!$A$1:$K$651,2,0)</f>
        <v>12182</v>
      </c>
      <c r="J303" s="14">
        <f>vlookup($C303,'Results raw'!$A$1:$K$651,3,0)</f>
        <v>11915</v>
      </c>
      <c r="K303" s="14">
        <f>vlookup($C303,'Results raw'!$A$1:$K$651,4,0)</f>
        <v>3457</v>
      </c>
      <c r="L303" s="14">
        <f>vlookup($C303,'Results raw'!$A$1:$K$651,5,0)</f>
        <v>1421</v>
      </c>
      <c r="M303" s="14">
        <f>vlookup($C303,'Results raw'!$A$1:$K$651,6,0)</f>
        <v>25617</v>
      </c>
      <c r="N303" s="14" t="str">
        <f>vlookup($C303,'Results raw'!$A$1:$K$651,7,0)</f>
        <v/>
      </c>
      <c r="O303" s="14" t="str">
        <f>vlookup($C303,'Results raw'!$A$1:$K$651,8,0)</f>
        <v/>
      </c>
      <c r="P303" s="14" t="str">
        <f>vlookup($C303,'Results raw'!$A$1:$K$651,9,0)</f>
        <v/>
      </c>
      <c r="Q303" s="14">
        <f>vlookup($C303,'Results raw'!$A$1:$K$651,10,0)</f>
        <v>0</v>
      </c>
      <c r="R303" s="15">
        <f>vlookup($C303,'Results raw'!$A$1:$K$651,11,0)</f>
        <v>82285</v>
      </c>
      <c r="S303" s="16">
        <f t="shared" si="2"/>
        <v>0.6634502036</v>
      </c>
    </row>
    <row r="304">
      <c r="A304" s="11" t="s">
        <v>787</v>
      </c>
      <c r="B304" s="12">
        <v>25.0</v>
      </c>
      <c r="C304" s="11" t="s">
        <v>788</v>
      </c>
      <c r="D304" s="11" t="s">
        <v>787</v>
      </c>
      <c r="E304" s="3" t="str">
        <f>vlookup(C304,'Region lookup'!$A$1:$B$651,2,0)</f>
        <v>Scotland</v>
      </c>
      <c r="F304" s="13">
        <v>0.125</v>
      </c>
      <c r="G304" s="11" t="s">
        <v>59</v>
      </c>
      <c r="H304" s="11" t="str">
        <f t="shared" si="1"/>
        <v>5-Friday 03:00</v>
      </c>
      <c r="I304" s="14">
        <f>vlookup($C304,'Results raw'!$A$1:$K$651,2,0)</f>
        <v>14855</v>
      </c>
      <c r="J304" s="14">
        <f>vlookup($C304,'Results raw'!$A$1:$K$651,3,0)</f>
        <v>6702</v>
      </c>
      <c r="K304" s="14">
        <f>vlookup($C304,'Results raw'!$A$1:$K$651,4,0)</f>
        <v>2107</v>
      </c>
      <c r="L304" s="14">
        <f>vlookup($C304,'Results raw'!$A$1:$K$651,5,0)</f>
        <v>114</v>
      </c>
      <c r="M304" s="14">
        <f>vlookup($C304,'Results raw'!$A$1:$K$651,6,0)</f>
        <v>23376</v>
      </c>
      <c r="N304" s="14" t="str">
        <f>vlookup($C304,'Results raw'!$A$1:$K$651,7,0)</f>
        <v/>
      </c>
      <c r="O304" s="14" t="str">
        <f>vlookup($C304,'Results raw'!$A$1:$K$651,8,0)</f>
        <v/>
      </c>
      <c r="P304" s="14" t="str">
        <f>vlookup($C304,'Results raw'!$A$1:$K$651,9,0)</f>
        <v/>
      </c>
      <c r="Q304" s="14">
        <f>vlookup($C304,'Results raw'!$A$1:$K$651,10,0)</f>
        <v>0</v>
      </c>
      <c r="R304" s="15">
        <f>vlookup($C304,'Results raw'!$A$1:$K$651,11,0)</f>
        <v>73534</v>
      </c>
      <c r="S304" s="16">
        <f t="shared" si="2"/>
        <v>0.6412543857</v>
      </c>
    </row>
    <row r="305">
      <c r="A305" s="11" t="s">
        <v>1599</v>
      </c>
      <c r="B305" s="12">
        <v>436.0</v>
      </c>
      <c r="C305" s="11" t="s">
        <v>790</v>
      </c>
      <c r="D305" s="11" t="s">
        <v>1599</v>
      </c>
      <c r="E305" s="3" t="str">
        <f>vlookup(C305,'Region lookup'!$A$1:$B$651,2,0)</f>
        <v>Scotland</v>
      </c>
      <c r="F305" s="13">
        <v>0.125</v>
      </c>
      <c r="G305" s="11" t="s">
        <v>59</v>
      </c>
      <c r="H305" s="11" t="str">
        <f t="shared" si="1"/>
        <v>5-Friday 03:00</v>
      </c>
      <c r="I305" s="14">
        <f>vlookup($C305,'Results raw'!$A$1:$K$651,2,0)</f>
        <v>22384</v>
      </c>
      <c r="J305" s="14">
        <f>vlookup($C305,'Results raw'!$A$1:$K$651,3,0)</f>
        <v>4961</v>
      </c>
      <c r="K305" s="14">
        <f>vlookup($C305,'Results raw'!$A$1:$K$651,4,0)</f>
        <v>3204</v>
      </c>
      <c r="L305" s="14" t="str">
        <f>vlookup($C305,'Results raw'!$A$1:$K$651,5,0)</f>
        <v/>
      </c>
      <c r="M305" s="14">
        <f>vlookup($C305,'Results raw'!$A$1:$K$651,6,0)</f>
        <v>26882</v>
      </c>
      <c r="N305" s="14" t="str">
        <f>vlookup($C305,'Results raw'!$A$1:$K$651,7,0)</f>
        <v/>
      </c>
      <c r="O305" s="14" t="str">
        <f>vlookup($C305,'Results raw'!$A$1:$K$651,8,0)</f>
        <v/>
      </c>
      <c r="P305" s="14">
        <f>vlookup($C305,'Results raw'!$A$1:$K$651,9,0)</f>
        <v>382</v>
      </c>
      <c r="Q305" s="14">
        <f>vlookup($C305,'Results raw'!$A$1:$K$651,10,0)</f>
        <v>0</v>
      </c>
      <c r="R305" s="15">
        <f>vlookup($C305,'Results raw'!$A$1:$K$651,11,0)</f>
        <v>78776</v>
      </c>
      <c r="S305" s="16">
        <f t="shared" si="2"/>
        <v>0.7338910328</v>
      </c>
    </row>
    <row r="306">
      <c r="A306" s="11" t="s">
        <v>793</v>
      </c>
      <c r="B306" s="12">
        <v>533.0</v>
      </c>
      <c r="C306" s="11" t="s">
        <v>794</v>
      </c>
      <c r="D306" s="11" t="s">
        <v>793</v>
      </c>
      <c r="E306" s="3" t="str">
        <f>vlookup(C306,'Region lookup'!$A$1:$B$651,2,0)</f>
        <v>Scotland</v>
      </c>
      <c r="F306" s="13">
        <v>0.125</v>
      </c>
      <c r="G306" s="11" t="s">
        <v>59</v>
      </c>
      <c r="H306" s="11" t="str">
        <f t="shared" si="1"/>
        <v>5-Friday 03:00</v>
      </c>
      <c r="I306" s="14">
        <f>vlookup($C306,'Results raw'!$A$1:$K$651,2,0)</f>
        <v>17641</v>
      </c>
      <c r="J306" s="14">
        <f>vlookup($C306,'Results raw'!$A$1:$K$651,3,0)</f>
        <v>4275</v>
      </c>
      <c r="K306" s="14">
        <f>vlookup($C306,'Results raw'!$A$1:$K$651,4,0)</f>
        <v>2867</v>
      </c>
      <c r="L306" s="14">
        <f>vlookup($C306,'Results raw'!$A$1:$K$651,5,0)</f>
        <v>942</v>
      </c>
      <c r="M306" s="14">
        <f>vlookup($C306,'Results raw'!$A$1:$K$651,6,0)</f>
        <v>26895</v>
      </c>
      <c r="N306" s="14" t="str">
        <f>vlookup($C306,'Results raw'!$A$1:$K$651,7,0)</f>
        <v/>
      </c>
      <c r="O306" s="14" t="str">
        <f>vlookup($C306,'Results raw'!$A$1:$K$651,8,0)</f>
        <v/>
      </c>
      <c r="P306" s="14" t="str">
        <f>vlookup($C306,'Results raw'!$A$1:$K$651,9,0)</f>
        <v/>
      </c>
      <c r="Q306" s="14">
        <f>vlookup($C306,'Results raw'!$A$1:$K$651,10,0)</f>
        <v>0</v>
      </c>
      <c r="R306" s="15">
        <f>vlookup($C306,'Results raw'!$A$1:$K$651,11,0)</f>
        <v>68473</v>
      </c>
      <c r="S306" s="16">
        <f t="shared" si="2"/>
        <v>0.7684780863</v>
      </c>
    </row>
    <row r="307">
      <c r="A307" s="11" t="s">
        <v>795</v>
      </c>
      <c r="B307" s="12">
        <v>647.0</v>
      </c>
      <c r="C307" s="11" t="s">
        <v>796</v>
      </c>
      <c r="D307" s="11" t="s">
        <v>795</v>
      </c>
      <c r="E307" s="3" t="str">
        <f>vlookup(C307,'Region lookup'!$A$1:$B$651,2,0)</f>
        <v>Wales</v>
      </c>
      <c r="F307" s="13">
        <v>0.125</v>
      </c>
      <c r="G307" s="11" t="s">
        <v>59</v>
      </c>
      <c r="H307" s="11" t="str">
        <f t="shared" si="1"/>
        <v>5-Friday 03:00</v>
      </c>
      <c r="I307" s="14">
        <f>vlookup($C307,'Results raw'!$A$1:$K$651,2,0)</f>
        <v>12959</v>
      </c>
      <c r="J307" s="14">
        <f>vlookup($C307,'Results raw'!$A$1:$K$651,3,0)</f>
        <v>10991</v>
      </c>
      <c r="K307" s="14" t="str">
        <f>vlookup($C307,'Results raw'!$A$1:$K$651,4,0)</f>
        <v/>
      </c>
      <c r="L307" s="14" t="str">
        <f>vlookup($C307,'Results raw'!$A$1:$K$651,5,0)</f>
        <v/>
      </c>
      <c r="M307" s="14" t="str">
        <f>vlookup($C307,'Results raw'!$A$1:$K$651,6,0)</f>
        <v/>
      </c>
      <c r="N307" s="14">
        <f>vlookup($C307,'Results raw'!$A$1:$K$651,7,0)</f>
        <v>10418</v>
      </c>
      <c r="O307" s="14">
        <f>vlookup($C307,'Results raw'!$A$1:$K$651,8,0)</f>
        <v>2184</v>
      </c>
      <c r="P307" s="14" t="str">
        <f>vlookup($C307,'Results raw'!$A$1:$K$651,9,0)</f>
        <v/>
      </c>
      <c r="Q307" s="14">
        <f>vlookup($C307,'Results raw'!$A$1:$K$651,10,0)</f>
        <v>0</v>
      </c>
      <c r="R307" s="15">
        <f>vlookup($C307,'Results raw'!$A$1:$K$651,11,0)</f>
        <v>51925</v>
      </c>
      <c r="S307" s="16">
        <f t="shared" si="2"/>
        <v>0.7039383727</v>
      </c>
    </row>
    <row r="308">
      <c r="A308" s="11" t="s">
        <v>797</v>
      </c>
      <c r="B308" s="12">
        <v>179.0</v>
      </c>
      <c r="C308" s="11" t="s">
        <v>798</v>
      </c>
      <c r="D308" s="11" t="s">
        <v>797</v>
      </c>
      <c r="E308" s="3" t="str">
        <f>vlookup(C308,'Region lookup'!$A$1:$B$651,2,0)</f>
        <v>Wales</v>
      </c>
      <c r="F308" s="13">
        <v>0.125</v>
      </c>
      <c r="G308" s="11" t="s">
        <v>59</v>
      </c>
      <c r="H308" s="11" t="str">
        <f t="shared" si="1"/>
        <v>5-Friday 03:00</v>
      </c>
      <c r="I308" s="14">
        <f>vlookup($C308,'Results raw'!$A$1:$K$651,2,0)</f>
        <v>16756</v>
      </c>
      <c r="J308" s="14">
        <f>vlookup($C308,'Results raw'!$A$1:$K$651,3,0)</f>
        <v>15891</v>
      </c>
      <c r="K308" s="14">
        <f>vlookup($C308,'Results raw'!$A$1:$K$651,4,0)</f>
        <v>2346</v>
      </c>
      <c r="L308" s="14" t="str">
        <f>vlookup($C308,'Results raw'!$A$1:$K$651,5,0)</f>
        <v/>
      </c>
      <c r="M308" s="14" t="str">
        <f>vlookup($C308,'Results raw'!$A$1:$K$651,6,0)</f>
        <v/>
      </c>
      <c r="N308" s="14">
        <f>vlookup($C308,'Results raw'!$A$1:$K$651,7,0)</f>
        <v>1406</v>
      </c>
      <c r="O308" s="14">
        <f>vlookup($C308,'Results raw'!$A$1:$K$651,8,0)</f>
        <v>1971</v>
      </c>
      <c r="P308" s="14" t="str">
        <f>vlookup($C308,'Results raw'!$A$1:$K$651,9,0)</f>
        <v/>
      </c>
      <c r="Q308" s="14">
        <f>vlookup($C308,'Results raw'!$A$1:$K$651,10,0)</f>
        <v>0</v>
      </c>
      <c r="R308" s="15">
        <f>vlookup($C308,'Results raw'!$A$1:$K$651,11,0)</f>
        <v>54552</v>
      </c>
      <c r="S308" s="16">
        <f t="shared" si="2"/>
        <v>0.7033655961</v>
      </c>
    </row>
    <row r="309">
      <c r="A309" s="11" t="s">
        <v>800</v>
      </c>
      <c r="B309" s="12">
        <v>10.0</v>
      </c>
      <c r="C309" s="11" t="s">
        <v>801</v>
      </c>
      <c r="D309" s="11" t="s">
        <v>800</v>
      </c>
      <c r="E309" s="3" t="str">
        <f>vlookup(C309,'Region lookup'!$A$1:$B$651,2,0)</f>
        <v>Wales</v>
      </c>
      <c r="F309" s="13">
        <v>0.125</v>
      </c>
      <c r="G309" s="11" t="s">
        <v>59</v>
      </c>
      <c r="H309" s="11" t="str">
        <f t="shared" si="1"/>
        <v>5-Friday 03:00</v>
      </c>
      <c r="I309" s="14">
        <f>vlookup($C309,'Results raw'!$A$1:$K$651,2,0)</f>
        <v>18058</v>
      </c>
      <c r="J309" s="14">
        <f>vlookup($C309,'Results raw'!$A$1:$K$651,3,0)</f>
        <v>18271</v>
      </c>
      <c r="K309" s="14">
        <f>vlookup($C309,'Results raw'!$A$1:$K$651,4,0)</f>
        <v>2548</v>
      </c>
      <c r="L309" s="14" t="str">
        <f>vlookup($C309,'Results raw'!$A$1:$K$651,5,0)</f>
        <v/>
      </c>
      <c r="M309" s="14" t="str">
        <f>vlookup($C309,'Results raw'!$A$1:$K$651,6,0)</f>
        <v/>
      </c>
      <c r="N309" s="14">
        <f>vlookup($C309,'Results raw'!$A$1:$K$651,7,0)</f>
        <v>1453</v>
      </c>
      <c r="O309" s="14">
        <f>vlookup($C309,'Results raw'!$A$1:$K$651,8,0)</f>
        <v>2678</v>
      </c>
      <c r="P309" s="14" t="str">
        <f>vlookup($C309,'Results raw'!$A$1:$K$651,9,0)</f>
        <v/>
      </c>
      <c r="Q309" s="14">
        <f>vlookup($C309,'Results raw'!$A$1:$K$651,10,0)</f>
        <v>0</v>
      </c>
      <c r="R309" s="15">
        <f>vlookup($C309,'Results raw'!$A$1:$K$651,11,0)</f>
        <v>62783</v>
      </c>
      <c r="S309" s="16">
        <f t="shared" si="2"/>
        <v>0.6850262014</v>
      </c>
    </row>
    <row r="310">
      <c r="A310" s="11" t="s">
        <v>803</v>
      </c>
      <c r="B310" s="12">
        <v>126.0</v>
      </c>
      <c r="C310" s="11" t="s">
        <v>804</v>
      </c>
      <c r="D310" s="11" t="s">
        <v>803</v>
      </c>
      <c r="E310" s="3" t="str">
        <f>vlookup(C310,'Region lookup'!$A$1:$B$651,2,0)</f>
        <v>Wales</v>
      </c>
      <c r="F310" s="13">
        <v>0.125</v>
      </c>
      <c r="G310" s="11" t="s">
        <v>59</v>
      </c>
      <c r="H310" s="11" t="str">
        <f t="shared" si="1"/>
        <v>5-Friday 03:00</v>
      </c>
      <c r="I310" s="14">
        <f>vlookup($C310,'Results raw'!$A$1:$K$651,2,0)</f>
        <v>8426</v>
      </c>
      <c r="J310" s="14">
        <f>vlookup($C310,'Results raw'!$A$1:$K$651,3,0)</f>
        <v>25605</v>
      </c>
      <c r="K310" s="14">
        <f>vlookup($C310,'Results raw'!$A$1:$K$651,4,0)</f>
        <v>6298</v>
      </c>
      <c r="L310" s="14" t="str">
        <f>vlookup($C310,'Results raw'!$A$1:$K$651,5,0)</f>
        <v/>
      </c>
      <c r="M310" s="14" t="str">
        <f>vlookup($C310,'Results raw'!$A$1:$K$651,6,0)</f>
        <v/>
      </c>
      <c r="N310" s="14" t="str">
        <f>vlookup($C310,'Results raw'!$A$1:$K$651,7,0)</f>
        <v/>
      </c>
      <c r="O310" s="14">
        <f>vlookup($C310,'Results raw'!$A$1:$K$651,8,0)</f>
        <v>1006</v>
      </c>
      <c r="P310" s="14" t="str">
        <f>vlookup($C310,'Results raw'!$A$1:$K$651,9,0)</f>
        <v/>
      </c>
      <c r="Q310" s="14">
        <f>vlookup($C310,'Results raw'!$A$1:$K$651,10,0)</f>
        <v>487</v>
      </c>
      <c r="R310" s="15">
        <f>vlookup($C310,'Results raw'!$A$1:$K$651,11,0)</f>
        <v>64037</v>
      </c>
      <c r="S310" s="16">
        <f t="shared" si="2"/>
        <v>0.6530911817</v>
      </c>
    </row>
    <row r="311">
      <c r="A311" s="11" t="s">
        <v>805</v>
      </c>
      <c r="B311" s="12">
        <v>127.0</v>
      </c>
      <c r="C311" s="11" t="s">
        <v>806</v>
      </c>
      <c r="D311" s="11" t="s">
        <v>805</v>
      </c>
      <c r="E311" s="3" t="str">
        <f>vlookup(C311,'Region lookup'!$A$1:$B$651,2,0)</f>
        <v>Wales</v>
      </c>
      <c r="F311" s="13">
        <v>0.125</v>
      </c>
      <c r="G311" s="11" t="s">
        <v>59</v>
      </c>
      <c r="H311" s="11" t="str">
        <f t="shared" si="1"/>
        <v>5-Friday 03:00</v>
      </c>
      <c r="I311" s="14">
        <f>vlookup($C311,'Results raw'!$A$1:$K$651,2,0)</f>
        <v>19082</v>
      </c>
      <c r="J311" s="14">
        <f>vlookup($C311,'Results raw'!$A$1:$K$651,3,0)</f>
        <v>26064</v>
      </c>
      <c r="K311" s="14">
        <f>vlookup($C311,'Results raw'!$A$1:$K$651,4,0)</f>
        <v>3580</v>
      </c>
      <c r="L311" s="14">
        <f>vlookup($C311,'Results raw'!$A$1:$K$651,5,0)</f>
        <v>820</v>
      </c>
      <c r="M311" s="14" t="str">
        <f>vlookup($C311,'Results raw'!$A$1:$K$651,6,0)</f>
        <v/>
      </c>
      <c r="N311" s="14">
        <f>vlookup($C311,'Results raw'!$A$1:$K$651,7,0)</f>
        <v>1606</v>
      </c>
      <c r="O311" s="14">
        <f>vlookup($C311,'Results raw'!$A$1:$K$651,8,0)</f>
        <v>1311</v>
      </c>
      <c r="P311" s="14" t="str">
        <f>vlookup($C311,'Results raw'!$A$1:$K$651,9,0)</f>
        <v/>
      </c>
      <c r="Q311" s="14">
        <f>vlookup($C311,'Results raw'!$A$1:$K$651,10,0)</f>
        <v>203</v>
      </c>
      <c r="R311" s="15">
        <f>vlookup($C311,'Results raw'!$A$1:$K$651,11,0)</f>
        <v>68438</v>
      </c>
      <c r="S311" s="16">
        <f t="shared" si="2"/>
        <v>0.7695432362</v>
      </c>
    </row>
    <row r="312">
      <c r="A312" s="11" t="s">
        <v>808</v>
      </c>
      <c r="B312" s="12">
        <v>470.0</v>
      </c>
      <c r="C312" s="11" t="s">
        <v>809</v>
      </c>
      <c r="D312" s="11" t="s">
        <v>808</v>
      </c>
      <c r="E312" s="3" t="str">
        <f>vlookup(C312,'Region lookup'!$A$1:$B$651,2,0)</f>
        <v>Wales</v>
      </c>
      <c r="F312" s="13">
        <v>0.125</v>
      </c>
      <c r="G312" s="11" t="s">
        <v>59</v>
      </c>
      <c r="H312" s="11" t="str">
        <f t="shared" si="1"/>
        <v>5-Friday 03:00</v>
      </c>
      <c r="I312" s="14">
        <f>vlookup($C312,'Results raw'!$A$1:$K$651,2,0)</f>
        <v>4675</v>
      </c>
      <c r="J312" s="14">
        <f>vlookup($C312,'Results raw'!$A$1:$K$651,3,0)</f>
        <v>16115</v>
      </c>
      <c r="K312" s="14">
        <f>vlookup($C312,'Results raw'!$A$1:$K$651,4,0)</f>
        <v>612</v>
      </c>
      <c r="L312" s="14">
        <f>vlookup($C312,'Results raw'!$A$1:$K$651,5,0)</f>
        <v>438</v>
      </c>
      <c r="M312" s="14" t="str">
        <f>vlookup($C312,'Results raw'!$A$1:$K$651,6,0)</f>
        <v/>
      </c>
      <c r="N312" s="14">
        <f>vlookup($C312,'Results raw'!$A$1:$K$651,7,0)</f>
        <v>4069</v>
      </c>
      <c r="O312" s="14">
        <f>vlookup($C312,'Results raw'!$A$1:$K$651,8,0)</f>
        <v>3733</v>
      </c>
      <c r="P312" s="14" t="str">
        <f>vlookup($C312,'Results raw'!$A$1:$K$651,9,0)</f>
        <v/>
      </c>
      <c r="Q312" s="14">
        <f>vlookup($C312,'Results raw'!$A$1:$K$651,10,0)</f>
        <v>0</v>
      </c>
      <c r="R312" s="15">
        <f>vlookup($C312,'Results raw'!$A$1:$K$651,11,0)</f>
        <v>50262</v>
      </c>
      <c r="S312" s="16">
        <f t="shared" si="2"/>
        <v>0.5897497115</v>
      </c>
    </row>
    <row r="313">
      <c r="A313" s="11" t="s">
        <v>1600</v>
      </c>
      <c r="B313" s="12">
        <v>588.0</v>
      </c>
      <c r="C313" s="11" t="s">
        <v>811</v>
      </c>
      <c r="D313" s="11" t="s">
        <v>1600</v>
      </c>
      <c r="E313" s="3" t="str">
        <f>vlookup(C313,'Region lookup'!$A$1:$B$651,2,0)</f>
        <v>Wales</v>
      </c>
      <c r="F313" s="13">
        <v>0.125</v>
      </c>
      <c r="G313" s="11" t="s">
        <v>59</v>
      </c>
      <c r="H313" s="11" t="str">
        <f t="shared" si="1"/>
        <v>5-Friday 03:00</v>
      </c>
      <c r="I313" s="14">
        <f>vlookup($C313,'Results raw'!$A$1:$K$651,2,0)</f>
        <v>17270</v>
      </c>
      <c r="J313" s="14">
        <f>vlookup($C313,'Results raw'!$A$1:$K$651,3,0)</f>
        <v>15443</v>
      </c>
      <c r="K313" s="14">
        <f>vlookup($C313,'Results raw'!$A$1:$K$651,4,0)</f>
        <v>1471</v>
      </c>
      <c r="L313" s="14" t="str">
        <f>vlookup($C313,'Results raw'!$A$1:$K$651,5,0)</f>
        <v/>
      </c>
      <c r="M313" s="14" t="str">
        <f>vlookup($C313,'Results raw'!$A$1:$K$651,6,0)</f>
        <v/>
      </c>
      <c r="N313" s="14">
        <f>vlookup($C313,'Results raw'!$A$1:$K$651,7,0)</f>
        <v>1552</v>
      </c>
      <c r="O313" s="14">
        <f>vlookup($C313,'Results raw'!$A$1:$K$651,8,0)</f>
        <v>1477</v>
      </c>
      <c r="P313" s="14" t="str">
        <f>vlookup($C313,'Results raw'!$A$1:$K$651,9,0)</f>
        <v/>
      </c>
      <c r="Q313" s="14">
        <f>vlookup($C313,'Results raw'!$A$1:$K$651,10,0)</f>
        <v>0</v>
      </c>
      <c r="R313" s="15">
        <f>vlookup($C313,'Results raw'!$A$1:$K$651,11,0)</f>
        <v>56649</v>
      </c>
      <c r="S313" s="16">
        <f t="shared" si="2"/>
        <v>0.6569047997</v>
      </c>
    </row>
    <row r="314">
      <c r="A314" s="11" t="s">
        <v>812</v>
      </c>
      <c r="B314" s="12">
        <v>402.0</v>
      </c>
      <c r="C314" s="11" t="s">
        <v>813</v>
      </c>
      <c r="D314" s="11" t="s">
        <v>812</v>
      </c>
      <c r="E314" s="3" t="str">
        <f>vlookup(C314,'Region lookup'!$A$1:$B$651,2,0)</f>
        <v>Wales</v>
      </c>
      <c r="F314" s="13">
        <v>0.125</v>
      </c>
      <c r="G314" s="11" t="s">
        <v>59</v>
      </c>
      <c r="H314" s="11" t="str">
        <f t="shared" si="1"/>
        <v>5-Friday 03:00</v>
      </c>
      <c r="I314" s="14">
        <f>vlookup($C314,'Results raw'!$A$1:$K$651,2,0)</f>
        <v>20020</v>
      </c>
      <c r="J314" s="14">
        <f>vlookup($C314,'Results raw'!$A$1:$K$651,3,0)</f>
        <v>5585</v>
      </c>
      <c r="K314" s="14">
        <f>vlookup($C314,'Results raw'!$A$1:$K$651,4,0)</f>
        <v>7882</v>
      </c>
      <c r="L314" s="14" t="str">
        <f>vlookup($C314,'Results raw'!$A$1:$K$651,5,0)</f>
        <v/>
      </c>
      <c r="M314" s="14" t="str">
        <f>vlookup($C314,'Results raw'!$A$1:$K$651,6,0)</f>
        <v/>
      </c>
      <c r="N314" s="14" t="str">
        <f>vlookup($C314,'Results raw'!$A$1:$K$651,7,0)</f>
        <v/>
      </c>
      <c r="O314" s="14" t="str">
        <f>vlookup($C314,'Results raw'!$A$1:$K$651,8,0)</f>
        <v/>
      </c>
      <c r="P314" s="14" t="str">
        <f>vlookup($C314,'Results raw'!$A$1:$K$651,9,0)</f>
        <v/>
      </c>
      <c r="Q314" s="14">
        <f>vlookup($C314,'Results raw'!$A$1:$K$651,10,0)</f>
        <v>727</v>
      </c>
      <c r="R314" s="15">
        <f>vlookup($C314,'Results raw'!$A$1:$K$651,11,0)</f>
        <v>48997</v>
      </c>
      <c r="S314" s="16">
        <f t="shared" si="2"/>
        <v>0.6982876503</v>
      </c>
    </row>
    <row r="315">
      <c r="A315" s="11" t="s">
        <v>814</v>
      </c>
      <c r="B315" s="12">
        <v>131.0</v>
      </c>
      <c r="C315" s="11" t="s">
        <v>815</v>
      </c>
      <c r="D315" s="11" t="s">
        <v>814</v>
      </c>
      <c r="E315" s="3" t="str">
        <f>vlookup(C315,'Region lookup'!$A$1:$B$651,2,0)</f>
        <v>Wales</v>
      </c>
      <c r="F315" s="13">
        <v>0.125</v>
      </c>
      <c r="G315" s="11" t="s">
        <v>59</v>
      </c>
      <c r="H315" s="11" t="str">
        <f t="shared" si="1"/>
        <v>5-Friday 03:00</v>
      </c>
      <c r="I315" s="14">
        <f>vlookup($C315,'Results raw'!$A$1:$K$651,2,0)</f>
        <v>14130</v>
      </c>
      <c r="J315" s="14">
        <f>vlookup($C315,'Results raw'!$A$1:$K$651,3,0)</f>
        <v>8622</v>
      </c>
      <c r="K315" s="14" t="str">
        <f>vlookup($C315,'Results raw'!$A$1:$K$651,4,0)</f>
        <v/>
      </c>
      <c r="L315" s="14" t="str">
        <f>vlookup($C315,'Results raw'!$A$1:$K$651,5,0)</f>
        <v/>
      </c>
      <c r="M315" s="14" t="str">
        <f>vlookup($C315,'Results raw'!$A$1:$K$651,6,0)</f>
        <v/>
      </c>
      <c r="N315" s="14">
        <f>vlookup($C315,'Results raw'!$A$1:$K$651,7,0)</f>
        <v>15939</v>
      </c>
      <c r="O315" s="14">
        <f>vlookup($C315,'Results raw'!$A$1:$K$651,8,0)</f>
        <v>2311</v>
      </c>
      <c r="P315" s="14" t="str">
        <f>vlookup($C315,'Results raw'!$A$1:$K$651,9,0)</f>
        <v/>
      </c>
      <c r="Q315" s="14">
        <f>vlookup($C315,'Results raw'!$A$1:$K$651,10,0)</f>
        <v>0</v>
      </c>
      <c r="R315" s="15">
        <f>vlookup($C315,'Results raw'!$A$1:$K$651,11,0)</f>
        <v>57407</v>
      </c>
      <c r="S315" s="16">
        <f t="shared" si="2"/>
        <v>0.7142334559</v>
      </c>
    </row>
    <row r="316">
      <c r="A316" s="11" t="s">
        <v>817</v>
      </c>
      <c r="B316" s="12">
        <v>89.0</v>
      </c>
      <c r="C316" s="11" t="s">
        <v>818</v>
      </c>
      <c r="D316" s="11" t="s">
        <v>817</v>
      </c>
      <c r="E316" s="3" t="str">
        <f>vlookup(C316,'Region lookup'!$A$1:$B$651,2,0)</f>
        <v>Wales</v>
      </c>
      <c r="F316" s="13">
        <v>0.125</v>
      </c>
      <c r="G316" s="11" t="s">
        <v>59</v>
      </c>
      <c r="H316" s="11" t="str">
        <f t="shared" si="1"/>
        <v>5-Friday 03:00</v>
      </c>
      <c r="I316" s="14">
        <f>vlookup($C316,'Results raw'!$A$1:$K$651,2,0)</f>
        <v>21958</v>
      </c>
      <c r="J316" s="14">
        <f>vlookup($C316,'Results raw'!$A$1:$K$651,3,0)</f>
        <v>3944</v>
      </c>
      <c r="K316" s="14">
        <f>vlookup($C316,'Results raw'!$A$1:$K$651,4,0)</f>
        <v>14827</v>
      </c>
      <c r="L316" s="14" t="str">
        <f>vlookup($C316,'Results raw'!$A$1:$K$651,5,0)</f>
        <v/>
      </c>
      <c r="M316" s="14" t="str">
        <f>vlookup($C316,'Results raw'!$A$1:$K$651,6,0)</f>
        <v/>
      </c>
      <c r="N316" s="14" t="str">
        <f>vlookup($C316,'Results raw'!$A$1:$K$651,7,0)</f>
        <v/>
      </c>
      <c r="O316" s="14" t="str">
        <f>vlookup($C316,'Results raw'!$A$1:$K$651,8,0)</f>
        <v/>
      </c>
      <c r="P316" s="14" t="str">
        <f>vlookup($C316,'Results raw'!$A$1:$K$651,9,0)</f>
        <v/>
      </c>
      <c r="Q316" s="14">
        <f>vlookup($C316,'Results raw'!$A$1:$K$651,10,0)</f>
        <v>590</v>
      </c>
      <c r="R316" s="15">
        <f>vlookup($C316,'Results raw'!$A$1:$K$651,11,0)</f>
        <v>55490</v>
      </c>
      <c r="S316" s="16">
        <f t="shared" si="2"/>
        <v>0.7446206524</v>
      </c>
    </row>
    <row r="317">
      <c r="A317" s="11" t="s">
        <v>819</v>
      </c>
      <c r="B317" s="12">
        <v>174.0</v>
      </c>
      <c r="C317" s="11" t="s">
        <v>820</v>
      </c>
      <c r="D317" s="11" t="s">
        <v>819</v>
      </c>
      <c r="E317" s="3" t="str">
        <f>vlookup(C317,'Region lookup'!$A$1:$B$651,2,0)</f>
        <v>Wales</v>
      </c>
      <c r="F317" s="13">
        <v>0.125</v>
      </c>
      <c r="G317" s="11" t="s">
        <v>59</v>
      </c>
      <c r="H317" s="11" t="str">
        <f t="shared" si="1"/>
        <v>5-Friday 03:00</v>
      </c>
      <c r="I317" s="14">
        <f>vlookup($C317,'Results raw'!$A$1:$K$651,2,0)</f>
        <v>6711</v>
      </c>
      <c r="J317" s="14">
        <f>vlookup($C317,'Results raw'!$A$1:$K$651,3,0)</f>
        <v>15533</v>
      </c>
      <c r="K317" s="14">
        <f>vlookup($C317,'Results raw'!$A$1:$K$651,4,0)</f>
        <v>949</v>
      </c>
      <c r="L317" s="14" t="str">
        <f>vlookup($C317,'Results raw'!$A$1:$K$651,5,0)</f>
        <v/>
      </c>
      <c r="M317" s="14" t="str">
        <f>vlookup($C317,'Results raw'!$A$1:$K$651,6,0)</f>
        <v/>
      </c>
      <c r="N317" s="14">
        <f>vlookup($C317,'Results raw'!$A$1:$K$651,7,0)</f>
        <v>2562</v>
      </c>
      <c r="O317" s="14">
        <f>vlookup($C317,'Results raw'!$A$1:$K$651,8,0)</f>
        <v>3045</v>
      </c>
      <c r="P317" s="14" t="str">
        <f>vlookup($C317,'Results raw'!$A$1:$K$651,9,0)</f>
        <v/>
      </c>
      <c r="Q317" s="14">
        <f>vlookup($C317,'Results raw'!$A$1:$K$651,10,0)</f>
        <v>1436</v>
      </c>
      <c r="R317" s="15">
        <f>vlookup($C317,'Results raw'!$A$1:$K$651,11,0)</f>
        <v>51134</v>
      </c>
      <c r="S317" s="16">
        <f t="shared" si="2"/>
        <v>0.5913091094</v>
      </c>
    </row>
    <row r="318">
      <c r="A318" s="11" t="s">
        <v>821</v>
      </c>
      <c r="B318" s="12">
        <v>94.0</v>
      </c>
      <c r="C318" s="11" t="s">
        <v>822</v>
      </c>
      <c r="D318" s="11" t="s">
        <v>821</v>
      </c>
      <c r="E318" s="3" t="str">
        <f>vlookup(C318,'Region lookup'!$A$1:$B$651,2,0)</f>
        <v>Wales</v>
      </c>
      <c r="F318" s="13">
        <v>0.125</v>
      </c>
      <c r="G318" s="11" t="s">
        <v>59</v>
      </c>
      <c r="H318" s="11" t="str">
        <f t="shared" si="1"/>
        <v>5-Friday 03:00</v>
      </c>
      <c r="I318" s="14">
        <f>vlookup($C318,'Results raw'!$A$1:$K$651,2,0)</f>
        <v>18193</v>
      </c>
      <c r="J318" s="14">
        <f>vlookup($C318,'Results raw'!$A$1:$K$651,3,0)</f>
        <v>17036</v>
      </c>
      <c r="K318" s="14">
        <f>vlookup($C318,'Results raw'!$A$1:$K$651,4,0)</f>
        <v>2368</v>
      </c>
      <c r="L318" s="14">
        <f>vlookup($C318,'Results raw'!$A$1:$K$651,5,0)</f>
        <v>815</v>
      </c>
      <c r="M318" s="14" t="str">
        <f>vlookup($C318,'Results raw'!$A$1:$K$651,6,0)</f>
        <v/>
      </c>
      <c r="N318" s="14">
        <f>vlookup($C318,'Results raw'!$A$1:$K$651,7,0)</f>
        <v>2013</v>
      </c>
      <c r="O318" s="14">
        <f>vlookup($C318,'Results raw'!$A$1:$K$651,8,0)</f>
        <v>1811</v>
      </c>
      <c r="P318" s="14" t="str">
        <f>vlookup($C318,'Results raw'!$A$1:$K$651,9,0)</f>
        <v/>
      </c>
      <c r="Q318" s="14">
        <f>vlookup($C318,'Results raw'!$A$1:$K$651,10,0)</f>
        <v>0</v>
      </c>
      <c r="R318" s="15">
        <f>vlookup($C318,'Results raw'!$A$1:$K$651,11,0)</f>
        <v>63303</v>
      </c>
      <c r="S318" s="16">
        <f t="shared" si="2"/>
        <v>0.667203766</v>
      </c>
    </row>
    <row r="319">
      <c r="A319" s="11" t="s">
        <v>823</v>
      </c>
      <c r="B319" s="12">
        <v>437.0</v>
      </c>
      <c r="C319" s="11" t="s">
        <v>824</v>
      </c>
      <c r="D319" s="11" t="s">
        <v>823</v>
      </c>
      <c r="E319" s="3" t="str">
        <f>vlookup(C319,'Region lookup'!$A$1:$B$651,2,0)</f>
        <v>Wales</v>
      </c>
      <c r="F319" s="13">
        <v>0.125</v>
      </c>
      <c r="G319" s="11" t="s">
        <v>59</v>
      </c>
      <c r="H319" s="11" t="str">
        <f t="shared" si="1"/>
        <v>5-Friday 03:00</v>
      </c>
      <c r="I319" s="14">
        <f>vlookup($C319,'Results raw'!$A$1:$K$651,2,0)</f>
        <v>9797</v>
      </c>
      <c r="J319" s="14">
        <f>vlookup($C319,'Results raw'!$A$1:$K$651,3,0)</f>
        <v>17602</v>
      </c>
      <c r="K319" s="14">
        <f>vlookup($C319,'Results raw'!$A$1:$K$651,4,0)</f>
        <v>1460</v>
      </c>
      <c r="L319" s="14">
        <f>vlookup($C319,'Results raw'!$A$1:$K$651,5,0)</f>
        <v>621</v>
      </c>
      <c r="M319" s="14" t="str">
        <f>vlookup($C319,'Results raw'!$A$1:$K$651,6,0)</f>
        <v/>
      </c>
      <c r="N319" s="14">
        <f>vlookup($C319,'Results raw'!$A$1:$K$651,7,0)</f>
        <v>2919</v>
      </c>
      <c r="O319" s="14">
        <f>vlookup($C319,'Results raw'!$A$1:$K$651,8,0)</f>
        <v>2991</v>
      </c>
      <c r="P319" s="14" t="str">
        <f>vlookup($C319,'Results raw'!$A$1:$K$651,9,0)</f>
        <v/>
      </c>
      <c r="Q319" s="14">
        <f>vlookup($C319,'Results raw'!$A$1:$K$651,10,0)</f>
        <v>0</v>
      </c>
      <c r="R319" s="15">
        <f>vlookup($C319,'Results raw'!$A$1:$K$651,11,0)</f>
        <v>57581</v>
      </c>
      <c r="S319" s="16">
        <f t="shared" si="2"/>
        <v>0.614612459</v>
      </c>
    </row>
    <row r="320">
      <c r="A320" s="11" t="s">
        <v>825</v>
      </c>
      <c r="B320" s="12">
        <v>55.0</v>
      </c>
      <c r="C320" s="11" t="s">
        <v>826</v>
      </c>
      <c r="D320" s="11" t="s">
        <v>825</v>
      </c>
      <c r="E320" s="3" t="str">
        <f>vlookup(C320,'Region lookup'!$A$1:$B$651,2,0)</f>
        <v>London</v>
      </c>
      <c r="F320" s="13">
        <v>0.14583333333333334</v>
      </c>
      <c r="G320" s="11" t="s">
        <v>59</v>
      </c>
      <c r="H320" s="11" t="str">
        <f t="shared" si="1"/>
        <v>5-Friday 03:30</v>
      </c>
      <c r="I320" s="14">
        <f>vlookup($C320,'Results raw'!$A$1:$K$651,2,0)</f>
        <v>25856</v>
      </c>
      <c r="J320" s="14">
        <f>vlookup($C320,'Results raw'!$A$1:$K$651,3,0)</f>
        <v>12753</v>
      </c>
      <c r="K320" s="14">
        <f>vlookup($C320,'Results raw'!$A$1:$K$651,4,0)</f>
        <v>2819</v>
      </c>
      <c r="L320" s="14">
        <f>vlookup($C320,'Results raw'!$A$1:$K$651,5,0)</f>
        <v>1298</v>
      </c>
      <c r="M320" s="14" t="str">
        <f>vlookup($C320,'Results raw'!$A$1:$K$651,6,0)</f>
        <v/>
      </c>
      <c r="N320" s="14" t="str">
        <f>vlookup($C320,'Results raw'!$A$1:$K$651,7,0)</f>
        <v/>
      </c>
      <c r="O320" s="14" t="str">
        <f>vlookup($C320,'Results raw'!$A$1:$K$651,8,0)</f>
        <v/>
      </c>
      <c r="P320" s="14" t="str">
        <f>vlookup($C320,'Results raw'!$A$1:$K$651,9,0)</f>
        <v/>
      </c>
      <c r="Q320" s="14">
        <f>vlookup($C320,'Results raw'!$A$1:$K$651,10,0)</f>
        <v>520</v>
      </c>
      <c r="R320" s="15">
        <f>vlookup($C320,'Results raw'!$A$1:$K$651,11,0)</f>
        <v>65466</v>
      </c>
      <c r="S320" s="16">
        <f t="shared" si="2"/>
        <v>0.660587175</v>
      </c>
    </row>
    <row r="321">
      <c r="A321" s="11" t="s">
        <v>828</v>
      </c>
      <c r="B321" s="12">
        <v>105.0</v>
      </c>
      <c r="C321" s="11" t="s">
        <v>829</v>
      </c>
      <c r="D321" s="11" t="s">
        <v>828</v>
      </c>
      <c r="E321" s="3" t="str">
        <f>vlookup(C321,'Region lookup'!$A$1:$B$651,2,0)</f>
        <v>West Midlands</v>
      </c>
      <c r="F321" s="13">
        <v>0.14583333333333334</v>
      </c>
      <c r="G321" s="11" t="s">
        <v>59</v>
      </c>
      <c r="H321" s="11" t="str">
        <f t="shared" si="1"/>
        <v>5-Friday 03:30</v>
      </c>
      <c r="I321" s="14">
        <f>vlookup($C321,'Results raw'!$A$1:$K$651,2,0)</f>
        <v>34408</v>
      </c>
      <c r="J321" s="14">
        <f>vlookup($C321,'Results raw'!$A$1:$K$651,3,0)</f>
        <v>11302</v>
      </c>
      <c r="K321" s="14">
        <f>vlookup($C321,'Results raw'!$A$1:$K$651,4,0)</f>
        <v>6779</v>
      </c>
      <c r="L321" s="14">
        <f>vlookup($C321,'Results raw'!$A$1:$K$651,5,0)</f>
        <v>1783</v>
      </c>
      <c r="M321" s="14" t="str">
        <f>vlookup($C321,'Results raw'!$A$1:$K$651,6,0)</f>
        <v/>
      </c>
      <c r="N321" s="14" t="str">
        <f>vlookup($C321,'Results raw'!$A$1:$K$651,7,0)</f>
        <v/>
      </c>
      <c r="O321" s="14" t="str">
        <f>vlookup($C321,'Results raw'!$A$1:$K$651,8,0)</f>
        <v/>
      </c>
      <c r="P321" s="14" t="str">
        <f>vlookup($C321,'Results raw'!$A$1:$K$651,9,0)</f>
        <v/>
      </c>
      <c r="Q321" s="14">
        <f>vlookup($C321,'Results raw'!$A$1:$K$651,10,0)</f>
        <v>0</v>
      </c>
      <c r="R321" s="15">
        <f>vlookup($C321,'Results raw'!$A$1:$K$651,11,0)</f>
        <v>75079</v>
      </c>
      <c r="S321" s="16">
        <f t="shared" si="2"/>
        <v>0.7228652486</v>
      </c>
    </row>
    <row r="322">
      <c r="A322" s="11" t="s">
        <v>830</v>
      </c>
      <c r="B322" s="12">
        <v>144.0</v>
      </c>
      <c r="C322" s="11" t="s">
        <v>831</v>
      </c>
      <c r="D322" s="11" t="s">
        <v>830</v>
      </c>
      <c r="E322" s="3" t="str">
        <f>vlookup(C322,'Region lookup'!$A$1:$B$651,2,0)</f>
        <v>East Midlands</v>
      </c>
      <c r="F322" s="13">
        <v>0.14583333333333334</v>
      </c>
      <c r="G322" s="11" t="s">
        <v>59</v>
      </c>
      <c r="H322" s="11" t="str">
        <f t="shared" si="1"/>
        <v>5-Friday 03:30</v>
      </c>
      <c r="I322" s="14">
        <f>vlookup($C322,'Results raw'!$A$1:$K$651,2,0)</f>
        <v>16720</v>
      </c>
      <c r="J322" s="14">
        <f>vlookup($C322,'Results raw'!$A$1:$K$651,3,0)</f>
        <v>18171</v>
      </c>
      <c r="K322" s="14">
        <f>vlookup($C322,'Results raw'!$A$1:$K$651,4,0)</f>
        <v>3985</v>
      </c>
      <c r="L322" s="14">
        <f>vlookup($C322,'Results raw'!$A$1:$K$651,5,0)</f>
        <v>1148</v>
      </c>
      <c r="M322" s="14" t="str">
        <f>vlookup($C322,'Results raw'!$A$1:$K$651,6,0)</f>
        <v/>
      </c>
      <c r="N322" s="14" t="str">
        <f>vlookup($C322,'Results raw'!$A$1:$K$651,7,0)</f>
        <v/>
      </c>
      <c r="O322" s="14">
        <f>vlookup($C322,'Results raw'!$A$1:$K$651,8,0)</f>
        <v>4771</v>
      </c>
      <c r="P322" s="14" t="str">
        <f>vlookup($C322,'Results raw'!$A$1:$K$651,9,0)</f>
        <v/>
      </c>
      <c r="Q322" s="14">
        <f>vlookup($C322,'Results raw'!$A$1:$K$651,10,0)</f>
        <v>391</v>
      </c>
      <c r="R322" s="15">
        <f>vlookup($C322,'Results raw'!$A$1:$K$651,11,0)</f>
        <v>70994</v>
      </c>
      <c r="S322" s="16">
        <f t="shared" si="2"/>
        <v>0.6364763219</v>
      </c>
    </row>
    <row r="323">
      <c r="A323" s="11" t="s">
        <v>832</v>
      </c>
      <c r="B323" s="12">
        <v>157.0</v>
      </c>
      <c r="C323" s="11" t="s">
        <v>833</v>
      </c>
      <c r="D323" s="11" t="s">
        <v>832</v>
      </c>
      <c r="E323" s="3" t="str">
        <f>vlookup(C323,'Region lookup'!$A$1:$B$651,2,0)</f>
        <v>East</v>
      </c>
      <c r="F323" s="13">
        <v>0.14583333333333334</v>
      </c>
      <c r="G323" s="11" t="s">
        <v>59</v>
      </c>
      <c r="H323" s="11" t="str">
        <f t="shared" si="1"/>
        <v>5-Friday 03:30</v>
      </c>
      <c r="I323" s="14">
        <f>vlookup($C323,'Results raw'!$A$1:$K$651,2,0)</f>
        <v>26917</v>
      </c>
      <c r="J323" s="14">
        <f>vlookup($C323,'Results raw'!$A$1:$K$651,3,0)</f>
        <v>17494</v>
      </c>
      <c r="K323" s="14">
        <f>vlookup($C323,'Results raw'!$A$1:$K$651,4,0)</f>
        <v>7432</v>
      </c>
      <c r="L323" s="14">
        <f>vlookup($C323,'Results raw'!$A$1:$K$651,5,0)</f>
        <v>1530</v>
      </c>
      <c r="M323" s="14" t="str">
        <f>vlookup($C323,'Results raw'!$A$1:$K$651,6,0)</f>
        <v/>
      </c>
      <c r="N323" s="14" t="str">
        <f>vlookup($C323,'Results raw'!$A$1:$K$651,7,0)</f>
        <v/>
      </c>
      <c r="O323" s="14" t="str">
        <f>vlookup($C323,'Results raw'!$A$1:$K$651,8,0)</f>
        <v/>
      </c>
      <c r="P323" s="14" t="str">
        <f>vlookup($C323,'Results raw'!$A$1:$K$651,9,0)</f>
        <v/>
      </c>
      <c r="Q323" s="14">
        <f>vlookup($C323,'Results raw'!$A$1:$K$651,10,0)</f>
        <v>0</v>
      </c>
      <c r="R323" s="15">
        <f>vlookup($C323,'Results raw'!$A$1:$K$651,11,0)</f>
        <v>82625</v>
      </c>
      <c r="S323" s="16">
        <f t="shared" si="2"/>
        <v>0.6459667171</v>
      </c>
    </row>
    <row r="324">
      <c r="A324" s="11" t="s">
        <v>834</v>
      </c>
      <c r="B324" s="12">
        <v>236.0</v>
      </c>
      <c r="C324" s="11" t="s">
        <v>835</v>
      </c>
      <c r="D324" s="11" t="s">
        <v>834</v>
      </c>
      <c r="E324" s="3" t="str">
        <f>vlookup(C324,'Region lookup'!$A$1:$B$651,2,0)</f>
        <v>London</v>
      </c>
      <c r="F324" s="13">
        <v>0.14583333333333334</v>
      </c>
      <c r="G324" s="11" t="s">
        <v>59</v>
      </c>
      <c r="H324" s="11" t="str">
        <f t="shared" si="1"/>
        <v>5-Friday 03:30</v>
      </c>
      <c r="I324" s="14">
        <f>vlookup($C324,'Results raw'!$A$1:$K$651,2,0)</f>
        <v>17353</v>
      </c>
      <c r="J324" s="14">
        <f>vlookup($C324,'Results raw'!$A$1:$K$651,3,0)</f>
        <v>20550</v>
      </c>
      <c r="K324" s="14">
        <f>vlookup($C324,'Results raw'!$A$1:$K$651,4,0)</f>
        <v>2941</v>
      </c>
      <c r="L324" s="14">
        <f>vlookup($C324,'Results raw'!$A$1:$K$651,5,0)</f>
        <v>1322</v>
      </c>
      <c r="M324" s="14" t="str">
        <f>vlookup($C324,'Results raw'!$A$1:$K$651,6,0)</f>
        <v/>
      </c>
      <c r="N324" s="14" t="str">
        <f>vlookup($C324,'Results raw'!$A$1:$K$651,7,0)</f>
        <v/>
      </c>
      <c r="O324" s="14">
        <f>vlookup($C324,'Results raw'!$A$1:$K$651,8,0)</f>
        <v>1523</v>
      </c>
      <c r="P324" s="14" t="str">
        <f>vlookup($C324,'Results raw'!$A$1:$K$651,9,0)</f>
        <v/>
      </c>
      <c r="Q324" s="14">
        <f>vlookup($C324,'Results raw'!$A$1:$K$651,10,0)</f>
        <v>0</v>
      </c>
      <c r="R324" s="15">
        <f>vlookup($C324,'Results raw'!$A$1:$K$651,11,0)</f>
        <v>64084</v>
      </c>
      <c r="S324" s="16">
        <f t="shared" si="2"/>
        <v>0.6817458336</v>
      </c>
    </row>
    <row r="325">
      <c r="A325" s="11" t="s">
        <v>837</v>
      </c>
      <c r="B325" s="12">
        <v>278.0</v>
      </c>
      <c r="C325" s="11" t="s">
        <v>838</v>
      </c>
      <c r="D325" s="11" t="s">
        <v>837</v>
      </c>
      <c r="E325" s="3" t="str">
        <f>vlookup(C325,'Region lookup'!$A$1:$B$651,2,0)</f>
        <v>London</v>
      </c>
      <c r="F325" s="13">
        <v>0.14583333333333334</v>
      </c>
      <c r="G325" s="11" t="s">
        <v>59</v>
      </c>
      <c r="H325" s="11" t="str">
        <f t="shared" si="1"/>
        <v>5-Friday 03:30</v>
      </c>
      <c r="I325" s="14">
        <f>vlookup($C325,'Results raw'!$A$1:$K$651,2,0)</f>
        <v>11721</v>
      </c>
      <c r="J325" s="14">
        <f>vlookup($C325,'Results raw'!$A$1:$K$651,3,0)</f>
        <v>30185</v>
      </c>
      <c r="K325" s="14">
        <f>vlookup($C325,'Results raw'!$A$1:$K$651,4,0)</f>
        <v>7253</v>
      </c>
      <c r="L325" s="14">
        <f>vlookup($C325,'Results raw'!$A$1:$K$651,5,0)</f>
        <v>2363</v>
      </c>
      <c r="M325" s="14" t="str">
        <f>vlookup($C325,'Results raw'!$A$1:$K$651,6,0)</f>
        <v/>
      </c>
      <c r="N325" s="14" t="str">
        <f>vlookup($C325,'Results raw'!$A$1:$K$651,7,0)</f>
        <v/>
      </c>
      <c r="O325" s="14">
        <f>vlookup($C325,'Results raw'!$A$1:$K$651,8,0)</f>
        <v>1228</v>
      </c>
      <c r="P325" s="14" t="str">
        <f>vlookup($C325,'Results raw'!$A$1:$K$651,9,0)</f>
        <v/>
      </c>
      <c r="Q325" s="14">
        <f>vlookup($C325,'Results raw'!$A$1:$K$651,10,0)</f>
        <v>370</v>
      </c>
      <c r="R325" s="15">
        <f>vlookup($C325,'Results raw'!$A$1:$K$651,11,0)</f>
        <v>79997</v>
      </c>
      <c r="S325" s="16">
        <f t="shared" si="2"/>
        <v>0.6640249009</v>
      </c>
    </row>
    <row r="326">
      <c r="A326" s="11" t="s">
        <v>839</v>
      </c>
      <c r="B326" s="12">
        <v>297.0</v>
      </c>
      <c r="C326" s="11" t="s">
        <v>840</v>
      </c>
      <c r="D326" s="11" t="s">
        <v>839</v>
      </c>
      <c r="E326" s="3" t="str">
        <f>vlookup(C326,'Region lookup'!$A$1:$B$651,2,0)</f>
        <v>East</v>
      </c>
      <c r="F326" s="13">
        <v>0.14583333333333334</v>
      </c>
      <c r="G326" s="11" t="s">
        <v>59</v>
      </c>
      <c r="H326" s="11" t="str">
        <f t="shared" si="1"/>
        <v>5-Friday 03:30</v>
      </c>
      <c r="I326" s="14">
        <f>vlookup($C326,'Results raw'!$A$1:$K$651,2,0)</f>
        <v>31830</v>
      </c>
      <c r="J326" s="14">
        <f>vlookup($C326,'Results raw'!$A$1:$K$651,3,0)</f>
        <v>11648</v>
      </c>
      <c r="K326" s="14">
        <f>vlookup($C326,'Results raw'!$A$1:$K$651,4,0)</f>
        <v>5866</v>
      </c>
      <c r="L326" s="14">
        <f>vlookup($C326,'Results raw'!$A$1:$K$651,5,0)</f>
        <v>1945</v>
      </c>
      <c r="M326" s="14" t="str">
        <f>vlookup($C326,'Results raw'!$A$1:$K$651,6,0)</f>
        <v/>
      </c>
      <c r="N326" s="14" t="str">
        <f>vlookup($C326,'Results raw'!$A$1:$K$651,7,0)</f>
        <v/>
      </c>
      <c r="O326" s="14" t="str">
        <f>vlookup($C326,'Results raw'!$A$1:$K$651,8,0)</f>
        <v/>
      </c>
      <c r="P326" s="14" t="str">
        <f>vlookup($C326,'Results raw'!$A$1:$K$651,9,0)</f>
        <v/>
      </c>
      <c r="Q326" s="14">
        <f>vlookup($C326,'Results raw'!$A$1:$K$651,10,0)</f>
        <v>674</v>
      </c>
      <c r="R326" s="15">
        <f>vlookup($C326,'Results raw'!$A$1:$K$651,11,0)</f>
        <v>74153</v>
      </c>
      <c r="S326" s="16">
        <f t="shared" si="2"/>
        <v>0.7007538468</v>
      </c>
    </row>
    <row r="327">
      <c r="A327" s="11" t="s">
        <v>841</v>
      </c>
      <c r="B327" s="12">
        <v>298.0</v>
      </c>
      <c r="C327" s="11" t="s">
        <v>842</v>
      </c>
      <c r="D327" s="11" t="s">
        <v>841</v>
      </c>
      <c r="E327" s="3" t="str">
        <f>vlookup(C327,'Region lookup'!$A$1:$B$651,2,0)</f>
        <v>South East</v>
      </c>
      <c r="F327" s="13">
        <v>0.14583333333333334</v>
      </c>
      <c r="G327" s="11" t="s">
        <v>59</v>
      </c>
      <c r="H327" s="11" t="str">
        <f t="shared" si="1"/>
        <v>5-Friday 03:30</v>
      </c>
      <c r="I327" s="14">
        <f>vlookup($C327,'Results raw'!$A$1:$K$651,2,0)</f>
        <v>26896</v>
      </c>
      <c r="J327" s="14">
        <f>vlookup($C327,'Results raw'!$A$1:$K$651,3,0)</f>
        <v>22853</v>
      </c>
      <c r="K327" s="14">
        <f>vlookup($C327,'Results raw'!$A$1:$K$651,4,0)</f>
        <v>3960</v>
      </c>
      <c r="L327" s="14" t="str">
        <f>vlookup($C327,'Results raw'!$A$1:$K$651,5,0)</f>
        <v/>
      </c>
      <c r="M327" s="14" t="str">
        <f>vlookup($C327,'Results raw'!$A$1:$K$651,6,0)</f>
        <v/>
      </c>
      <c r="N327" s="14" t="str">
        <f>vlookup($C327,'Results raw'!$A$1:$K$651,7,0)</f>
        <v/>
      </c>
      <c r="O327" s="14" t="str">
        <f>vlookup($C327,'Results raw'!$A$1:$K$651,8,0)</f>
        <v/>
      </c>
      <c r="P327" s="14" t="str">
        <f>vlookup($C327,'Results raw'!$A$1:$K$651,9,0)</f>
        <v/>
      </c>
      <c r="Q327" s="14">
        <f>vlookup($C327,'Results raw'!$A$1:$K$651,10,0)</f>
        <v>565</v>
      </c>
      <c r="R327" s="15">
        <f>vlookup($C327,'Results raw'!$A$1:$K$651,11,0)</f>
        <v>80524</v>
      </c>
      <c r="S327" s="16">
        <f t="shared" si="2"/>
        <v>0.674010233</v>
      </c>
    </row>
    <row r="328">
      <c r="A328" s="11" t="s">
        <v>843</v>
      </c>
      <c r="B328" s="12">
        <v>308.0</v>
      </c>
      <c r="C328" s="11" t="s">
        <v>844</v>
      </c>
      <c r="D328" s="11" t="s">
        <v>843</v>
      </c>
      <c r="E328" s="3" t="str">
        <f>vlookup(C328,'Region lookup'!$A$1:$B$651,2,0)</f>
        <v>East</v>
      </c>
      <c r="F328" s="13">
        <v>0.14583333333333334</v>
      </c>
      <c r="G328" s="11" t="s">
        <v>59</v>
      </c>
      <c r="H328" s="11" t="str">
        <f t="shared" si="1"/>
        <v>5-Friday 03:30</v>
      </c>
      <c r="I328" s="14">
        <f>vlookup($C328,'Results raw'!$A$1:$K$651,2,0)</f>
        <v>33712</v>
      </c>
      <c r="J328" s="14">
        <f>vlookup($C328,'Results raw'!$A$1:$K$651,3,0)</f>
        <v>14092</v>
      </c>
      <c r="K328" s="14">
        <f>vlookup($C328,'Results raw'!$A$1:$K$651,4,0)</f>
        <v>8596</v>
      </c>
      <c r="L328" s="14">
        <f>vlookup($C328,'Results raw'!$A$1:$K$651,5,0)</f>
        <v>2705</v>
      </c>
      <c r="M328" s="14" t="str">
        <f>vlookup($C328,'Results raw'!$A$1:$K$651,6,0)</f>
        <v/>
      </c>
      <c r="N328" s="14" t="str">
        <f>vlookup($C328,'Results raw'!$A$1:$K$651,7,0)</f>
        <v/>
      </c>
      <c r="O328" s="14" t="str">
        <f>vlookup($C328,'Results raw'!$A$1:$K$651,8,0)</f>
        <v/>
      </c>
      <c r="P328" s="14">
        <f>vlookup($C328,'Results raw'!$A$1:$K$651,9,0)</f>
        <v>681</v>
      </c>
      <c r="Q328" s="14">
        <f>vlookup($C328,'Results raw'!$A$1:$K$651,10,0)</f>
        <v>308</v>
      </c>
      <c r="R328" s="15">
        <f>vlookup($C328,'Results raw'!$A$1:$K$651,11,0)</f>
        <v>82407</v>
      </c>
      <c r="S328" s="16">
        <f t="shared" si="2"/>
        <v>0.729234167</v>
      </c>
    </row>
    <row r="329">
      <c r="A329" s="11" t="s">
        <v>845</v>
      </c>
      <c r="B329" s="12">
        <v>343.0</v>
      </c>
      <c r="C329" s="11" t="s">
        <v>846</v>
      </c>
      <c r="D329" s="11" t="s">
        <v>845</v>
      </c>
      <c r="E329" s="3" t="str">
        <f>vlookup(C329,'Region lookup'!$A$1:$B$651,2,0)</f>
        <v>London</v>
      </c>
      <c r="F329" s="13">
        <v>0.14583333333333334</v>
      </c>
      <c r="G329" s="11" t="s">
        <v>59</v>
      </c>
      <c r="H329" s="11" t="str">
        <f t="shared" si="1"/>
        <v>5-Friday 03:30</v>
      </c>
      <c r="I329" s="14">
        <f>vlookup($C329,'Results raw'!$A$1:$K$651,2,0)</f>
        <v>20614</v>
      </c>
      <c r="J329" s="14">
        <f>vlookup($C329,'Results raw'!$A$1:$K$651,3,0)</f>
        <v>6528</v>
      </c>
      <c r="K329" s="14">
        <f>vlookup($C329,'Results raw'!$A$1:$K$651,4,0)</f>
        <v>31103</v>
      </c>
      <c r="L329" s="14">
        <f>vlookup($C329,'Results raw'!$A$1:$K$651,5,0)</f>
        <v>1038</v>
      </c>
      <c r="M329" s="14" t="str">
        <f>vlookup($C329,'Results raw'!$A$1:$K$651,6,0)</f>
        <v/>
      </c>
      <c r="N329" s="14" t="str">
        <f>vlookup($C329,'Results raw'!$A$1:$K$651,7,0)</f>
        <v/>
      </c>
      <c r="O329" s="14">
        <f>vlookup($C329,'Results raw'!$A$1:$K$651,8,0)</f>
        <v>788</v>
      </c>
      <c r="P329" s="14">
        <f>vlookup($C329,'Results raw'!$A$1:$K$651,9,0)</f>
        <v>124</v>
      </c>
      <c r="Q329" s="14">
        <f>vlookup($C329,'Results raw'!$A$1:$K$651,10,0)</f>
        <v>651</v>
      </c>
      <c r="R329" s="15">
        <f>vlookup($C329,'Results raw'!$A$1:$K$651,11,0)</f>
        <v>81975</v>
      </c>
      <c r="S329" s="16">
        <f t="shared" si="2"/>
        <v>0.7422506862</v>
      </c>
    </row>
    <row r="330">
      <c r="A330" s="11" t="s">
        <v>847</v>
      </c>
      <c r="B330" s="12">
        <v>351.0</v>
      </c>
      <c r="C330" s="11" t="s">
        <v>848</v>
      </c>
      <c r="D330" s="11" t="s">
        <v>847</v>
      </c>
      <c r="E330" s="3" t="str">
        <f>vlookup(C330,'Region lookup'!$A$1:$B$651,2,0)</f>
        <v>Yorkshire and The Humber</v>
      </c>
      <c r="F330" s="13">
        <v>0.14583333333333334</v>
      </c>
      <c r="G330" s="11" t="s">
        <v>59</v>
      </c>
      <c r="H330" s="11" t="str">
        <f t="shared" si="1"/>
        <v>5-Friday 03:30</v>
      </c>
      <c r="I330" s="14">
        <f>vlookup($C330,'Results raw'!$A$1:$K$651,2,0)</f>
        <v>11143</v>
      </c>
      <c r="J330" s="14">
        <f>vlookup($C330,'Results raw'!$A$1:$K$651,3,0)</f>
        <v>30413</v>
      </c>
      <c r="K330" s="14">
        <f>vlookup($C330,'Results raw'!$A$1:$K$651,4,0)</f>
        <v>2343</v>
      </c>
      <c r="L330" s="14">
        <f>vlookup($C330,'Results raw'!$A$1:$K$651,5,0)</f>
        <v>2105</v>
      </c>
      <c r="M330" s="14" t="str">
        <f>vlookup($C330,'Results raw'!$A$1:$K$651,6,0)</f>
        <v/>
      </c>
      <c r="N330" s="14" t="str">
        <f>vlookup($C330,'Results raw'!$A$1:$K$651,7,0)</f>
        <v/>
      </c>
      <c r="O330" s="14">
        <f>vlookup($C330,'Results raw'!$A$1:$K$651,8,0)</f>
        <v>2999</v>
      </c>
      <c r="P330" s="14" t="str">
        <f>vlookup($C330,'Results raw'!$A$1:$K$651,9,0)</f>
        <v/>
      </c>
      <c r="Q330" s="14">
        <f>vlookup($C330,'Results raw'!$A$1:$K$651,10,0)</f>
        <v>281</v>
      </c>
      <c r="R330" s="15">
        <f>vlookup($C330,'Results raw'!$A$1:$K$651,11,0)</f>
        <v>90971</v>
      </c>
      <c r="S330" s="16">
        <f t="shared" si="2"/>
        <v>0.5417550648</v>
      </c>
    </row>
    <row r="331">
      <c r="A331" s="11" t="s">
        <v>849</v>
      </c>
      <c r="B331" s="12">
        <v>362.0</v>
      </c>
      <c r="C331" s="11" t="s">
        <v>850</v>
      </c>
      <c r="D331" s="11" t="s">
        <v>849</v>
      </c>
      <c r="E331" s="3" t="str">
        <f>vlookup(C331,'Region lookup'!$A$1:$B$651,2,0)</f>
        <v>South East</v>
      </c>
      <c r="F331" s="13">
        <v>0.14583333333333334</v>
      </c>
      <c r="G331" s="11" t="s">
        <v>59</v>
      </c>
      <c r="H331" s="11" t="str">
        <f t="shared" si="1"/>
        <v>5-Friday 03:30</v>
      </c>
      <c r="I331" s="14">
        <f>vlookup($C331,'Results raw'!$A$1:$K$651,2,0)</f>
        <v>26268</v>
      </c>
      <c r="J331" s="14">
        <f>vlookup($C331,'Results raw'!$A$1:$K$651,3,0)</f>
        <v>3206</v>
      </c>
      <c r="K331" s="14">
        <f>vlookup($C331,'Results raw'!$A$1:$K$651,4,0)</f>
        <v>23811</v>
      </c>
      <c r="L331" s="14">
        <f>vlookup($C331,'Results raw'!$A$1:$K$651,5,0)</f>
        <v>1453</v>
      </c>
      <c r="M331" s="14" t="str">
        <f>vlookup($C331,'Results raw'!$A$1:$K$651,6,0)</f>
        <v/>
      </c>
      <c r="N331" s="14" t="str">
        <f>vlookup($C331,'Results raw'!$A$1:$K$651,7,0)</f>
        <v/>
      </c>
      <c r="O331" s="14" t="str">
        <f>vlookup($C331,'Results raw'!$A$1:$K$651,8,0)</f>
        <v/>
      </c>
      <c r="P331" s="14" t="str">
        <f>vlookup($C331,'Results raw'!$A$1:$K$651,9,0)</f>
        <v/>
      </c>
      <c r="Q331" s="14">
        <f>vlookup($C331,'Results raw'!$A$1:$K$651,10,0)</f>
        <v>113</v>
      </c>
      <c r="R331" s="15">
        <f>vlookup($C331,'Results raw'!$A$1:$K$651,11,0)</f>
        <v>71503</v>
      </c>
      <c r="S331" s="16">
        <f t="shared" si="2"/>
        <v>0.7671146665</v>
      </c>
    </row>
    <row r="332">
      <c r="A332" s="11" t="s">
        <v>852</v>
      </c>
      <c r="B332" s="12">
        <v>392.0</v>
      </c>
      <c r="C332" s="11" t="s">
        <v>853</v>
      </c>
      <c r="D332" s="11" t="s">
        <v>852</v>
      </c>
      <c r="E332" s="3" t="str">
        <f>vlookup(C332,'Region lookup'!$A$1:$B$651,2,0)</f>
        <v>West Midlands</v>
      </c>
      <c r="F332" s="13">
        <v>0.14583333333333334</v>
      </c>
      <c r="G332" s="11" t="s">
        <v>59</v>
      </c>
      <c r="H332" s="11" t="str">
        <f t="shared" si="1"/>
        <v>5-Friday 03:30</v>
      </c>
      <c r="I332" s="14">
        <f>vlookup($C332,'Results raw'!$A$1:$K$651,2,0)</f>
        <v>34358</v>
      </c>
      <c r="J332" s="14">
        <f>vlookup($C332,'Results raw'!$A$1:$K$651,3,0)</f>
        <v>11522</v>
      </c>
      <c r="K332" s="14">
        <f>vlookup($C332,'Results raw'!$A$1:$K$651,4,0)</f>
        <v>5614</v>
      </c>
      <c r="L332" s="14">
        <f>vlookup($C332,'Results raw'!$A$1:$K$651,5,0)</f>
        <v>2667</v>
      </c>
      <c r="M332" s="14" t="str">
        <f>vlookup($C332,'Results raw'!$A$1:$K$651,6,0)</f>
        <v/>
      </c>
      <c r="N332" s="14" t="str">
        <f>vlookup($C332,'Results raw'!$A$1:$K$651,7,0)</f>
        <v/>
      </c>
      <c r="O332" s="14" t="str">
        <f>vlookup($C332,'Results raw'!$A$1:$K$651,8,0)</f>
        <v/>
      </c>
      <c r="P332" s="14" t="str">
        <f>vlookup($C332,'Results raw'!$A$1:$K$651,9,0)</f>
        <v/>
      </c>
      <c r="Q332" s="14">
        <f>vlookup($C332,'Results raw'!$A$1:$K$651,10,0)</f>
        <v>0</v>
      </c>
      <c r="R332" s="15">
        <f>vlookup($C332,'Results raw'!$A$1:$K$651,11,0)</f>
        <v>85368</v>
      </c>
      <c r="S332" s="16">
        <f t="shared" si="2"/>
        <v>0.6344414769</v>
      </c>
    </row>
    <row r="333">
      <c r="A333" s="11" t="s">
        <v>854</v>
      </c>
      <c r="B333" s="12">
        <v>634.0</v>
      </c>
      <c r="C333" s="11" t="s">
        <v>855</v>
      </c>
      <c r="D333" s="11" t="s">
        <v>854</v>
      </c>
      <c r="E333" s="3" t="str">
        <f>vlookup(C333,'Region lookup'!$A$1:$B$651,2,0)</f>
        <v>West Midlands</v>
      </c>
      <c r="F333" s="13">
        <v>0.14583333333333334</v>
      </c>
      <c r="G333" s="11" t="s">
        <v>59</v>
      </c>
      <c r="H333" s="11" t="str">
        <f t="shared" si="1"/>
        <v>5-Friday 03:30</v>
      </c>
      <c r="I333" s="14">
        <f>vlookup($C333,'Results raw'!$A$1:$K$651,2,0)</f>
        <v>37426</v>
      </c>
      <c r="J333" s="14">
        <f>vlookup($C333,'Results raw'!$A$1:$K$651,3,0)</f>
        <v>9408</v>
      </c>
      <c r="K333" s="14">
        <f>vlookup($C333,'Results raw'!$A$1:$K$651,4,0)</f>
        <v>6474</v>
      </c>
      <c r="L333" s="14">
        <f>vlookup($C333,'Results raw'!$A$1:$K$651,5,0)</f>
        <v>2177</v>
      </c>
      <c r="M333" s="14" t="str">
        <f>vlookup($C333,'Results raw'!$A$1:$K$651,6,0)</f>
        <v/>
      </c>
      <c r="N333" s="14" t="str">
        <f>vlookup($C333,'Results raw'!$A$1:$K$651,7,0)</f>
        <v/>
      </c>
      <c r="O333" s="14" t="str">
        <f>vlookup($C333,'Results raw'!$A$1:$K$651,8,0)</f>
        <v/>
      </c>
      <c r="P333" s="14" t="str">
        <f>vlookup($C333,'Results raw'!$A$1:$K$651,9,0)</f>
        <v/>
      </c>
      <c r="Q333" s="14">
        <f>vlookup($C333,'Results raw'!$A$1:$K$651,10,0)</f>
        <v>638</v>
      </c>
      <c r="R333" s="15">
        <f>vlookup($C333,'Results raw'!$A$1:$K$651,11,0)</f>
        <v>78221</v>
      </c>
      <c r="S333" s="16">
        <f t="shared" si="2"/>
        <v>0.7174927449</v>
      </c>
    </row>
    <row r="334">
      <c r="A334" s="11" t="s">
        <v>856</v>
      </c>
      <c r="B334" s="12">
        <v>190.0</v>
      </c>
      <c r="C334" s="11" t="s">
        <v>857</v>
      </c>
      <c r="D334" s="11" t="s">
        <v>856</v>
      </c>
      <c r="E334" s="3" t="str">
        <f>vlookup(C334,'Region lookup'!$A$1:$B$651,2,0)</f>
        <v>South West</v>
      </c>
      <c r="F334" s="13">
        <v>0.14583333333333334</v>
      </c>
      <c r="G334" s="11" t="s">
        <v>59</v>
      </c>
      <c r="H334" s="11" t="str">
        <f t="shared" si="1"/>
        <v>5-Friday 03:30</v>
      </c>
      <c r="I334" s="14">
        <f>vlookup($C334,'Results raw'!$A$1:$K$651,2,0)</f>
        <v>31479</v>
      </c>
      <c r="J334" s="14">
        <f>vlookup($C334,'Results raw'!$A$1:$K$651,3,0)</f>
        <v>5097</v>
      </c>
      <c r="K334" s="14">
        <f>vlookup($C334,'Results raw'!$A$1:$K$651,4,0)</f>
        <v>16666</v>
      </c>
      <c r="L334" s="14">
        <f>vlookup($C334,'Results raw'!$A$1:$K$651,5,0)</f>
        <v>1759</v>
      </c>
      <c r="M334" s="14" t="str">
        <f>vlookup($C334,'Results raw'!$A$1:$K$651,6,0)</f>
        <v/>
      </c>
      <c r="N334" s="14" t="str">
        <f>vlookup($C334,'Results raw'!$A$1:$K$651,7,0)</f>
        <v/>
      </c>
      <c r="O334" s="14" t="str">
        <f>vlookup($C334,'Results raw'!$A$1:$K$651,8,0)</f>
        <v/>
      </c>
      <c r="P334" s="14" t="str">
        <f>vlookup($C334,'Results raw'!$A$1:$K$651,9,0)</f>
        <v/>
      </c>
      <c r="Q334" s="14">
        <f>vlookup($C334,'Results raw'!$A$1:$K$651,10,0)</f>
        <v>580</v>
      </c>
      <c r="R334" s="15">
        <f>vlookup($C334,'Results raw'!$A$1:$K$651,11,0)</f>
        <v>75853</v>
      </c>
      <c r="S334" s="16">
        <f t="shared" si="2"/>
        <v>0.7327462328</v>
      </c>
    </row>
    <row r="335">
      <c r="A335" s="11" t="s">
        <v>858</v>
      </c>
      <c r="B335" s="12">
        <v>457.0</v>
      </c>
      <c r="C335" s="11" t="s">
        <v>859</v>
      </c>
      <c r="D335" s="11" t="s">
        <v>858</v>
      </c>
      <c r="E335" s="3" t="str">
        <f>vlookup(C335,'Region lookup'!$A$1:$B$651,2,0)</f>
        <v>South East</v>
      </c>
      <c r="F335" s="13">
        <v>0.14583333333333334</v>
      </c>
      <c r="G335" s="11" t="s">
        <v>59</v>
      </c>
      <c r="H335" s="11" t="str">
        <f t="shared" si="1"/>
        <v>5-Friday 03:30</v>
      </c>
      <c r="I335" s="14">
        <f>vlookup($C335,'Results raw'!$A$1:$K$651,2,0)</f>
        <v>28172</v>
      </c>
      <c r="J335" s="14">
        <f>vlookup($C335,'Results raw'!$A$1:$K$651,3,0)</f>
        <v>12392</v>
      </c>
      <c r="K335" s="14">
        <f>vlookup($C335,'Results raw'!$A$1:$K$651,4,0)</f>
        <v>3419</v>
      </c>
      <c r="L335" s="14">
        <f>vlookup($C335,'Results raw'!$A$1:$K$651,5,0)</f>
        <v>1304</v>
      </c>
      <c r="M335" s="14" t="str">
        <f>vlookup($C335,'Results raw'!$A$1:$K$651,6,0)</f>
        <v/>
      </c>
      <c r="N335" s="14" t="str">
        <f>vlookup($C335,'Results raw'!$A$1:$K$651,7,0)</f>
        <v/>
      </c>
      <c r="O335" s="14" t="str">
        <f>vlookup($C335,'Results raw'!$A$1:$K$651,8,0)</f>
        <v/>
      </c>
      <c r="P335" s="14" t="str">
        <f>vlookup($C335,'Results raw'!$A$1:$K$651,9,0)</f>
        <v/>
      </c>
      <c r="Q335" s="14">
        <f>vlookup($C335,'Results raw'!$A$1:$K$651,10,0)</f>
        <v>623</v>
      </c>
      <c r="R335" s="15">
        <f>vlookup($C335,'Results raw'!$A$1:$K$651,11,0)</f>
        <v>71299</v>
      </c>
      <c r="S335" s="16">
        <f t="shared" si="2"/>
        <v>0.6439080492</v>
      </c>
    </row>
    <row r="336">
      <c r="A336" s="11" t="s">
        <v>860</v>
      </c>
      <c r="B336" s="12">
        <v>458.0</v>
      </c>
      <c r="C336" s="11" t="s">
        <v>861</v>
      </c>
      <c r="D336" s="11" t="s">
        <v>860</v>
      </c>
      <c r="E336" s="3" t="str">
        <f>vlookup(C336,'Region lookup'!$A$1:$B$651,2,0)</f>
        <v>South East</v>
      </c>
      <c r="F336" s="13">
        <v>0.14583333333333334</v>
      </c>
      <c r="G336" s="11" t="s">
        <v>59</v>
      </c>
      <c r="H336" s="11" t="str">
        <f t="shared" si="1"/>
        <v>5-Friday 03:30</v>
      </c>
      <c r="I336" s="14">
        <f>vlookup($C336,'Results raw'!$A$1:$K$651,2,0)</f>
        <v>17705</v>
      </c>
      <c r="J336" s="14">
        <f>vlookup($C336,'Results raw'!$A$1:$K$651,3,0)</f>
        <v>23068</v>
      </c>
      <c r="K336" s="14">
        <f>vlookup($C336,'Results raw'!$A$1:$K$651,4,0)</f>
        <v>5418</v>
      </c>
      <c r="L336" s="14" t="str">
        <f>vlookup($C336,'Results raw'!$A$1:$K$651,5,0)</f>
        <v/>
      </c>
      <c r="M336" s="14" t="str">
        <f>vlookup($C336,'Results raw'!$A$1:$K$651,6,0)</f>
        <v/>
      </c>
      <c r="N336" s="14" t="str">
        <f>vlookup($C336,'Results raw'!$A$1:$K$651,7,0)</f>
        <v/>
      </c>
      <c r="O336" s="14">
        <f>vlookup($C336,'Results raw'!$A$1:$K$651,8,0)</f>
        <v>994</v>
      </c>
      <c r="P336" s="14" t="str">
        <f>vlookup($C336,'Results raw'!$A$1:$K$651,9,0)</f>
        <v/>
      </c>
      <c r="Q336" s="14">
        <f>vlookup($C336,'Results raw'!$A$1:$K$651,10,0)</f>
        <v>240</v>
      </c>
      <c r="R336" s="15">
        <f>vlookup($C336,'Results raw'!$A$1:$K$651,11,0)</f>
        <v>74186</v>
      </c>
      <c r="S336" s="16">
        <f t="shared" si="2"/>
        <v>0.6392715607</v>
      </c>
    </row>
    <row r="337">
      <c r="A337" s="11" t="s">
        <v>862</v>
      </c>
      <c r="B337" s="12">
        <v>516.0</v>
      </c>
      <c r="C337" s="11" t="s">
        <v>863</v>
      </c>
      <c r="D337" s="11" t="s">
        <v>862</v>
      </c>
      <c r="E337" s="3" t="str">
        <f>vlookup(C337,'Region lookup'!$A$1:$B$651,2,0)</f>
        <v>West Midlands</v>
      </c>
      <c r="F337" s="13">
        <v>0.14583333333333334</v>
      </c>
      <c r="G337" s="11" t="s">
        <v>59</v>
      </c>
      <c r="H337" s="11" t="str">
        <f t="shared" si="1"/>
        <v>5-Friday 03:30</v>
      </c>
      <c r="I337" s="14">
        <f>vlookup($C337,'Results raw'!$A$1:$K$651,2,0)</f>
        <v>32309</v>
      </c>
      <c r="J337" s="14">
        <f>vlookup($C337,'Results raw'!$A$1:$K$651,3,0)</f>
        <v>11036</v>
      </c>
      <c r="K337" s="14">
        <f>vlookup($C337,'Results raw'!$A$1:$K$651,4,0)</f>
        <v>9977</v>
      </c>
      <c r="L337" s="14">
        <f>vlookup($C337,'Results raw'!$A$1:$K$651,5,0)</f>
        <v>2022</v>
      </c>
      <c r="M337" s="14" t="str">
        <f>vlookup($C337,'Results raw'!$A$1:$K$651,6,0)</f>
        <v/>
      </c>
      <c r="N337" s="14" t="str">
        <f>vlookup($C337,'Results raw'!$A$1:$K$651,7,0)</f>
        <v/>
      </c>
      <c r="O337" s="14" t="str">
        <f>vlookup($C337,'Results raw'!$A$1:$K$651,8,0)</f>
        <v/>
      </c>
      <c r="P337" s="14" t="str">
        <f>vlookup($C337,'Results raw'!$A$1:$K$651,9,0)</f>
        <v/>
      </c>
      <c r="Q337" s="14">
        <f>vlookup($C337,'Results raw'!$A$1:$K$651,10,0)</f>
        <v>0</v>
      </c>
      <c r="R337" s="15">
        <f>vlookup($C337,'Results raw'!$A$1:$K$651,11,0)</f>
        <v>78760</v>
      </c>
      <c r="S337" s="16">
        <f t="shared" si="2"/>
        <v>0.7026917217</v>
      </c>
    </row>
    <row r="338">
      <c r="A338" s="11" t="s">
        <v>864</v>
      </c>
      <c r="B338" s="12">
        <v>577.0</v>
      </c>
      <c r="C338" s="11" t="s">
        <v>865</v>
      </c>
      <c r="D338" s="11" t="s">
        <v>864</v>
      </c>
      <c r="E338" s="3" t="str">
        <f>vlookup(C338,'Region lookup'!$A$1:$B$651,2,0)</f>
        <v>South West</v>
      </c>
      <c r="F338" s="13">
        <v>0.14583333333333334</v>
      </c>
      <c r="G338" s="11" t="s">
        <v>59</v>
      </c>
      <c r="H338" s="11" t="str">
        <f t="shared" si="1"/>
        <v>5-Friday 03:30</v>
      </c>
      <c r="I338" s="14">
        <f>vlookup($C338,'Results raw'!$A$1:$K$651,2,0)</f>
        <v>27751</v>
      </c>
      <c r="J338" s="14">
        <f>vlookup($C338,'Results raw'!$A$1:$K$651,3,0)</f>
        <v>8860</v>
      </c>
      <c r="K338" s="14">
        <f>vlookup($C338,'Results raw'!$A$1:$K$651,4,0)</f>
        <v>15027</v>
      </c>
      <c r="L338" s="14" t="str">
        <f>vlookup($C338,'Results raw'!$A$1:$K$651,5,0)</f>
        <v/>
      </c>
      <c r="M338" s="14" t="str">
        <f>vlookup($C338,'Results raw'!$A$1:$K$651,6,0)</f>
        <v/>
      </c>
      <c r="N338" s="14" t="str">
        <f>vlookup($C338,'Results raw'!$A$1:$K$651,7,0)</f>
        <v/>
      </c>
      <c r="O338" s="14" t="str">
        <f>vlookup($C338,'Results raw'!$A$1:$K$651,8,0)</f>
        <v/>
      </c>
      <c r="P338" s="14" t="str">
        <f>vlookup($C338,'Results raw'!$A$1:$K$651,9,0)</f>
        <v/>
      </c>
      <c r="Q338" s="14">
        <f>vlookup($C338,'Results raw'!$A$1:$K$651,10,0)</f>
        <v>544</v>
      </c>
      <c r="R338" s="15">
        <f>vlookup($C338,'Results raw'!$A$1:$K$651,11,0)</f>
        <v>69863</v>
      </c>
      <c r="S338" s="16">
        <f t="shared" si="2"/>
        <v>0.74691897</v>
      </c>
    </row>
    <row r="339">
      <c r="A339" s="11" t="s">
        <v>866</v>
      </c>
      <c r="B339" s="12">
        <v>635.0</v>
      </c>
      <c r="C339" s="11" t="s">
        <v>867</v>
      </c>
      <c r="D339" s="11" t="s">
        <v>866</v>
      </c>
      <c r="E339" s="3" t="str">
        <f>vlookup(C339,'Region lookup'!$A$1:$B$651,2,0)</f>
        <v>West Midlands</v>
      </c>
      <c r="F339" s="13">
        <v>0.14583333333333334</v>
      </c>
      <c r="G339" s="11" t="s">
        <v>59</v>
      </c>
      <c r="H339" s="11" t="str">
        <f t="shared" si="1"/>
        <v>5-Friday 03:30</v>
      </c>
      <c r="I339" s="14">
        <f>vlookup($C339,'Results raw'!$A$1:$K$651,2,0)</f>
        <v>34909</v>
      </c>
      <c r="J339" s="14">
        <f>vlookup($C339,'Results raw'!$A$1:$K$651,3,0)</f>
        <v>9496</v>
      </c>
      <c r="K339" s="14">
        <f>vlookup($C339,'Results raw'!$A$1:$K$651,4,0)</f>
        <v>10410</v>
      </c>
      <c r="L339" s="14">
        <f>vlookup($C339,'Results raw'!$A$1:$K$651,5,0)</f>
        <v>2715</v>
      </c>
      <c r="M339" s="14" t="str">
        <f>vlookup($C339,'Results raw'!$A$1:$K$651,6,0)</f>
        <v/>
      </c>
      <c r="N339" s="14" t="str">
        <f>vlookup($C339,'Results raw'!$A$1:$K$651,7,0)</f>
        <v/>
      </c>
      <c r="O339" s="14" t="str">
        <f>vlookup($C339,'Results raw'!$A$1:$K$651,8,0)</f>
        <v/>
      </c>
      <c r="P339" s="14" t="str">
        <f>vlookup($C339,'Results raw'!$A$1:$K$651,9,0)</f>
        <v/>
      </c>
      <c r="Q339" s="14">
        <f>vlookup($C339,'Results raw'!$A$1:$K$651,10,0)</f>
        <v>0</v>
      </c>
      <c r="R339" s="15">
        <f>vlookup($C339,'Results raw'!$A$1:$K$651,11,0)</f>
        <v>76267</v>
      </c>
      <c r="S339" s="16">
        <f t="shared" si="2"/>
        <v>0.7543236262</v>
      </c>
    </row>
    <row r="340">
      <c r="A340" s="11" t="s">
        <v>868</v>
      </c>
      <c r="B340" s="12">
        <v>616.0</v>
      </c>
      <c r="C340" s="11" t="s">
        <v>869</v>
      </c>
      <c r="D340" s="11" t="s">
        <v>868</v>
      </c>
      <c r="E340" s="3" t="str">
        <f>vlookup(C340,'Region lookup'!$A$1:$B$651,2,0)</f>
        <v>North West</v>
      </c>
      <c r="F340" s="13">
        <v>0.14583333333333334</v>
      </c>
      <c r="G340" s="11" t="s">
        <v>59</v>
      </c>
      <c r="H340" s="11" t="str">
        <f t="shared" si="1"/>
        <v>5-Friday 03:30</v>
      </c>
      <c r="I340" s="14">
        <f>vlookup($C340,'Results raw'!$A$1:$K$651,2,0)</f>
        <v>23861</v>
      </c>
      <c r="J340" s="14">
        <f>vlookup($C340,'Results raw'!$A$1:$K$651,3,0)</f>
        <v>2293</v>
      </c>
      <c r="K340" s="14">
        <f>vlookup($C340,'Results raw'!$A$1:$K$651,4,0)</f>
        <v>25795</v>
      </c>
      <c r="L340" s="14" t="str">
        <f>vlookup($C340,'Results raw'!$A$1:$K$651,5,0)</f>
        <v/>
      </c>
      <c r="M340" s="14" t="str">
        <f>vlookup($C340,'Results raw'!$A$1:$K$651,6,0)</f>
        <v/>
      </c>
      <c r="N340" s="14" t="str">
        <f>vlookup($C340,'Results raw'!$A$1:$K$651,7,0)</f>
        <v/>
      </c>
      <c r="O340" s="14">
        <f>vlookup($C340,'Results raw'!$A$1:$K$651,8,0)</f>
        <v>763</v>
      </c>
      <c r="P340" s="14" t="str">
        <f>vlookup($C340,'Results raw'!$A$1:$K$651,9,0)</f>
        <v/>
      </c>
      <c r="Q340" s="14">
        <f>vlookup($C340,'Results raw'!$A$1:$K$651,10,0)</f>
        <v>0</v>
      </c>
      <c r="R340" s="15">
        <f>vlookup($C340,'Results raw'!$A$1:$K$651,11,0)</f>
        <v>67789</v>
      </c>
      <c r="S340" s="16">
        <f t="shared" si="2"/>
        <v>0.7775892844</v>
      </c>
    </row>
    <row r="341">
      <c r="A341" s="11" t="s">
        <v>871</v>
      </c>
      <c r="B341" s="12">
        <v>403.0</v>
      </c>
      <c r="C341" s="11" t="s">
        <v>872</v>
      </c>
      <c r="D341" s="11" t="s">
        <v>871</v>
      </c>
      <c r="E341" s="3" t="str">
        <f>vlookup(C341,'Region lookup'!$A$1:$B$651,2,0)</f>
        <v>Scotland</v>
      </c>
      <c r="F341" s="13">
        <v>0.14583333333333334</v>
      </c>
      <c r="G341" s="11" t="s">
        <v>59</v>
      </c>
      <c r="H341" s="11" t="str">
        <f t="shared" si="1"/>
        <v>5-Friday 03:30</v>
      </c>
      <c r="I341" s="14">
        <f>vlookup($C341,'Results raw'!$A$1:$K$651,2,0)</f>
        <v>22112</v>
      </c>
      <c r="J341" s="14">
        <f>vlookup($C341,'Results raw'!$A$1:$K$651,3,0)</f>
        <v>2432</v>
      </c>
      <c r="K341" s="14">
        <f>vlookup($C341,'Results raw'!$A$1:$K$651,4,0)</f>
        <v>2269</v>
      </c>
      <c r="L341" s="14" t="str">
        <f>vlookup($C341,'Results raw'!$A$1:$K$651,5,0)</f>
        <v/>
      </c>
      <c r="M341" s="14">
        <f>vlookup($C341,'Results raw'!$A$1:$K$651,6,0)</f>
        <v>21599</v>
      </c>
      <c r="N341" s="14" t="str">
        <f>vlookup($C341,'Results raw'!$A$1:$K$651,7,0)</f>
        <v/>
      </c>
      <c r="O341" s="14" t="str">
        <f>vlookup($C341,'Results raw'!$A$1:$K$651,8,0)</f>
        <v/>
      </c>
      <c r="P341" s="14">
        <f>vlookup($C341,'Results raw'!$A$1:$K$651,9,0)</f>
        <v>413</v>
      </c>
      <c r="Q341" s="14">
        <f>vlookup($C341,'Results raw'!$A$1:$K$651,10,0)</f>
        <v>0</v>
      </c>
      <c r="R341" s="15">
        <f>vlookup($C341,'Results raw'!$A$1:$K$651,11,0)</f>
        <v>71035</v>
      </c>
      <c r="S341" s="16">
        <f t="shared" si="2"/>
        <v>0.6873372281</v>
      </c>
    </row>
    <row r="342">
      <c r="A342" s="11" t="s">
        <v>874</v>
      </c>
      <c r="B342" s="12">
        <v>450.0</v>
      </c>
      <c r="C342" s="11" t="s">
        <v>875</v>
      </c>
      <c r="D342" s="11" t="s">
        <v>874</v>
      </c>
      <c r="E342" s="3" t="str">
        <f>vlookup(C342,'Region lookup'!$A$1:$B$651,2,0)</f>
        <v>Scotland</v>
      </c>
      <c r="F342" s="13">
        <v>0.14583333333333334</v>
      </c>
      <c r="G342" s="11" t="s">
        <v>59</v>
      </c>
      <c r="H342" s="11" t="str">
        <f t="shared" si="1"/>
        <v>5-Friday 03:30</v>
      </c>
      <c r="I342" s="14">
        <f>vlookup($C342,'Results raw'!$A$1:$K$651,2,0)</f>
        <v>19812</v>
      </c>
      <c r="J342" s="14">
        <f>vlookup($C342,'Results raw'!$A$1:$K$651,3,0)</f>
        <v>2471</v>
      </c>
      <c r="K342" s="14">
        <f>vlookup($C342,'Results raw'!$A$1:$K$651,4,0)</f>
        <v>3780</v>
      </c>
      <c r="L342" s="14" t="str">
        <f>vlookup($C342,'Results raw'!$A$1:$K$651,5,0)</f>
        <v/>
      </c>
      <c r="M342" s="14">
        <f>vlookup($C342,'Results raw'!$A$1:$K$651,6,0)</f>
        <v>27362</v>
      </c>
      <c r="N342" s="14" t="str">
        <f>vlookup($C342,'Results raw'!$A$1:$K$651,7,0)</f>
        <v/>
      </c>
      <c r="O342" s="14">
        <f>vlookup($C342,'Results raw'!$A$1:$K$651,8,0)</f>
        <v>651</v>
      </c>
      <c r="P342" s="14" t="str">
        <f>vlookup($C342,'Results raw'!$A$1:$K$651,9,0)</f>
        <v/>
      </c>
      <c r="Q342" s="14">
        <f>vlookup($C342,'Results raw'!$A$1:$K$651,10,0)</f>
        <v>0</v>
      </c>
      <c r="R342" s="15">
        <f>vlookup($C342,'Results raw'!$A$1:$K$651,11,0)</f>
        <v>72600</v>
      </c>
      <c r="S342" s="16">
        <f t="shared" si="2"/>
        <v>0.7448484848</v>
      </c>
    </row>
    <row r="343">
      <c r="A343" s="11" t="s">
        <v>877</v>
      </c>
      <c r="B343" s="12">
        <v>2.0</v>
      </c>
      <c r="C343" s="11" t="s">
        <v>878</v>
      </c>
      <c r="D343" s="11" t="s">
        <v>877</v>
      </c>
      <c r="E343" s="3" t="str">
        <f>vlookup(C343,'Region lookup'!$A$1:$B$651,2,0)</f>
        <v>Wales</v>
      </c>
      <c r="F343" s="13">
        <v>0.14583333333333334</v>
      </c>
      <c r="G343" s="11" t="s">
        <v>59</v>
      </c>
      <c r="H343" s="11" t="str">
        <f t="shared" si="1"/>
        <v>5-Friday 03:30</v>
      </c>
      <c r="I343" s="14">
        <f>vlookup($C343,'Results raw'!$A$1:$K$651,2,0)</f>
        <v>14687</v>
      </c>
      <c r="J343" s="14">
        <f>vlookup($C343,'Results raw'!$A$1:$K$651,3,0)</f>
        <v>12653</v>
      </c>
      <c r="K343" s="14">
        <f>vlookup($C343,'Results raw'!$A$1:$K$651,4,0)</f>
        <v>1821</v>
      </c>
      <c r="L343" s="14" t="str">
        <f>vlookup($C343,'Results raw'!$A$1:$K$651,5,0)</f>
        <v/>
      </c>
      <c r="M343" s="14" t="str">
        <f>vlookup($C343,'Results raw'!$A$1:$K$651,6,0)</f>
        <v/>
      </c>
      <c r="N343" s="14">
        <f>vlookup($C343,'Results raw'!$A$1:$K$651,7,0)</f>
        <v>2704</v>
      </c>
      <c r="O343" s="14" t="str">
        <f>vlookup($C343,'Results raw'!$A$1:$K$651,8,0)</f>
        <v/>
      </c>
      <c r="P343" s="14" t="str">
        <f>vlookup($C343,'Results raw'!$A$1:$K$651,9,0)</f>
        <v/>
      </c>
      <c r="Q343" s="14">
        <f>vlookup($C343,'Results raw'!$A$1:$K$651,10,0)</f>
        <v>0</v>
      </c>
      <c r="R343" s="15">
        <f>vlookup($C343,'Results raw'!$A$1:$K$651,11,0)</f>
        <v>44699</v>
      </c>
      <c r="S343" s="16">
        <f t="shared" si="2"/>
        <v>0.7128794828</v>
      </c>
    </row>
    <row r="344">
      <c r="A344" s="11" t="s">
        <v>879</v>
      </c>
      <c r="B344" s="12">
        <v>155.0</v>
      </c>
      <c r="C344" s="11" t="s">
        <v>880</v>
      </c>
      <c r="D344" s="11" t="s">
        <v>879</v>
      </c>
      <c r="E344" s="3" t="str">
        <f>vlookup(C344,'Region lookup'!$A$1:$B$651,2,0)</f>
        <v>Wales</v>
      </c>
      <c r="F344" s="13">
        <v>0.14583333333333334</v>
      </c>
      <c r="G344" s="11" t="s">
        <v>59</v>
      </c>
      <c r="H344" s="11" t="str">
        <f t="shared" si="1"/>
        <v>5-Friday 03:30</v>
      </c>
      <c r="I344" s="14">
        <f>vlookup($C344,'Results raw'!$A$1:$K$651,2,0)</f>
        <v>20403</v>
      </c>
      <c r="J344" s="14">
        <f>vlookup($C344,'Results raw'!$A$1:$K$651,3,0)</f>
        <v>13656</v>
      </c>
      <c r="K344" s="14">
        <f>vlookup($C344,'Results raw'!$A$1:$K$651,4,0)</f>
        <v>2237</v>
      </c>
      <c r="L344" s="14" t="str">
        <f>vlookup($C344,'Results raw'!$A$1:$K$651,5,0)</f>
        <v/>
      </c>
      <c r="M344" s="14" t="str">
        <f>vlookup($C344,'Results raw'!$A$1:$K$651,6,0)</f>
        <v/>
      </c>
      <c r="N344" s="14">
        <f>vlookup($C344,'Results raw'!$A$1:$K$651,7,0)</f>
        <v>3907</v>
      </c>
      <c r="O344" s="14" t="str">
        <f>vlookup($C344,'Results raw'!$A$1:$K$651,8,0)</f>
        <v/>
      </c>
      <c r="P344" s="14" t="str">
        <f>vlookup($C344,'Results raw'!$A$1:$K$651,9,0)</f>
        <v/>
      </c>
      <c r="Q344" s="14">
        <f>vlookup($C344,'Results raw'!$A$1:$K$651,10,0)</f>
        <v>0</v>
      </c>
      <c r="R344" s="15">
        <f>vlookup($C344,'Results raw'!$A$1:$K$651,11,0)</f>
        <v>57714</v>
      </c>
      <c r="S344" s="16">
        <f t="shared" si="2"/>
        <v>0.6965900821</v>
      </c>
    </row>
    <row r="345">
      <c r="A345" s="11" t="s">
        <v>881</v>
      </c>
      <c r="B345" s="12">
        <v>9.0</v>
      </c>
      <c r="C345" s="11" t="s">
        <v>882</v>
      </c>
      <c r="D345" s="11" t="s">
        <v>881</v>
      </c>
      <c r="E345" s="3" t="str">
        <f>vlookup(C345,'Region lookup'!$A$1:$B$651,2,0)</f>
        <v>North West</v>
      </c>
      <c r="F345" s="13">
        <v>0.16666666666666666</v>
      </c>
      <c r="G345" s="11" t="s">
        <v>59</v>
      </c>
      <c r="H345" s="11" t="str">
        <f t="shared" si="1"/>
        <v>5-Friday 04:00</v>
      </c>
      <c r="I345" s="14">
        <f>vlookup($C345,'Results raw'!$A$1:$K$651,2,0)</f>
        <v>26311</v>
      </c>
      <c r="J345" s="14">
        <f>vlookup($C345,'Results raw'!$A$1:$K$651,3,0)</f>
        <v>20172</v>
      </c>
      <c r="K345" s="14">
        <f>vlookup($C345,'Results raw'!$A$1:$K$651,4,0)</f>
        <v>6036</v>
      </c>
      <c r="L345" s="14">
        <f>vlookup($C345,'Results raw'!$A$1:$K$651,5,0)</f>
        <v>1566</v>
      </c>
      <c r="M345" s="14" t="str">
        <f>vlookup($C345,'Results raw'!$A$1:$K$651,6,0)</f>
        <v/>
      </c>
      <c r="N345" s="14" t="str">
        <f>vlookup($C345,'Results raw'!$A$1:$K$651,7,0)</f>
        <v/>
      </c>
      <c r="O345" s="14" t="str">
        <f>vlookup($C345,'Results raw'!$A$1:$K$651,8,0)</f>
        <v/>
      </c>
      <c r="P345" s="14" t="str">
        <f>vlookup($C345,'Results raw'!$A$1:$K$651,9,0)</f>
        <v/>
      </c>
      <c r="Q345" s="14">
        <f>vlookup($C345,'Results raw'!$A$1:$K$651,10,0)</f>
        <v>678</v>
      </c>
      <c r="R345" s="15">
        <f>vlookup($C345,'Results raw'!$A$1:$K$651,11,0)</f>
        <v>73096</v>
      </c>
      <c r="S345" s="16">
        <f t="shared" si="2"/>
        <v>0.7491928423</v>
      </c>
    </row>
    <row r="346">
      <c r="A346" s="11" t="s">
        <v>884</v>
      </c>
      <c r="B346" s="12">
        <v>22.0</v>
      </c>
      <c r="C346" s="11" t="s">
        <v>885</v>
      </c>
      <c r="D346" s="11" t="s">
        <v>884</v>
      </c>
      <c r="E346" s="3" t="str">
        <f>vlookup(C346,'Region lookup'!$A$1:$B$651,2,0)</f>
        <v>South East</v>
      </c>
      <c r="F346" s="13">
        <v>0.16666666666666666</v>
      </c>
      <c r="G346" s="11" t="s">
        <v>59</v>
      </c>
      <c r="H346" s="11" t="str">
        <f t="shared" si="1"/>
        <v>5-Friday 04:00</v>
      </c>
      <c r="I346" s="15">
        <f>vlookup($C346,'Results raw'!$A$1:$K$651,2,0)</f>
        <v>32737</v>
      </c>
      <c r="J346" s="15">
        <f>vlookup($C346,'Results raw'!$A$1:$K$651,3,0)</f>
        <v>15364</v>
      </c>
      <c r="K346" s="15">
        <f>vlookup($C346,'Results raw'!$A$1:$K$651,4,0)</f>
        <v>10081</v>
      </c>
      <c r="L346" s="15">
        <f>vlookup($C346,'Results raw'!$A$1:$K$651,5,0)</f>
        <v>2394</v>
      </c>
      <c r="M346" s="14" t="str">
        <f>vlookup($C346,'Results raw'!$A$1:$K$651,6,0)</f>
        <v/>
      </c>
      <c r="N346" s="14" t="str">
        <f>vlookup($C346,'Results raw'!$A$1:$K$651,7,0)</f>
        <v/>
      </c>
      <c r="O346" s="15" t="str">
        <f>vlookup($C346,'Results raw'!$A$1:$K$651,8,0)</f>
        <v/>
      </c>
      <c r="P346" s="14" t="str">
        <f>vlookup($C346,'Results raw'!$A$1:$K$651,9,0)</f>
        <v/>
      </c>
      <c r="Q346" s="14">
        <f>vlookup($C346,'Results raw'!$A$1:$K$651,10,0)</f>
        <v>0</v>
      </c>
      <c r="R346" s="15">
        <f>vlookup($C346,'Results raw'!$A$1:$K$651,11,0)</f>
        <v>86665</v>
      </c>
      <c r="S346" s="16">
        <f t="shared" si="2"/>
        <v>0.6989672878</v>
      </c>
    </row>
    <row r="347">
      <c r="A347" s="11" t="s">
        <v>886</v>
      </c>
      <c r="B347" s="12">
        <v>26.0</v>
      </c>
      <c r="C347" s="11" t="s">
        <v>887</v>
      </c>
      <c r="D347" s="11" t="s">
        <v>886</v>
      </c>
      <c r="E347" s="3" t="str">
        <f>vlookup(C347,'Region lookup'!$A$1:$B$651,2,0)</f>
        <v>South East</v>
      </c>
      <c r="F347" s="13">
        <v>0.16666666666666666</v>
      </c>
      <c r="G347" s="11" t="s">
        <v>59</v>
      </c>
      <c r="H347" s="11" t="str">
        <f t="shared" si="1"/>
        <v>5-Friday 04:00</v>
      </c>
      <c r="I347" s="14">
        <f>vlookup($C347,'Results raw'!$A$1:$K$651,2,0)</f>
        <v>34148</v>
      </c>
      <c r="J347" s="14">
        <f>vlookup($C347,'Results raw'!$A$1:$K$651,3,0)</f>
        <v>17335</v>
      </c>
      <c r="K347" s="14">
        <f>vlookup($C347,'Results raw'!$A$1:$K$651,4,0)</f>
        <v>8831</v>
      </c>
      <c r="L347" s="14">
        <f>vlookup($C347,'Results raw'!$A$1:$K$651,5,0)</f>
        <v>2607</v>
      </c>
      <c r="M347" s="14" t="str">
        <f>vlookup($C347,'Results raw'!$A$1:$K$651,6,0)</f>
        <v/>
      </c>
      <c r="N347" s="14" t="str">
        <f>vlookup($C347,'Results raw'!$A$1:$K$651,7,0)</f>
        <v/>
      </c>
      <c r="O347" s="14" t="str">
        <f>vlookup($C347,'Results raw'!$A$1:$K$651,8,0)</f>
        <v/>
      </c>
      <c r="P347" s="14" t="str">
        <f>vlookup($C347,'Results raw'!$A$1:$K$651,9,0)</f>
        <v/>
      </c>
      <c r="Q347" s="14">
        <f>vlookup($C347,'Results raw'!$A$1:$K$651,10,0)</f>
        <v>0</v>
      </c>
      <c r="R347" s="15">
        <f>vlookup($C347,'Results raw'!$A$1:$K$651,11,0)</f>
        <v>90113</v>
      </c>
      <c r="S347" s="16">
        <f t="shared" si="2"/>
        <v>0.6982455362</v>
      </c>
    </row>
    <row r="348">
      <c r="A348" s="11" t="s">
        <v>888</v>
      </c>
      <c r="B348" s="12">
        <v>35.0</v>
      </c>
      <c r="C348" s="11" t="s">
        <v>889</v>
      </c>
      <c r="D348" s="11" t="s">
        <v>888</v>
      </c>
      <c r="E348" s="3" t="str">
        <f>vlookup(C348,'Region lookup'!$A$1:$B$651,2,0)</f>
        <v>East Midlands</v>
      </c>
      <c r="F348" s="13">
        <v>0.16666666666666666</v>
      </c>
      <c r="G348" s="11" t="s">
        <v>59</v>
      </c>
      <c r="H348" s="11" t="str">
        <f t="shared" si="1"/>
        <v>5-Friday 04:00</v>
      </c>
      <c r="I348" s="14">
        <f>vlookup($C348,'Results raw'!$A$1:$K$651,2,0)</f>
        <v>28078</v>
      </c>
      <c r="J348" s="14">
        <f>vlookup($C348,'Results raw'!$A$1:$K$651,3,0)</f>
        <v>14065</v>
      </c>
      <c r="K348" s="14">
        <f>vlookup($C348,'Results raw'!$A$1:$K$651,4,0)</f>
        <v>3332</v>
      </c>
      <c r="L348" s="14" t="str">
        <f>vlookup($C348,'Results raw'!$A$1:$K$651,5,0)</f>
        <v/>
      </c>
      <c r="M348" s="14" t="str">
        <f>vlookup($C348,'Results raw'!$A$1:$K$651,6,0)</f>
        <v/>
      </c>
      <c r="N348" s="14" t="str">
        <f>vlookup($C348,'Results raw'!$A$1:$K$651,7,0)</f>
        <v/>
      </c>
      <c r="O348" s="14">
        <f>vlookup($C348,'Results raw'!$A$1:$K$651,8,0)</f>
        <v>5366</v>
      </c>
      <c r="P348" s="14" t="str">
        <f>vlookup($C348,'Results raw'!$A$1:$K$651,9,0)</f>
        <v/>
      </c>
      <c r="Q348" s="14">
        <f>vlookup($C348,'Results raw'!$A$1:$K$651,10,0)</f>
        <v>0</v>
      </c>
      <c r="R348" s="15">
        <f>vlookup($C348,'Results raw'!$A$1:$K$651,11,0)</f>
        <v>80035</v>
      </c>
      <c r="S348" s="16">
        <f t="shared" si="2"/>
        <v>0.6352345849</v>
      </c>
    </row>
    <row r="349">
      <c r="A349" s="11" t="s">
        <v>890</v>
      </c>
      <c r="B349" s="12">
        <v>37.0</v>
      </c>
      <c r="C349" s="11" t="s">
        <v>891</v>
      </c>
      <c r="D349" s="11" t="s">
        <v>890</v>
      </c>
      <c r="E349" s="3" t="str">
        <f>vlookup(C349,'Region lookup'!$A$1:$B$651,2,0)</f>
        <v>Yorkshire and The Humber</v>
      </c>
      <c r="F349" s="13">
        <v>0.16666666666666666</v>
      </c>
      <c r="G349" s="11" t="s">
        <v>59</v>
      </c>
      <c r="H349" s="11" t="str">
        <f t="shared" si="1"/>
        <v>5-Friday 04:00</v>
      </c>
      <c r="I349" s="14">
        <f>vlookup($C349,'Results raw'!$A$1:$K$651,2,0)</f>
        <v>19069</v>
      </c>
      <c r="J349" s="14">
        <f>vlookup($C349,'Results raw'!$A$1:$K$651,3,0)</f>
        <v>22594</v>
      </c>
      <c r="K349" s="14">
        <f>vlookup($C349,'Results raw'!$A$1:$K$651,4,0)</f>
        <v>2462</v>
      </c>
      <c r="L349" s="14">
        <f>vlookup($C349,'Results raw'!$A$1:$K$651,5,0)</f>
        <v>692</v>
      </c>
      <c r="M349" s="14" t="str">
        <f>vlookup($C349,'Results raw'!$A$1:$K$651,6,0)</f>
        <v/>
      </c>
      <c r="N349" s="14" t="str">
        <f>vlookup($C349,'Results raw'!$A$1:$K$651,7,0)</f>
        <v/>
      </c>
      <c r="O349" s="14">
        <f>vlookup($C349,'Results raw'!$A$1:$K$651,8,0)</f>
        <v>1678</v>
      </c>
      <c r="P349" s="14" t="str">
        <f>vlookup($C349,'Results raw'!$A$1:$K$651,9,0)</f>
        <v/>
      </c>
      <c r="Q349" s="14">
        <f>vlookup($C349,'Results raw'!$A$1:$K$651,10,0)</f>
        <v>6432</v>
      </c>
      <c r="R349" s="15">
        <f>vlookup($C349,'Results raw'!$A$1:$K$651,11,0)</f>
        <v>79558</v>
      </c>
      <c r="S349" s="16">
        <f t="shared" si="2"/>
        <v>0.6652630785</v>
      </c>
    </row>
    <row r="350">
      <c r="A350" s="11" t="s">
        <v>893</v>
      </c>
      <c r="B350" s="12">
        <v>40.0</v>
      </c>
      <c r="C350" s="11" t="s">
        <v>894</v>
      </c>
      <c r="D350" s="11" t="s">
        <v>893</v>
      </c>
      <c r="E350" s="3" t="str">
        <f>vlookup(C350,'Region lookup'!$A$1:$B$651,2,0)</f>
        <v>London</v>
      </c>
      <c r="F350" s="13">
        <v>0.16666666666666666</v>
      </c>
      <c r="G350" s="11" t="s">
        <v>59</v>
      </c>
      <c r="H350" s="11" t="str">
        <f t="shared" si="1"/>
        <v>5-Friday 04:00</v>
      </c>
      <c r="I350" s="14">
        <f>vlookup($C350,'Results raw'!$A$1:$K$651,2,0)</f>
        <v>27282</v>
      </c>
      <c r="J350" s="14">
        <f>vlookup($C350,'Results raw'!$A$1:$K$651,3,0)</f>
        <v>13024</v>
      </c>
      <c r="K350" s="14">
        <f>vlookup($C350,'Results raw'!$A$1:$K$651,4,0)</f>
        <v>8194</v>
      </c>
      <c r="L350" s="14">
        <f>vlookup($C350,'Results raw'!$A$1:$K$651,5,0)</f>
        <v>2055</v>
      </c>
      <c r="M350" s="14" t="str">
        <f>vlookup($C350,'Results raw'!$A$1:$K$651,6,0)</f>
        <v/>
      </c>
      <c r="N350" s="14" t="str">
        <f>vlookup($C350,'Results raw'!$A$1:$K$651,7,0)</f>
        <v/>
      </c>
      <c r="O350" s="14" t="str">
        <f>vlookup($C350,'Results raw'!$A$1:$K$651,8,0)</f>
        <v/>
      </c>
      <c r="P350" s="14" t="str">
        <f>vlookup($C350,'Results raw'!$A$1:$K$651,9,0)</f>
        <v/>
      </c>
      <c r="Q350" s="14">
        <f>vlookup($C350,'Results raw'!$A$1:$K$651,10,0)</f>
        <v>0</v>
      </c>
      <c r="R350" s="15">
        <f>vlookup($C350,'Results raw'!$A$1:$K$651,11,0)</f>
        <v>68671</v>
      </c>
      <c r="S350" s="16">
        <f t="shared" si="2"/>
        <v>0.7361914054</v>
      </c>
    </row>
    <row r="351">
      <c r="A351" s="11" t="s">
        <v>1601</v>
      </c>
      <c r="B351" s="12">
        <v>50.0</v>
      </c>
      <c r="C351" s="11" t="s">
        <v>896</v>
      </c>
      <c r="D351" s="11" t="s">
        <v>1601</v>
      </c>
      <c r="E351" s="3" t="str">
        <f>vlookup(C351,'Region lookup'!$A$1:$B$651,2,0)</f>
        <v>North East</v>
      </c>
      <c r="F351" s="13">
        <v>0.16666666666666666</v>
      </c>
      <c r="G351" s="11" t="s">
        <v>59</v>
      </c>
      <c r="H351" s="11" t="str">
        <f t="shared" si="1"/>
        <v>5-Friday 04:00</v>
      </c>
      <c r="I351" s="14">
        <f>vlookup($C351,'Results raw'!$A$1:$K$651,2,0)</f>
        <v>23947</v>
      </c>
      <c r="J351" s="14">
        <f>vlookup($C351,'Results raw'!$A$1:$K$651,3,0)</f>
        <v>9112</v>
      </c>
      <c r="K351" s="14">
        <f>vlookup($C351,'Results raw'!$A$1:$K$651,4,0)</f>
        <v>7656</v>
      </c>
      <c r="L351" s="14">
        <f>vlookup($C351,'Results raw'!$A$1:$K$651,5,0)</f>
        <v>1394</v>
      </c>
      <c r="M351" s="14" t="str">
        <f>vlookup($C351,'Results raw'!$A$1:$K$651,6,0)</f>
        <v/>
      </c>
      <c r="N351" s="14" t="str">
        <f>vlookup($C351,'Results raw'!$A$1:$K$651,7,0)</f>
        <v/>
      </c>
      <c r="O351" s="14" t="str">
        <f>vlookup($C351,'Results raw'!$A$1:$K$651,8,0)</f>
        <v/>
      </c>
      <c r="P351" s="14" t="str">
        <f>vlookup($C351,'Results raw'!$A$1:$K$651,9,0)</f>
        <v/>
      </c>
      <c r="Q351" s="14">
        <f>vlookup($C351,'Results raw'!$A$1:$K$651,10,0)</f>
        <v>0</v>
      </c>
      <c r="R351" s="15">
        <f>vlookup($C351,'Results raw'!$A$1:$K$651,11,0)</f>
        <v>59939</v>
      </c>
      <c r="S351" s="16">
        <f t="shared" si="2"/>
        <v>0.7025309064</v>
      </c>
    </row>
    <row r="352">
      <c r="A352" s="11" t="s">
        <v>897</v>
      </c>
      <c r="B352" s="12">
        <v>54.0</v>
      </c>
      <c r="C352" s="11" t="s">
        <v>898</v>
      </c>
      <c r="D352" s="11" t="s">
        <v>897</v>
      </c>
      <c r="E352" s="3" t="str">
        <f>vlookup(C352,'Region lookup'!$A$1:$B$651,2,0)</f>
        <v>South East</v>
      </c>
      <c r="F352" s="13">
        <v>0.16666666666666666</v>
      </c>
      <c r="G352" s="11" t="s">
        <v>59</v>
      </c>
      <c r="H352" s="11" t="str">
        <f t="shared" si="1"/>
        <v>5-Friday 04:00</v>
      </c>
      <c r="I352" s="14">
        <f>vlookup($C352,'Results raw'!$A$1:$K$651,2,0)</f>
        <v>37590</v>
      </c>
      <c r="J352" s="14">
        <f>vlookup($C352,'Results raw'!$A$1:$K$651,3,0)</f>
        <v>11531</v>
      </c>
      <c r="K352" s="14">
        <f>vlookup($C352,'Results raw'!$A$1:$K$651,4,0)</f>
        <v>7280</v>
      </c>
      <c r="L352" s="14">
        <f>vlookup($C352,'Results raw'!$A$1:$K$651,5,0)</f>
        <v>2692</v>
      </c>
      <c r="M352" s="14" t="str">
        <f>vlookup($C352,'Results raw'!$A$1:$K$651,6,0)</f>
        <v/>
      </c>
      <c r="N352" s="14" t="str">
        <f>vlookup($C352,'Results raw'!$A$1:$K$651,7,0)</f>
        <v/>
      </c>
      <c r="O352" s="14" t="str">
        <f>vlookup($C352,'Results raw'!$A$1:$K$651,8,0)</f>
        <v/>
      </c>
      <c r="P352" s="14" t="str">
        <f>vlookup($C352,'Results raw'!$A$1:$K$651,9,0)</f>
        <v/>
      </c>
      <c r="Q352" s="14">
        <f>vlookup($C352,'Results raw'!$A$1:$K$651,10,0)</f>
        <v>0</v>
      </c>
      <c r="R352" s="15">
        <f>vlookup($C352,'Results raw'!$A$1:$K$651,11,0)</f>
        <v>81968</v>
      </c>
      <c r="S352" s="16">
        <f t="shared" si="2"/>
        <v>0.7209276791</v>
      </c>
    </row>
    <row r="353">
      <c r="A353" s="11" t="s">
        <v>899</v>
      </c>
      <c r="B353" s="12">
        <v>59.0</v>
      </c>
      <c r="C353" s="11" t="s">
        <v>900</v>
      </c>
      <c r="D353" s="11" t="s">
        <v>899</v>
      </c>
      <c r="E353" s="3" t="str">
        <f>vlookup(C353,'Region lookup'!$A$1:$B$651,2,0)</f>
        <v>West Midlands</v>
      </c>
      <c r="F353" s="13">
        <v>0.16666666666666666</v>
      </c>
      <c r="G353" s="11" t="s">
        <v>59</v>
      </c>
      <c r="H353" s="11" t="str">
        <f t="shared" si="1"/>
        <v>5-Friday 04:00</v>
      </c>
      <c r="I353" s="14">
        <f>vlookup($C353,'Results raw'!$A$1:$K$651,2,0)</f>
        <v>7381</v>
      </c>
      <c r="J353" s="14">
        <f>vlookup($C353,'Results raw'!$A$1:$K$651,3,0)</f>
        <v>35889</v>
      </c>
      <c r="K353" s="14">
        <f>vlookup($C353,'Results raw'!$A$1:$K$651,4,0)</f>
        <v>3673</v>
      </c>
      <c r="L353" s="14">
        <f>vlookup($C353,'Results raw'!$A$1:$K$651,5,0)</f>
        <v>818</v>
      </c>
      <c r="M353" s="14" t="str">
        <f>vlookup($C353,'Results raw'!$A$1:$K$651,6,0)</f>
        <v/>
      </c>
      <c r="N353" s="14" t="str">
        <f>vlookup($C353,'Results raw'!$A$1:$K$651,7,0)</f>
        <v/>
      </c>
      <c r="O353" s="14">
        <f>vlookup($C353,'Results raw'!$A$1:$K$651,8,0)</f>
        <v>877</v>
      </c>
      <c r="P353" s="14" t="str">
        <f>vlookup($C353,'Results raw'!$A$1:$K$651,9,0)</f>
        <v/>
      </c>
      <c r="Q353" s="14">
        <f>vlookup($C353,'Results raw'!$A$1:$K$651,10,0)</f>
        <v>4273</v>
      </c>
      <c r="R353" s="15">
        <f>vlookup($C353,'Results raw'!$A$1:$K$651,11,0)</f>
        <v>80283</v>
      </c>
      <c r="S353" s="16">
        <f t="shared" si="2"/>
        <v>0.6590560891</v>
      </c>
    </row>
    <row r="354">
      <c r="A354" s="11" t="s">
        <v>901</v>
      </c>
      <c r="B354" s="12">
        <v>60.0</v>
      </c>
      <c r="C354" s="11" t="s">
        <v>902</v>
      </c>
      <c r="D354" s="11" t="s">
        <v>901</v>
      </c>
      <c r="E354" s="3" t="str">
        <f>vlookup(C354,'Region lookup'!$A$1:$B$651,2,0)</f>
        <v>West Midlands</v>
      </c>
      <c r="F354" s="13">
        <v>0.16666666666666666</v>
      </c>
      <c r="G354" s="11" t="s">
        <v>59</v>
      </c>
      <c r="H354" s="11" t="str">
        <f t="shared" si="1"/>
        <v>5-Friday 04:00</v>
      </c>
      <c r="I354" s="14">
        <f>vlookup($C354,'Results raw'!$A$1:$K$651,2,0)</f>
        <v>6742</v>
      </c>
      <c r="J354" s="14">
        <f>vlookup($C354,'Results raw'!$A$1:$K$651,3,0)</f>
        <v>35397</v>
      </c>
      <c r="K354" s="14">
        <f>vlookup($C354,'Results raw'!$A$1:$K$651,4,0)</f>
        <v>760</v>
      </c>
      <c r="L354" s="14">
        <f>vlookup($C354,'Results raw'!$A$1:$K$651,5,0)</f>
        <v>328</v>
      </c>
      <c r="M354" s="14" t="str">
        <f>vlookup($C354,'Results raw'!$A$1:$K$651,6,0)</f>
        <v/>
      </c>
      <c r="N354" s="14" t="str">
        <f>vlookup($C354,'Results raw'!$A$1:$K$651,7,0)</f>
        <v/>
      </c>
      <c r="O354" s="14">
        <f>vlookup($C354,'Results raw'!$A$1:$K$651,8,0)</f>
        <v>1519</v>
      </c>
      <c r="P354" s="14" t="str">
        <f>vlookup($C354,'Results raw'!$A$1:$K$651,9,0)</f>
        <v/>
      </c>
      <c r="Q354" s="14">
        <f>vlookup($C354,'Results raw'!$A$1:$K$651,10,0)</f>
        <v>257</v>
      </c>
      <c r="R354" s="15">
        <f>vlookup($C354,'Results raw'!$A$1:$K$651,11,0)</f>
        <v>78295</v>
      </c>
      <c r="S354" s="16">
        <f t="shared" si="2"/>
        <v>0.574787662</v>
      </c>
    </row>
    <row r="355">
      <c r="A355" s="11" t="s">
        <v>903</v>
      </c>
      <c r="B355" s="12">
        <v>63.0</v>
      </c>
      <c r="C355" s="11" t="s">
        <v>904</v>
      </c>
      <c r="D355" s="11" t="s">
        <v>903</v>
      </c>
      <c r="E355" s="3" t="str">
        <f>vlookup(C355,'Region lookup'!$A$1:$B$651,2,0)</f>
        <v>West Midlands</v>
      </c>
      <c r="F355" s="13">
        <v>0.16666666666666666</v>
      </c>
      <c r="G355" s="11" t="s">
        <v>59</v>
      </c>
      <c r="H355" s="11" t="str">
        <f t="shared" si="1"/>
        <v>5-Friday 04:00</v>
      </c>
      <c r="I355" s="15">
        <f>vlookup($C355,'Results raw'!$A$1:$K$651,2,0)</f>
        <v>11277</v>
      </c>
      <c r="J355" s="15">
        <f>vlookup($C355,'Results raw'!$A$1:$K$651,3,0)</f>
        <v>26594</v>
      </c>
      <c r="K355" s="15">
        <f>vlookup($C355,'Results raw'!$A$1:$K$651,4,0)</f>
        <v>1901</v>
      </c>
      <c r="L355" s="15">
        <f>vlookup($C355,'Results raw'!$A$1:$K$651,5,0)</f>
        <v>845</v>
      </c>
      <c r="M355" s="14" t="str">
        <f>vlookup($C355,'Results raw'!$A$1:$K$651,6,0)</f>
        <v/>
      </c>
      <c r="N355" s="14" t="str">
        <f>vlookup($C355,'Results raw'!$A$1:$K$651,7,0)</f>
        <v/>
      </c>
      <c r="O355" s="14">
        <f>vlookup($C355,'Results raw'!$A$1:$K$651,8,0)</f>
        <v>1382</v>
      </c>
      <c r="P355" s="14" t="str">
        <f>vlookup($C355,'Results raw'!$A$1:$K$651,9,0)</f>
        <v/>
      </c>
      <c r="Q355" s="15">
        <f>vlookup($C355,'Results raw'!$A$1:$K$651,10,0)</f>
        <v>148</v>
      </c>
      <c r="R355" s="15">
        <f>vlookup($C355,'Results raw'!$A$1:$K$651,11,0)</f>
        <v>72006</v>
      </c>
      <c r="S355" s="16">
        <f t="shared" si="2"/>
        <v>0.5853262228</v>
      </c>
    </row>
    <row r="356">
      <c r="A356" s="11" t="s">
        <v>905</v>
      </c>
      <c r="B356" s="12">
        <v>64.0</v>
      </c>
      <c r="C356" s="11" t="s">
        <v>906</v>
      </c>
      <c r="D356" s="11" t="s">
        <v>905</v>
      </c>
      <c r="E356" s="3" t="str">
        <f>vlookup(C356,'Region lookup'!$A$1:$B$651,2,0)</f>
        <v>West Midlands</v>
      </c>
      <c r="F356" s="13">
        <v>0.16666666666666666</v>
      </c>
      <c r="G356" s="11" t="s">
        <v>59</v>
      </c>
      <c r="H356" s="11" t="str">
        <f t="shared" si="1"/>
        <v>5-Friday 04:00</v>
      </c>
      <c r="I356" s="14">
        <f>vlookup($C356,'Results raw'!$A$1:$K$651,2,0)</f>
        <v>15300</v>
      </c>
      <c r="J356" s="14">
        <f>vlookup($C356,'Results raw'!$A$1:$K$651,3,0)</f>
        <v>27714</v>
      </c>
      <c r="K356" s="14">
        <f>vlookup($C356,'Results raw'!$A$1:$K$651,4,0)</f>
        <v>3169</v>
      </c>
      <c r="L356" s="14">
        <f>vlookup($C356,'Results raw'!$A$1:$K$651,5,0)</f>
        <v>1848</v>
      </c>
      <c r="M356" s="14" t="str">
        <f>vlookup($C356,'Results raw'!$A$1:$K$651,6,0)</f>
        <v/>
      </c>
      <c r="N356" s="14" t="str">
        <f>vlookup($C356,'Results raw'!$A$1:$K$651,7,0)</f>
        <v/>
      </c>
      <c r="O356" s="14">
        <f>vlookup($C356,'Results raw'!$A$1:$K$651,8,0)</f>
        <v>1436</v>
      </c>
      <c r="P356" s="14" t="str">
        <f>vlookup($C356,'Results raw'!$A$1:$K$651,9,0)</f>
        <v/>
      </c>
      <c r="Q356" s="14">
        <f>vlookup($C356,'Results raw'!$A$1:$K$651,10,0)</f>
        <v>0</v>
      </c>
      <c r="R356" s="15">
        <f>vlookup($C356,'Results raw'!$A$1:$K$651,11,0)</f>
        <v>82665</v>
      </c>
      <c r="S356" s="16">
        <f t="shared" si="2"/>
        <v>0.5984031936</v>
      </c>
    </row>
    <row r="357">
      <c r="A357" s="11" t="s">
        <v>907</v>
      </c>
      <c r="B357" s="12">
        <v>68.0</v>
      </c>
      <c r="C357" s="11" t="s">
        <v>908</v>
      </c>
      <c r="D357" s="11" t="s">
        <v>907</v>
      </c>
      <c r="E357" s="3" t="str">
        <f>vlookup(C357,'Region lookup'!$A$1:$B$651,2,0)</f>
        <v>North West</v>
      </c>
      <c r="F357" s="13">
        <v>0.16666666666666666</v>
      </c>
      <c r="G357" s="11" t="s">
        <v>59</v>
      </c>
      <c r="H357" s="11" t="str">
        <f t="shared" si="1"/>
        <v>5-Friday 04:00</v>
      </c>
      <c r="I357" s="14">
        <f>vlookup($C357,'Results raw'!$A$1:$K$651,2,0)</f>
        <v>9485</v>
      </c>
      <c r="J357" s="14">
        <f>vlookup($C357,'Results raw'!$A$1:$K$651,3,0)</f>
        <v>23887</v>
      </c>
      <c r="K357" s="14">
        <f>vlookup($C357,'Results raw'!$A$1:$K$651,4,0)</f>
        <v>1590</v>
      </c>
      <c r="L357" s="14">
        <f>vlookup($C357,'Results raw'!$A$1:$K$651,5,0)</f>
        <v>920</v>
      </c>
      <c r="M357" s="14" t="str">
        <f>vlookup($C357,'Results raw'!$A$1:$K$651,6,0)</f>
        <v/>
      </c>
      <c r="N357" s="14" t="str">
        <f>vlookup($C357,'Results raw'!$A$1:$K$651,7,0)</f>
        <v/>
      </c>
      <c r="O357" s="14">
        <f>vlookup($C357,'Results raw'!$A$1:$K$651,8,0)</f>
        <v>2736</v>
      </c>
      <c r="P357" s="14" t="str">
        <f>vlookup($C357,'Results raw'!$A$1:$K$651,9,0)</f>
        <v/>
      </c>
      <c r="Q357" s="14">
        <f>vlookup($C357,'Results raw'!$A$1:$K$651,10,0)</f>
        <v>0</v>
      </c>
      <c r="R357" s="15">
        <f>vlookup($C357,'Results raw'!$A$1:$K$651,11,0)</f>
        <v>73372</v>
      </c>
      <c r="S357" s="16">
        <f t="shared" si="2"/>
        <v>0.5263315706</v>
      </c>
    </row>
    <row r="358">
      <c r="A358" s="11" t="s">
        <v>909</v>
      </c>
      <c r="B358" s="12">
        <v>80.0</v>
      </c>
      <c r="C358" s="11" t="s">
        <v>910</v>
      </c>
      <c r="D358" s="11" t="s">
        <v>909</v>
      </c>
      <c r="E358" s="3" t="str">
        <f>vlookup(C358,'Region lookup'!$A$1:$B$651,2,0)</f>
        <v>East Midlands</v>
      </c>
      <c r="F358" s="13">
        <v>0.16666666666666666</v>
      </c>
      <c r="G358" s="11" t="s">
        <v>59</v>
      </c>
      <c r="H358" s="11" t="str">
        <f t="shared" si="1"/>
        <v>5-Friday 04:00</v>
      </c>
      <c r="I358" s="14">
        <f>vlookup($C358,'Results raw'!$A$1:$K$651,2,0)</f>
        <v>31963</v>
      </c>
      <c r="J358" s="14">
        <f>vlookup($C358,'Results raw'!$A$1:$K$651,3,0)</f>
        <v>6342</v>
      </c>
      <c r="K358" s="14">
        <f>vlookup($C358,'Results raw'!$A$1:$K$651,4,0)</f>
        <v>1963</v>
      </c>
      <c r="L358" s="14" t="str">
        <f>vlookup($C358,'Results raw'!$A$1:$K$651,5,0)</f>
        <v/>
      </c>
      <c r="M358" s="14" t="str">
        <f>vlookup($C358,'Results raw'!$A$1:$K$651,6,0)</f>
        <v/>
      </c>
      <c r="N358" s="14" t="str">
        <f>vlookup($C358,'Results raw'!$A$1:$K$651,7,0)</f>
        <v/>
      </c>
      <c r="O358" s="14" t="str">
        <f>vlookup($C358,'Results raw'!$A$1:$K$651,8,0)</f>
        <v/>
      </c>
      <c r="P358" s="14" t="str">
        <f>vlookup($C358,'Results raw'!$A$1:$K$651,9,0)</f>
        <v/>
      </c>
      <c r="Q358" s="14">
        <f>vlookup($C358,'Results raw'!$A$1:$K$651,10,0)</f>
        <v>1428</v>
      </c>
      <c r="R358" s="15">
        <f>vlookup($C358,'Results raw'!$A$1:$K$651,11,0)</f>
        <v>69265</v>
      </c>
      <c r="S358" s="16">
        <f t="shared" si="2"/>
        <v>0.6019779109</v>
      </c>
    </row>
    <row r="359">
      <c r="A359" s="11" t="s">
        <v>911</v>
      </c>
      <c r="B359" s="12">
        <v>81.0</v>
      </c>
      <c r="C359" s="11" t="s">
        <v>912</v>
      </c>
      <c r="D359" s="11" t="s">
        <v>911</v>
      </c>
      <c r="E359" s="3" t="str">
        <f>vlookup(C359,'Region lookup'!$A$1:$B$651,2,0)</f>
        <v>East Midlands</v>
      </c>
      <c r="F359" s="13">
        <v>0.16666666666666666</v>
      </c>
      <c r="G359" s="11" t="s">
        <v>59</v>
      </c>
      <c r="H359" s="11" t="str">
        <f t="shared" si="1"/>
        <v>5-Friday 04:00</v>
      </c>
      <c r="I359" s="14">
        <f>vlookup($C359,'Results raw'!$A$1:$K$651,2,0)</f>
        <v>36056</v>
      </c>
      <c r="J359" s="14">
        <f>vlookup($C359,'Results raw'!$A$1:$K$651,3,0)</f>
        <v>9778</v>
      </c>
      <c r="K359" s="14">
        <f>vlookup($C359,'Results raw'!$A$1:$K$651,4,0)</f>
        <v>9096</v>
      </c>
      <c r="L359" s="14">
        <f>vlookup($C359,'Results raw'!$A$1:$K$651,5,0)</f>
        <v>1502</v>
      </c>
      <c r="M359" s="14" t="str">
        <f>vlookup($C359,'Results raw'!$A$1:$K$651,6,0)</f>
        <v/>
      </c>
      <c r="N359" s="14" t="str">
        <f>vlookup($C359,'Results raw'!$A$1:$K$651,7,0)</f>
        <v/>
      </c>
      <c r="O359" s="14" t="str">
        <f>vlookup($C359,'Results raw'!$A$1:$K$651,8,0)</f>
        <v/>
      </c>
      <c r="P359" s="14" t="str">
        <f>vlookup($C359,'Results raw'!$A$1:$K$651,9,0)</f>
        <v/>
      </c>
      <c r="Q359" s="14">
        <f>vlookup($C359,'Results raw'!$A$1:$K$651,10,0)</f>
        <v>0</v>
      </c>
      <c r="R359" s="15">
        <f>vlookup($C359,'Results raw'!$A$1:$K$651,11,0)</f>
        <v>81537</v>
      </c>
      <c r="S359" s="16">
        <f t="shared" si="2"/>
        <v>0.6921029717</v>
      </c>
    </row>
    <row r="360">
      <c r="A360" s="11" t="s">
        <v>913</v>
      </c>
      <c r="B360" s="12">
        <v>82.0</v>
      </c>
      <c r="C360" s="11" t="s">
        <v>914</v>
      </c>
      <c r="D360" s="11" t="s">
        <v>913</v>
      </c>
      <c r="E360" s="3" t="str">
        <f>vlookup(C360,'Region lookup'!$A$1:$B$651,2,0)</f>
        <v>South West</v>
      </c>
      <c r="F360" s="13">
        <v>0.16666666666666666</v>
      </c>
      <c r="G360" s="11" t="s">
        <v>59</v>
      </c>
      <c r="H360" s="11" t="str">
        <f t="shared" si="1"/>
        <v>5-Friday 04:00</v>
      </c>
      <c r="I360" s="14">
        <f>vlookup($C360,'Results raw'!$A$1:$K$651,2,0)</f>
        <v>24926</v>
      </c>
      <c r="J360" s="14">
        <f>vlookup($C360,'Results raw'!$A$1:$K$651,3,0)</f>
        <v>16120</v>
      </c>
      <c r="K360" s="14">
        <f>vlookup($C360,'Results raw'!$A$1:$K$651,4,0)</f>
        <v>5418</v>
      </c>
      <c r="L360" s="14">
        <f>vlookup($C360,'Results raw'!$A$1:$K$651,5,0)</f>
        <v>2049</v>
      </c>
      <c r="M360" s="14" t="str">
        <f>vlookup($C360,'Results raw'!$A$1:$K$651,6,0)</f>
        <v/>
      </c>
      <c r="N360" s="14" t="str">
        <f>vlookup($C360,'Results raw'!$A$1:$K$651,7,0)</f>
        <v/>
      </c>
      <c r="O360" s="14" t="str">
        <f>vlookup($C360,'Results raw'!$A$1:$K$651,8,0)</f>
        <v/>
      </c>
      <c r="P360" s="14" t="str">
        <f>vlookup($C360,'Results raw'!$A$1:$K$651,9,0)</f>
        <v/>
      </c>
      <c r="Q360" s="14">
        <f>vlookup($C360,'Results raw'!$A$1:$K$651,10,0)</f>
        <v>761</v>
      </c>
      <c r="R360" s="15">
        <f>vlookup($C360,'Results raw'!$A$1:$K$651,11,0)</f>
        <v>74127</v>
      </c>
      <c r="S360" s="16">
        <f t="shared" si="2"/>
        <v>0.6647240547</v>
      </c>
    </row>
    <row r="361">
      <c r="A361" s="11" t="s">
        <v>915</v>
      </c>
      <c r="B361" s="12">
        <v>83.0</v>
      </c>
      <c r="C361" s="11" t="s">
        <v>916</v>
      </c>
      <c r="D361" s="11" t="s">
        <v>915</v>
      </c>
      <c r="E361" s="3" t="str">
        <f>vlookup(C361,'Region lookup'!$A$1:$B$651,2,0)</f>
        <v>South West</v>
      </c>
      <c r="F361" s="13">
        <v>0.16666666666666666</v>
      </c>
      <c r="G361" s="11" t="s">
        <v>59</v>
      </c>
      <c r="H361" s="11" t="str">
        <f t="shared" si="1"/>
        <v>5-Friday 04:00</v>
      </c>
      <c r="I361" s="15">
        <f>vlookup($C361,'Results raw'!$A$1:$K$651,2,0)</f>
        <v>24550</v>
      </c>
      <c r="J361" s="15">
        <f>vlookup($C361,'Results raw'!$A$1:$K$651,3,0)</f>
        <v>14400</v>
      </c>
      <c r="K361" s="15">
        <f>vlookup($C361,'Results raw'!$A$1:$K$651,4,0)</f>
        <v>4931</v>
      </c>
      <c r="L361" s="14">
        <f>vlookup($C361,'Results raw'!$A$1:$K$651,5,0)</f>
        <v>2096</v>
      </c>
      <c r="M361" s="14" t="str">
        <f>vlookup($C361,'Results raw'!$A$1:$K$651,6,0)</f>
        <v/>
      </c>
      <c r="N361" s="14" t="str">
        <f>vlookup($C361,'Results raw'!$A$1:$K$651,7,0)</f>
        <v/>
      </c>
      <c r="O361" s="14" t="str">
        <f>vlookup($C361,'Results raw'!$A$1:$K$651,8,0)</f>
        <v/>
      </c>
      <c r="P361" s="14" t="str">
        <f>vlookup($C361,'Results raw'!$A$1:$K$651,9,0)</f>
        <v/>
      </c>
      <c r="Q361" s="15">
        <f>vlookup($C361,'Results raw'!$A$1:$K$651,10,0)</f>
        <v>0</v>
      </c>
      <c r="R361" s="15">
        <f>vlookup($C361,'Results raw'!$A$1:$K$651,11,0)</f>
        <v>74211</v>
      </c>
      <c r="S361" s="16">
        <f t="shared" si="2"/>
        <v>0.6195442724</v>
      </c>
    </row>
    <row r="362">
      <c r="A362" s="11" t="s">
        <v>917</v>
      </c>
      <c r="B362" s="12">
        <v>88.0</v>
      </c>
      <c r="C362" s="11" t="s">
        <v>918</v>
      </c>
      <c r="D362" s="11" t="s">
        <v>917</v>
      </c>
      <c r="E362" s="3" t="str">
        <f>vlookup(C362,'Region lookup'!$A$1:$B$651,2,0)</f>
        <v>East</v>
      </c>
      <c r="F362" s="13">
        <v>0.16666666666666666</v>
      </c>
      <c r="G362" s="11" t="s">
        <v>59</v>
      </c>
      <c r="H362" s="11" t="str">
        <f t="shared" si="1"/>
        <v>5-Friday 04:00</v>
      </c>
      <c r="I362" s="14">
        <f>vlookup($C362,'Results raw'!$A$1:$K$651,2,0)</f>
        <v>34112</v>
      </c>
      <c r="J362" s="14">
        <f>vlookup($C362,'Results raw'!$A$1:$K$651,3,0)</f>
        <v>9439</v>
      </c>
      <c r="K362" s="14">
        <f>vlookup($C362,'Results raw'!$A$1:$K$651,4,0)</f>
        <v>4779</v>
      </c>
      <c r="L362" s="14" t="str">
        <f>vlookup($C362,'Results raw'!$A$1:$K$651,5,0)</f>
        <v/>
      </c>
      <c r="M362" s="14" t="str">
        <f>vlookup($C362,'Results raw'!$A$1:$K$651,6,0)</f>
        <v/>
      </c>
      <c r="N362" s="14" t="str">
        <f>vlookup($C362,'Results raw'!$A$1:$K$651,7,0)</f>
        <v/>
      </c>
      <c r="O362" s="14" t="str">
        <f>vlookup($C362,'Results raw'!$A$1:$K$651,8,0)</f>
        <v/>
      </c>
      <c r="P362" s="14" t="str">
        <f>vlookup($C362,'Results raw'!$A$1:$K$651,9,0)</f>
        <v/>
      </c>
      <c r="Q362" s="14">
        <f>vlookup($C362,'Results raw'!$A$1:$K$651,10,0)</f>
        <v>2169</v>
      </c>
      <c r="R362" s="15">
        <f>vlookup($C362,'Results raw'!$A$1:$K$651,11,0)</f>
        <v>75208</v>
      </c>
      <c r="S362" s="16">
        <f t="shared" si="2"/>
        <v>0.6714578236</v>
      </c>
    </row>
    <row r="363">
      <c r="A363" s="11" t="s">
        <v>919</v>
      </c>
      <c r="B363" s="12">
        <v>90.0</v>
      </c>
      <c r="C363" s="11" t="s">
        <v>920</v>
      </c>
      <c r="D363" s="11" t="s">
        <v>919</v>
      </c>
      <c r="E363" s="3" t="str">
        <f>vlookup(C363,'Region lookup'!$A$1:$B$651,2,0)</f>
        <v>London</v>
      </c>
      <c r="F363" s="13">
        <v>0.16666666666666666</v>
      </c>
      <c r="G363" s="11" t="s">
        <v>59</v>
      </c>
      <c r="H363" s="11" t="str">
        <f t="shared" si="1"/>
        <v>5-Friday 04:00</v>
      </c>
      <c r="I363" s="14">
        <f>vlookup($C363,'Results raw'!$A$1:$K$651,2,0)</f>
        <v>10909</v>
      </c>
      <c r="J363" s="14">
        <f>vlookup($C363,'Results raw'!$A$1:$K$651,3,0)</f>
        <v>31779</v>
      </c>
      <c r="K363" s="14">
        <f>vlookup($C363,'Results raw'!$A$1:$K$651,4,0)</f>
        <v>4844</v>
      </c>
      <c r="L363" s="14">
        <f>vlookup($C363,'Results raw'!$A$1:$K$651,5,0)</f>
        <v>1600</v>
      </c>
      <c r="M363" s="14" t="str">
        <f>vlookup($C363,'Results raw'!$A$1:$K$651,6,0)</f>
        <v/>
      </c>
      <c r="N363" s="14" t="str">
        <f>vlookup($C363,'Results raw'!$A$1:$K$651,7,0)</f>
        <v/>
      </c>
      <c r="O363" s="14" t="str">
        <f>vlookup($C363,'Results raw'!$A$1:$K$651,8,0)</f>
        <v/>
      </c>
      <c r="P363" s="14" t="str">
        <f>vlookup($C363,'Results raw'!$A$1:$K$651,9,0)</f>
        <v/>
      </c>
      <c r="Q363" s="14">
        <f>vlookup($C363,'Results raw'!$A$1:$K$651,10,0)</f>
        <v>0</v>
      </c>
      <c r="R363" s="15">
        <f>vlookup($C363,'Results raw'!$A$1:$K$651,11,0)</f>
        <v>84204</v>
      </c>
      <c r="S363" s="16">
        <f t="shared" si="2"/>
        <v>0.5834877203</v>
      </c>
    </row>
    <row r="364">
      <c r="A364" s="11" t="s">
        <v>921</v>
      </c>
      <c r="B364" s="12">
        <v>91.0</v>
      </c>
      <c r="C364" s="11" t="s">
        <v>922</v>
      </c>
      <c r="D364" s="11" t="s">
        <v>921</v>
      </c>
      <c r="E364" s="3" t="str">
        <f>vlookup(C364,'Region lookup'!$A$1:$B$651,2,0)</f>
        <v>London</v>
      </c>
      <c r="F364" s="13">
        <v>0.16666666666666666</v>
      </c>
      <c r="G364" s="11" t="s">
        <v>59</v>
      </c>
      <c r="H364" s="11" t="str">
        <f t="shared" si="1"/>
        <v>5-Friday 04:00</v>
      </c>
      <c r="I364" s="14">
        <f>vlookup($C364,'Results raw'!$A$1:$K$651,2,0)</f>
        <v>18832</v>
      </c>
      <c r="J364" s="14">
        <f>vlookup($C364,'Results raw'!$A$1:$K$651,3,0)</f>
        <v>26911</v>
      </c>
      <c r="K364" s="14">
        <f>vlookup($C364,'Results raw'!$A$1:$K$651,4,0)</f>
        <v>4065</v>
      </c>
      <c r="L364" s="14">
        <f>vlookup($C364,'Results raw'!$A$1:$K$651,5,0)</f>
        <v>850</v>
      </c>
      <c r="M364" s="14" t="str">
        <f>vlookup($C364,'Results raw'!$A$1:$K$651,6,0)</f>
        <v/>
      </c>
      <c r="N364" s="14" t="str">
        <f>vlookup($C364,'Results raw'!$A$1:$K$651,7,0)</f>
        <v/>
      </c>
      <c r="O364" s="14">
        <f>vlookup($C364,'Results raw'!$A$1:$K$651,8,0)</f>
        <v>951</v>
      </c>
      <c r="P364" s="14" t="str">
        <f>vlookup($C364,'Results raw'!$A$1:$K$651,9,0)</f>
        <v/>
      </c>
      <c r="Q364" s="14">
        <f>vlookup($C364,'Results raw'!$A$1:$K$651,10,0)</f>
        <v>270</v>
      </c>
      <c r="R364" s="15">
        <f>vlookup($C364,'Results raw'!$A$1:$K$651,11,0)</f>
        <v>83772</v>
      </c>
      <c r="S364" s="16">
        <f t="shared" si="2"/>
        <v>0.6192880676</v>
      </c>
    </row>
    <row r="365">
      <c r="A365" s="11" t="s">
        <v>923</v>
      </c>
      <c r="B365" s="12">
        <v>92.0</v>
      </c>
      <c r="C365" s="11" t="s">
        <v>924</v>
      </c>
      <c r="D365" s="11" t="s">
        <v>923</v>
      </c>
      <c r="E365" s="3" t="str">
        <f>vlookup(C365,'Region lookup'!$A$1:$B$651,2,0)</f>
        <v>London</v>
      </c>
      <c r="F365" s="13">
        <v>0.16666666666666666</v>
      </c>
      <c r="G365" s="11" t="s">
        <v>59</v>
      </c>
      <c r="H365" s="11" t="str">
        <f t="shared" si="1"/>
        <v>5-Friday 04:00</v>
      </c>
      <c r="I365" s="14">
        <f>vlookup($C365,'Results raw'!$A$1:$K$651,2,0)</f>
        <v>18752</v>
      </c>
      <c r="J365" s="14">
        <f>vlookup($C365,'Results raw'!$A$1:$K$651,3,0)</f>
        <v>29266</v>
      </c>
      <c r="K365" s="14">
        <f>vlookup($C365,'Results raw'!$A$1:$K$651,4,0)</f>
        <v>7314</v>
      </c>
      <c r="L365" s="14">
        <f>vlookup($C365,'Results raw'!$A$1:$K$651,5,0)</f>
        <v>1829</v>
      </c>
      <c r="M365" s="14" t="str">
        <f>vlookup($C365,'Results raw'!$A$1:$K$651,6,0)</f>
        <v/>
      </c>
      <c r="N365" s="14" t="str">
        <f>vlookup($C365,'Results raw'!$A$1:$K$651,7,0)</f>
        <v/>
      </c>
      <c r="O365" s="14">
        <f>vlookup($C365,'Results raw'!$A$1:$K$651,8,0)</f>
        <v>1165</v>
      </c>
      <c r="P365" s="14" t="str">
        <f>vlookup($C365,'Results raw'!$A$1:$K$651,9,0)</f>
        <v/>
      </c>
      <c r="Q365" s="14">
        <f>vlookup($C365,'Results raw'!$A$1:$K$651,10,0)</f>
        <v>0</v>
      </c>
      <c r="R365" s="15">
        <f>vlookup($C365,'Results raw'!$A$1:$K$651,11,0)</f>
        <v>85770</v>
      </c>
      <c r="S365" s="16">
        <f t="shared" si="2"/>
        <v>0.6800279818</v>
      </c>
    </row>
    <row r="366">
      <c r="A366" s="11" t="s">
        <v>925</v>
      </c>
      <c r="B366" s="12">
        <v>96.0</v>
      </c>
      <c r="C366" s="11" t="s">
        <v>926</v>
      </c>
      <c r="D366" s="11" t="s">
        <v>925</v>
      </c>
      <c r="E366" s="3" t="str">
        <f>vlookup(C366,'Region lookup'!$A$1:$B$651,2,0)</f>
        <v>Yorkshire and The Humber</v>
      </c>
      <c r="F366" s="13">
        <v>0.16666666666666666</v>
      </c>
      <c r="G366" s="11" t="s">
        <v>59</v>
      </c>
      <c r="H366" s="11" t="str">
        <f t="shared" si="1"/>
        <v>5-Friday 04:00</v>
      </c>
      <c r="I366" s="14">
        <f>vlookup($C366,'Results raw'!$A$1:$K$651,2,0)</f>
        <v>30941</v>
      </c>
      <c r="J366" s="14">
        <f>vlookup($C366,'Results raw'!$A$1:$K$651,3,0)</f>
        <v>9000</v>
      </c>
      <c r="K366" s="14">
        <f>vlookup($C366,'Results raw'!$A$1:$K$651,4,0)</f>
        <v>2180</v>
      </c>
      <c r="L366" s="14">
        <f>vlookup($C366,'Results raw'!$A$1:$K$651,5,0)</f>
        <v>1281</v>
      </c>
      <c r="M366" s="14" t="str">
        <f>vlookup($C366,'Results raw'!$A$1:$K$651,6,0)</f>
        <v/>
      </c>
      <c r="N366" s="14" t="str">
        <f>vlookup($C366,'Results raw'!$A$1:$K$651,7,0)</f>
        <v/>
      </c>
      <c r="O366" s="14" t="str">
        <f>vlookup($C366,'Results raw'!$A$1:$K$651,8,0)</f>
        <v/>
      </c>
      <c r="P366" s="14" t="str">
        <f>vlookup($C366,'Results raw'!$A$1:$K$651,9,0)</f>
        <v/>
      </c>
      <c r="Q366" s="14">
        <f>vlookup($C366,'Results raw'!$A$1:$K$651,10,0)</f>
        <v>0</v>
      </c>
      <c r="R366" s="15">
        <f>vlookup($C366,'Results raw'!$A$1:$K$651,11,0)</f>
        <v>65939</v>
      </c>
      <c r="S366" s="16">
        <f t="shared" si="2"/>
        <v>0.6582144103</v>
      </c>
    </row>
    <row r="367">
      <c r="A367" s="11" t="s">
        <v>927</v>
      </c>
      <c r="B367" s="12">
        <v>104.0</v>
      </c>
      <c r="C367" s="11" t="s">
        <v>928</v>
      </c>
      <c r="D367" s="11" t="s">
        <v>927</v>
      </c>
      <c r="E367" s="3" t="str">
        <f>vlookup(C367,'Region lookup'!$A$1:$B$651,2,0)</f>
        <v>London</v>
      </c>
      <c r="F367" s="13">
        <v>0.16666666666666666</v>
      </c>
      <c r="G367" s="11" t="s">
        <v>59</v>
      </c>
      <c r="H367" s="11" t="str">
        <f t="shared" si="1"/>
        <v>5-Friday 04:00</v>
      </c>
      <c r="I367" s="14">
        <f>vlookup($C367,'Results raw'!$A$1:$K$651,2,0)</f>
        <v>23958</v>
      </c>
      <c r="J367" s="14">
        <f>vlookup($C367,'Results raw'!$A$1:$K$651,3,0)</f>
        <v>13067</v>
      </c>
      <c r="K367" s="14">
        <f>vlookup($C367,'Results raw'!$A$1:$K$651,4,0)</f>
        <v>6621</v>
      </c>
      <c r="L367" s="14">
        <f>vlookup($C367,'Results raw'!$A$1:$K$651,5,0)</f>
        <v>1546</v>
      </c>
      <c r="M367" s="14" t="str">
        <f>vlookup($C367,'Results raw'!$A$1:$K$651,6,0)</f>
        <v/>
      </c>
      <c r="N367" s="14" t="str">
        <f>vlookup($C367,'Results raw'!$A$1:$K$651,7,0)</f>
        <v/>
      </c>
      <c r="O367" s="14" t="str">
        <f>vlookup($C367,'Results raw'!$A$1:$K$651,8,0)</f>
        <v/>
      </c>
      <c r="P367" s="14" t="str">
        <f>vlookup($C367,'Results raw'!$A$1:$K$651,9,0)</f>
        <v/>
      </c>
      <c r="Q367" s="14">
        <f>vlookup($C367,'Results raw'!$A$1:$K$651,10,0)</f>
        <v>374</v>
      </c>
      <c r="R367" s="15">
        <f>vlookup($C367,'Results raw'!$A$1:$K$651,11,0)</f>
        <v>66711</v>
      </c>
      <c r="S367" s="16">
        <f t="shared" si="2"/>
        <v>0.6830357812</v>
      </c>
    </row>
    <row r="368">
      <c r="A368" s="11" t="s">
        <v>929</v>
      </c>
      <c r="B368" s="12">
        <v>113.0</v>
      </c>
      <c r="C368" s="11" t="s">
        <v>930</v>
      </c>
      <c r="D368" s="11" t="s">
        <v>929</v>
      </c>
      <c r="E368" s="3" t="str">
        <f>vlookup(C368,'Region lookup'!$A$1:$B$651,2,0)</f>
        <v>East</v>
      </c>
      <c r="F368" s="13">
        <v>0.16666666666666666</v>
      </c>
      <c r="G368" s="11" t="s">
        <v>59</v>
      </c>
      <c r="H368" s="11" t="str">
        <f t="shared" si="1"/>
        <v>5-Friday 04:00</v>
      </c>
      <c r="I368" s="14">
        <f>vlookup($C368,'Results raw'!$A$1:$K$651,2,0)</f>
        <v>37770</v>
      </c>
      <c r="J368" s="14">
        <f>vlookup($C368,'Results raw'!$A$1:$K$651,3,0)</f>
        <v>12782</v>
      </c>
      <c r="K368" s="14" t="str">
        <f>vlookup($C368,'Results raw'!$A$1:$K$651,4,0)</f>
        <v/>
      </c>
      <c r="L368" s="15">
        <f>vlookup($C368,'Results raw'!$A$1:$K$651,5,0)</f>
        <v>9711</v>
      </c>
      <c r="M368" s="14" t="str">
        <f>vlookup($C368,'Results raw'!$A$1:$K$651,6,0)</f>
        <v/>
      </c>
      <c r="N368" s="14" t="str">
        <f>vlookup($C368,'Results raw'!$A$1:$K$651,7,0)</f>
        <v/>
      </c>
      <c r="O368" s="14" t="str">
        <f>vlookup($C368,'Results raw'!$A$1:$K$651,8,0)</f>
        <v/>
      </c>
      <c r="P368" s="14" t="str">
        <f>vlookup($C368,'Results raw'!$A$1:$K$651,9,0)</f>
        <v/>
      </c>
      <c r="Q368" s="15">
        <f>vlookup($C368,'Results raw'!$A$1:$K$651,10,0)</f>
        <v>1694</v>
      </c>
      <c r="R368" s="15">
        <f>vlookup($C368,'Results raw'!$A$1:$K$651,11,0)</f>
        <v>89644</v>
      </c>
      <c r="S368" s="16">
        <f t="shared" si="2"/>
        <v>0.6911449735</v>
      </c>
    </row>
    <row r="369">
      <c r="A369" s="11" t="s">
        <v>931</v>
      </c>
      <c r="B369" s="12">
        <v>125.0</v>
      </c>
      <c r="C369" s="11" t="s">
        <v>932</v>
      </c>
      <c r="D369" s="11" t="s">
        <v>931</v>
      </c>
      <c r="E369" s="3" t="str">
        <f>vlookup(C369,'Region lookup'!$A$1:$B$651,2,0)</f>
        <v>South East</v>
      </c>
      <c r="F369" s="13">
        <v>0.16666666666666666</v>
      </c>
      <c r="G369" s="11" t="s">
        <v>59</v>
      </c>
      <c r="H369" s="11" t="str">
        <f t="shared" si="1"/>
        <v>5-Friday 04:00</v>
      </c>
      <c r="I369" s="14">
        <f>vlookup($C369,'Results raw'!$A$1:$K$651,2,0)</f>
        <v>27182</v>
      </c>
      <c r="J369" s="14">
        <f>vlookup($C369,'Results raw'!$A$1:$K$651,3,0)</f>
        <v>29018</v>
      </c>
      <c r="K369" s="14">
        <f>vlookup($C369,'Results raw'!$A$1:$K$651,4,0)</f>
        <v>3408</v>
      </c>
      <c r="L369" s="14" t="str">
        <f>vlookup($C369,'Results raw'!$A$1:$K$651,5,0)</f>
        <v/>
      </c>
      <c r="M369" s="14" t="str">
        <f>vlookup($C369,'Results raw'!$A$1:$K$651,6,0)</f>
        <v/>
      </c>
      <c r="N369" s="14" t="str">
        <f>vlookup($C369,'Results raw'!$A$1:$K$651,7,0)</f>
        <v/>
      </c>
      <c r="O369" s="14" t="str">
        <f>vlookup($C369,'Results raw'!$A$1:$K$651,8,0)</f>
        <v/>
      </c>
      <c r="P369" s="14" t="str">
        <f>vlookup($C369,'Results raw'!$A$1:$K$651,9,0)</f>
        <v/>
      </c>
      <c r="Q369" s="14">
        <f>vlookup($C369,'Results raw'!$A$1:$K$651,10,0)</f>
        <v>505</v>
      </c>
      <c r="R369" s="15">
        <f>vlookup($C369,'Results raw'!$A$1:$K$651,11,0)</f>
        <v>80203</v>
      </c>
      <c r="S369" s="16">
        <f t="shared" si="2"/>
        <v>0.7495106168</v>
      </c>
    </row>
    <row r="370">
      <c r="A370" s="11" t="s">
        <v>934</v>
      </c>
      <c r="B370" s="12">
        <v>133.0</v>
      </c>
      <c r="C370" s="11" t="s">
        <v>935</v>
      </c>
      <c r="D370" s="11" t="s">
        <v>934</v>
      </c>
      <c r="E370" s="3" t="str">
        <f>vlookup(C370,'Region lookup'!$A$1:$B$651,2,0)</f>
        <v>London</v>
      </c>
      <c r="F370" s="13">
        <v>0.16666666666666666</v>
      </c>
      <c r="G370" s="11" t="s">
        <v>59</v>
      </c>
      <c r="H370" s="11" t="str">
        <f t="shared" si="1"/>
        <v>5-Friday 04:00</v>
      </c>
      <c r="I370" s="14">
        <f>vlookup($C370,'Results raw'!$A$1:$K$651,2,0)</f>
        <v>20822</v>
      </c>
      <c r="J370" s="14">
        <f>vlookup($C370,'Results raw'!$A$1:$K$651,3,0)</f>
        <v>6081</v>
      </c>
      <c r="K370" s="14">
        <f>vlookup($C370,'Results raw'!$A$1:$K$651,4,0)</f>
        <v>20193</v>
      </c>
      <c r="L370" s="14">
        <f>vlookup($C370,'Results raw'!$A$1:$K$651,5,0)</f>
        <v>759</v>
      </c>
      <c r="M370" s="14" t="str">
        <f>vlookup($C370,'Results raw'!$A$1:$K$651,6,0)</f>
        <v/>
      </c>
      <c r="N370" s="14" t="str">
        <f>vlookup($C370,'Results raw'!$A$1:$K$651,7,0)</f>
        <v/>
      </c>
      <c r="O370" s="14">
        <f>vlookup($C370,'Results raw'!$A$1:$K$651,8,0)</f>
        <v>1043</v>
      </c>
      <c r="P370" s="14" t="str">
        <f>vlookup($C370,'Results raw'!$A$1:$K$651,9,0)</f>
        <v/>
      </c>
      <c r="Q370" s="14">
        <f>vlookup($C370,'Results raw'!$A$1:$K$651,10,0)</f>
        <v>200</v>
      </c>
      <c r="R370" s="15">
        <f>vlookup($C370,'Results raw'!$A$1:$K$651,11,0)</f>
        <v>72926</v>
      </c>
      <c r="S370" s="16">
        <f t="shared" si="2"/>
        <v>0.673257823</v>
      </c>
    </row>
    <row r="371">
      <c r="A371" s="11" t="s">
        <v>937</v>
      </c>
      <c r="B371" s="12">
        <v>547.0</v>
      </c>
      <c r="C371" s="11" t="s">
        <v>938</v>
      </c>
      <c r="D371" s="11" t="s">
        <v>937</v>
      </c>
      <c r="E371" s="3" t="str">
        <f>vlookup(C371,'Region lookup'!$A$1:$B$651,2,0)</f>
        <v>East</v>
      </c>
      <c r="F371" s="13">
        <v>0.16666666666666666</v>
      </c>
      <c r="G371" s="11" t="s">
        <v>59</v>
      </c>
      <c r="H371" s="11" t="str">
        <f t="shared" si="1"/>
        <v>5-Friday 04:00</v>
      </c>
      <c r="I371" s="14">
        <f>vlookup($C371,'Results raw'!$A$1:$K$651,2,0)</f>
        <v>35253</v>
      </c>
      <c r="J371" s="14">
        <f>vlookup($C371,'Results raw'!$A$1:$K$651,3,0)</f>
        <v>11862</v>
      </c>
      <c r="K371" s="14">
        <f>vlookup($C371,'Results raw'!$A$1:$K$651,4,0)</f>
        <v>6485</v>
      </c>
      <c r="L371" s="14">
        <f>vlookup($C371,'Results raw'!$A$1:$K$651,5,0)</f>
        <v>2650</v>
      </c>
      <c r="M371" s="14" t="str">
        <f>vlookup($C371,'Results raw'!$A$1:$K$651,6,0)</f>
        <v/>
      </c>
      <c r="N371" s="14" t="str">
        <f>vlookup($C371,'Results raw'!$A$1:$K$651,7,0)</f>
        <v/>
      </c>
      <c r="O371" s="14" t="str">
        <f>vlookup($C371,'Results raw'!$A$1:$K$651,8,0)</f>
        <v/>
      </c>
      <c r="P371" s="14" t="str">
        <f>vlookup($C371,'Results raw'!$A$1:$K$651,9,0)</f>
        <v/>
      </c>
      <c r="Q371" s="14">
        <f>vlookup($C371,'Results raw'!$A$1:$K$651,10,0)</f>
        <v>0</v>
      </c>
      <c r="R371" s="15">
        <f>vlookup($C371,'Results raw'!$A$1:$K$651,11,0)</f>
        <v>76201</v>
      </c>
      <c r="S371" s="16">
        <f t="shared" si="2"/>
        <v>0.738179289</v>
      </c>
    </row>
    <row r="372">
      <c r="A372" s="11" t="s">
        <v>939</v>
      </c>
      <c r="B372" s="12">
        <v>136.0</v>
      </c>
      <c r="C372" s="11" t="s">
        <v>940</v>
      </c>
      <c r="D372" s="11" t="s">
        <v>939</v>
      </c>
      <c r="E372" s="3" t="str">
        <f>vlookup(C372,'Region lookup'!$A$1:$B$651,2,0)</f>
        <v>East Midlands</v>
      </c>
      <c r="F372" s="13">
        <v>0.16666666666666666</v>
      </c>
      <c r="G372" s="11" t="s">
        <v>59</v>
      </c>
      <c r="H372" s="11" t="str">
        <f t="shared" si="1"/>
        <v>5-Friday 04:00</v>
      </c>
      <c r="I372" s="14">
        <f>vlookup($C372,'Results raw'!$A$1:$K$651,2,0)</f>
        <v>35121</v>
      </c>
      <c r="J372" s="14">
        <f>vlookup($C372,'Results raw'!$A$1:$K$651,3,0)</f>
        <v>12724</v>
      </c>
      <c r="K372" s="14">
        <f>vlookup($C372,'Results raw'!$A$1:$K$651,4,0)</f>
        <v>4856</v>
      </c>
      <c r="L372" s="14">
        <f>vlookup($C372,'Results raw'!$A$1:$K$651,5,0)</f>
        <v>2664</v>
      </c>
      <c r="M372" s="14" t="str">
        <f>vlookup($C372,'Results raw'!$A$1:$K$651,6,0)</f>
        <v/>
      </c>
      <c r="N372" s="14" t="str">
        <f>vlookup($C372,'Results raw'!$A$1:$K$651,7,0)</f>
        <v/>
      </c>
      <c r="O372" s="14" t="str">
        <f>vlookup($C372,'Results raw'!$A$1:$K$651,8,0)</f>
        <v/>
      </c>
      <c r="P372" s="14" t="str">
        <f>vlookup($C372,'Results raw'!$A$1:$K$651,9,0)</f>
        <v/>
      </c>
      <c r="Q372" s="14">
        <f>vlookup($C372,'Results raw'!$A$1:$K$651,10,0)</f>
        <v>0</v>
      </c>
      <c r="R372" s="15">
        <f>vlookup($C372,'Results raw'!$A$1:$K$651,11,0)</f>
        <v>79556</v>
      </c>
      <c r="S372" s="16">
        <f t="shared" si="2"/>
        <v>0.6959248831</v>
      </c>
    </row>
    <row r="373">
      <c r="A373" s="11" t="s">
        <v>941</v>
      </c>
      <c r="B373" s="12">
        <v>139.0</v>
      </c>
      <c r="C373" s="11" t="s">
        <v>942</v>
      </c>
      <c r="D373" s="11" t="s">
        <v>941</v>
      </c>
      <c r="E373" s="3" t="str">
        <f>vlookup(C373,'Region lookup'!$A$1:$B$651,2,0)</f>
        <v>East</v>
      </c>
      <c r="F373" s="13">
        <v>0.16666666666666666</v>
      </c>
      <c r="G373" s="11" t="s">
        <v>59</v>
      </c>
      <c r="H373" s="11" t="str">
        <f t="shared" si="1"/>
        <v>5-Friday 04:00</v>
      </c>
      <c r="I373" s="14">
        <f>vlookup($C373,'Results raw'!$A$1:$K$651,2,0)</f>
        <v>31934</v>
      </c>
      <c r="J373" s="14">
        <f>vlookup($C373,'Results raw'!$A$1:$K$651,3,0)</f>
        <v>10295</v>
      </c>
      <c r="K373" s="14">
        <f>vlookup($C373,'Results raw'!$A$1:$K$651,4,0)</f>
        <v>14313</v>
      </c>
      <c r="L373" s="14" t="str">
        <f>vlookup($C373,'Results raw'!$A$1:$K$651,5,0)</f>
        <v/>
      </c>
      <c r="M373" s="14" t="str">
        <f>vlookup($C373,'Results raw'!$A$1:$K$651,6,0)</f>
        <v/>
      </c>
      <c r="N373" s="14" t="str">
        <f>vlookup($C373,'Results raw'!$A$1:$K$651,7,0)</f>
        <v/>
      </c>
      <c r="O373" s="14" t="str">
        <f>vlookup($C373,'Results raw'!$A$1:$K$651,8,0)</f>
        <v/>
      </c>
      <c r="P373" s="14" t="str">
        <f>vlookup($C373,'Results raw'!$A$1:$K$651,9,0)</f>
        <v/>
      </c>
      <c r="Q373" s="14">
        <f>vlookup($C373,'Results raw'!$A$1:$K$651,10,0)</f>
        <v>580</v>
      </c>
      <c r="R373" s="15">
        <f>vlookup($C373,'Results raw'!$A$1:$K$651,11,0)</f>
        <v>80481</v>
      </c>
      <c r="S373" s="16">
        <f t="shared" si="2"/>
        <v>0.7097575825</v>
      </c>
    </row>
    <row r="374">
      <c r="A374" s="11" t="s">
        <v>943</v>
      </c>
      <c r="B374" s="12">
        <v>141.0</v>
      </c>
      <c r="C374" s="11" t="s">
        <v>944</v>
      </c>
      <c r="D374" s="11" t="s">
        <v>943</v>
      </c>
      <c r="E374" s="3" t="str">
        <f>vlookup(C374,'Region lookup'!$A$1:$B$651,2,0)</f>
        <v>South West</v>
      </c>
      <c r="F374" s="13">
        <v>0.16666666666666666</v>
      </c>
      <c r="G374" s="11" t="s">
        <v>59</v>
      </c>
      <c r="H374" s="11" t="str">
        <f t="shared" si="1"/>
        <v>5-Friday 04:00</v>
      </c>
      <c r="I374" s="14">
        <f>vlookup($C374,'Results raw'!$A$1:$K$651,2,0)</f>
        <v>28486</v>
      </c>
      <c r="J374" s="14">
        <f>vlookup($C374,'Results raw'!$A$1:$K$651,3,0)</f>
        <v>2921</v>
      </c>
      <c r="K374" s="14">
        <f>vlookup($C374,'Results raw'!$A$1:$K$651,4,0)</f>
        <v>27505</v>
      </c>
      <c r="L374" s="14" t="str">
        <f>vlookup($C374,'Results raw'!$A$1:$K$651,5,0)</f>
        <v/>
      </c>
      <c r="M374" s="14" t="str">
        <f>vlookup($C374,'Results raw'!$A$1:$K$651,6,0)</f>
        <v/>
      </c>
      <c r="N374" s="14" t="str">
        <f>vlookup($C374,'Results raw'!$A$1:$K$651,7,0)</f>
        <v/>
      </c>
      <c r="O374" s="14" t="str">
        <f>vlookup($C374,'Results raw'!$A$1:$K$651,8,0)</f>
        <v/>
      </c>
      <c r="P374" s="14" t="str">
        <f>vlookup($C374,'Results raw'!$A$1:$K$651,9,0)</f>
        <v/>
      </c>
      <c r="Q374" s="14">
        <f>vlookup($C374,'Results raw'!$A$1:$K$651,10,0)</f>
        <v>445</v>
      </c>
      <c r="R374" s="15">
        <f>vlookup($C374,'Results raw'!$A$1:$K$651,11,0)</f>
        <v>81043</v>
      </c>
      <c r="S374" s="16">
        <f t="shared" si="2"/>
        <v>0.7324136569</v>
      </c>
    </row>
    <row r="375">
      <c r="A375" s="11" t="s">
        <v>948</v>
      </c>
      <c r="B375" s="12">
        <v>147.0</v>
      </c>
      <c r="C375" s="11" t="s">
        <v>949</v>
      </c>
      <c r="D375" s="11" t="s">
        <v>948</v>
      </c>
      <c r="E375" s="3" t="str">
        <f>vlookup(C375,'Region lookup'!$A$1:$B$651,2,0)</f>
        <v>South West</v>
      </c>
      <c r="F375" s="13">
        <v>0.16666666666666666</v>
      </c>
      <c r="G375" s="11" t="s">
        <v>59</v>
      </c>
      <c r="H375" s="11" t="str">
        <f t="shared" si="1"/>
        <v>5-Friday 04:00</v>
      </c>
      <c r="I375" s="14">
        <f>vlookup($C375,'Results raw'!$A$1:$K$651,2,0)</f>
        <v>30994</v>
      </c>
      <c r="J375" s="14">
        <f>vlookup($C375,'Results raw'!$A$1:$K$651,3,0)</f>
        <v>6399</v>
      </c>
      <c r="K375" s="14">
        <f>vlookup($C375,'Results raw'!$A$1:$K$651,4,0)</f>
        <v>19706</v>
      </c>
      <c r="L375" s="14" t="str">
        <f>vlookup($C375,'Results raw'!$A$1:$K$651,5,0)</f>
        <v/>
      </c>
      <c r="M375" s="14" t="str">
        <f>vlookup($C375,'Results raw'!$A$1:$K$651,6,0)</f>
        <v/>
      </c>
      <c r="N375" s="14" t="str">
        <f>vlookup($C375,'Results raw'!$A$1:$K$651,7,0)</f>
        <v/>
      </c>
      <c r="O375" s="14" t="str">
        <f>vlookup($C375,'Results raw'!$A$1:$K$651,8,0)</f>
        <v/>
      </c>
      <c r="P375" s="14" t="str">
        <f>vlookup($C375,'Results raw'!$A$1:$K$651,9,0)</f>
        <v/>
      </c>
      <c r="Q375" s="14">
        <f>vlookup($C375,'Results raw'!$A$1:$K$651,10,0)</f>
        <v>0</v>
      </c>
      <c r="R375" s="15">
        <f>vlookup($C375,'Results raw'!$A$1:$K$651,11,0)</f>
        <v>77225</v>
      </c>
      <c r="S375" s="16">
        <f t="shared" si="2"/>
        <v>0.7393849142</v>
      </c>
    </row>
    <row r="376">
      <c r="A376" s="11" t="s">
        <v>950</v>
      </c>
      <c r="B376" s="12">
        <v>159.0</v>
      </c>
      <c r="C376" s="11" t="s">
        <v>951</v>
      </c>
      <c r="D376" s="11" t="s">
        <v>950</v>
      </c>
      <c r="E376" s="3" t="str">
        <f>vlookup(C376,'Region lookup'!$A$1:$B$651,2,0)</f>
        <v>North West</v>
      </c>
      <c r="F376" s="13">
        <v>0.16666666666666666</v>
      </c>
      <c r="G376" s="11" t="s">
        <v>59</v>
      </c>
      <c r="H376" s="11" t="str">
        <f t="shared" si="1"/>
        <v>5-Friday 04:00</v>
      </c>
      <c r="I376" s="14">
        <f>vlookup($C376,'Results raw'!$A$1:$K$651,2,0)</f>
        <v>33747</v>
      </c>
      <c r="J376" s="14">
        <f>vlookup($C376,'Results raw'!$A$1:$K$651,3,0)</f>
        <v>15186</v>
      </c>
      <c r="K376" s="14">
        <f>vlookup($C376,'Results raw'!$A$1:$K$651,4,0)</f>
        <v>6026</v>
      </c>
      <c r="L376" s="14">
        <f>vlookup($C376,'Results raw'!$A$1:$K$651,5,0)</f>
        <v>1616</v>
      </c>
      <c r="M376" s="14" t="str">
        <f>vlookup($C376,'Results raw'!$A$1:$K$651,6,0)</f>
        <v/>
      </c>
      <c r="N376" s="14" t="str">
        <f>vlookup($C376,'Results raw'!$A$1:$K$651,7,0)</f>
        <v/>
      </c>
      <c r="O376" s="14" t="str">
        <f>vlookup($C376,'Results raw'!$A$1:$K$651,8,0)</f>
        <v/>
      </c>
      <c r="P376" s="14" t="str">
        <f>vlookup($C376,'Results raw'!$A$1:$K$651,9,0)</f>
        <v/>
      </c>
      <c r="Q376" s="14">
        <f>vlookup($C376,'Results raw'!$A$1:$K$651,10,0)</f>
        <v>658</v>
      </c>
      <c r="R376" s="15">
        <f>vlookup($C376,'Results raw'!$A$1:$K$651,11,0)</f>
        <v>80930</v>
      </c>
      <c r="S376" s="16">
        <f t="shared" si="2"/>
        <v>0.7071914</v>
      </c>
    </row>
    <row r="377">
      <c r="A377" s="11" t="s">
        <v>952</v>
      </c>
      <c r="B377" s="12">
        <v>160.0</v>
      </c>
      <c r="C377" s="11" t="s">
        <v>953</v>
      </c>
      <c r="D377" s="11" t="s">
        <v>952</v>
      </c>
      <c r="E377" s="3" t="str">
        <f>vlookup(C377,'Region lookup'!$A$1:$B$651,2,0)</f>
        <v>North West</v>
      </c>
      <c r="F377" s="13">
        <v>0.16666666666666666</v>
      </c>
      <c r="G377" s="11" t="s">
        <v>59</v>
      </c>
      <c r="H377" s="11" t="str">
        <f t="shared" si="1"/>
        <v>5-Friday 04:00</v>
      </c>
      <c r="I377" s="14">
        <f>vlookup($C377,'Results raw'!$A$1:$K$651,2,0)</f>
        <v>22856</v>
      </c>
      <c r="J377" s="14">
        <f>vlookup($C377,'Results raw'!$A$1:$K$651,3,0)</f>
        <v>17014</v>
      </c>
      <c r="K377" s="14">
        <f>vlookup($C377,'Results raw'!$A$1:$K$651,4,0)</f>
        <v>1888</v>
      </c>
      <c r="L377" s="14">
        <f>vlookup($C377,'Results raw'!$A$1:$K$651,5,0)</f>
        <v>765</v>
      </c>
      <c r="M377" s="14" t="str">
        <f>vlookup($C377,'Results raw'!$A$1:$K$651,6,0)</f>
        <v/>
      </c>
      <c r="N377" s="14" t="str">
        <f>vlookup($C377,'Results raw'!$A$1:$K$651,7,0)</f>
        <v/>
      </c>
      <c r="O377" s="14" t="str">
        <f>vlookup($C377,'Results raw'!$A$1:$K$651,8,0)</f>
        <v/>
      </c>
      <c r="P377" s="14" t="str">
        <f>vlookup($C377,'Results raw'!$A$1:$K$651,9,0)</f>
        <v/>
      </c>
      <c r="Q377" s="14">
        <f>vlookup($C377,'Results raw'!$A$1:$K$651,10,0)</f>
        <v>0</v>
      </c>
      <c r="R377" s="15">
        <f>vlookup($C377,'Results raw'!$A$1:$K$651,11,0)</f>
        <v>61693</v>
      </c>
      <c r="S377" s="16">
        <f t="shared" si="2"/>
        <v>0.6892678262</v>
      </c>
    </row>
    <row r="378">
      <c r="A378" s="11" t="s">
        <v>954</v>
      </c>
      <c r="B378" s="12">
        <v>169.0</v>
      </c>
      <c r="C378" s="11" t="s">
        <v>955</v>
      </c>
      <c r="D378" s="11" t="s">
        <v>954</v>
      </c>
      <c r="E378" s="3" t="str">
        <f>vlookup(C378,'Region lookup'!$A$1:$B$651,2,0)</f>
        <v>North West</v>
      </c>
      <c r="F378" s="13">
        <v>0.16666666666666666</v>
      </c>
      <c r="G378" s="11" t="s">
        <v>59</v>
      </c>
      <c r="H378" s="11" t="str">
        <f t="shared" si="1"/>
        <v>5-Friday 04:00</v>
      </c>
      <c r="I378" s="14">
        <f>vlookup($C378,'Results raw'!$A$1:$K$651,2,0)</f>
        <v>28704</v>
      </c>
      <c r="J378" s="14">
        <f>vlookup($C378,'Results raw'!$A$1:$K$651,3,0)</f>
        <v>20196</v>
      </c>
      <c r="K378" s="14">
        <f>vlookup($C378,'Results raw'!$A$1:$K$651,4,0)</f>
        <v>2618</v>
      </c>
      <c r="L378" s="14">
        <f>vlookup($C378,'Results raw'!$A$1:$K$651,5,0)</f>
        <v>975</v>
      </c>
      <c r="M378" s="14" t="str">
        <f>vlookup($C378,'Results raw'!$A$1:$K$651,6,0)</f>
        <v/>
      </c>
      <c r="N378" s="14" t="str">
        <f>vlookup($C378,'Results raw'!$A$1:$K$651,7,0)</f>
        <v/>
      </c>
      <c r="O378" s="14">
        <f>vlookup($C378,'Results raw'!$A$1:$K$651,8,0)</f>
        <v>1390</v>
      </c>
      <c r="P378" s="14" t="str">
        <f>vlookup($C378,'Results raw'!$A$1:$K$651,9,0)</f>
        <v/>
      </c>
      <c r="Q378" s="14">
        <f>vlookup($C378,'Results raw'!$A$1:$K$651,10,0)</f>
        <v>149</v>
      </c>
      <c r="R378" s="15">
        <f>vlookup($C378,'Results raw'!$A$1:$K$651,11,0)</f>
        <v>80321</v>
      </c>
      <c r="S378" s="16">
        <f t="shared" si="2"/>
        <v>0.6727007881</v>
      </c>
    </row>
    <row r="379">
      <c r="A379" s="11" t="s">
        <v>956</v>
      </c>
      <c r="B379" s="12">
        <v>170.0</v>
      </c>
      <c r="C379" s="11" t="s">
        <v>957</v>
      </c>
      <c r="D379" s="11" t="s">
        <v>956</v>
      </c>
      <c r="E379" s="3" t="str">
        <f>vlookup(C379,'Region lookup'!$A$1:$B$651,2,0)</f>
        <v>London</v>
      </c>
      <c r="F379" s="13">
        <v>0.16666666666666666</v>
      </c>
      <c r="G379" s="11" t="s">
        <v>59</v>
      </c>
      <c r="H379" s="11" t="str">
        <f t="shared" si="1"/>
        <v>5-Friday 04:00</v>
      </c>
      <c r="I379" s="14">
        <f>vlookup($C379,'Results raw'!$A$1:$K$651,2,0)</f>
        <v>21175</v>
      </c>
      <c r="J379" s="14">
        <f>vlookup($C379,'Results raw'!$A$1:$K$651,3,0)</f>
        <v>27124</v>
      </c>
      <c r="K379" s="14">
        <f>vlookup($C379,'Results raw'!$A$1:$K$651,4,0)</f>
        <v>3532</v>
      </c>
      <c r="L379" s="14">
        <f>vlookup($C379,'Results raw'!$A$1:$K$651,5,0)</f>
        <v>1215</v>
      </c>
      <c r="M379" s="14" t="str">
        <f>vlookup($C379,'Results raw'!$A$1:$K$651,6,0)</f>
        <v/>
      </c>
      <c r="N379" s="14" t="str">
        <f>vlookup($C379,'Results raw'!$A$1:$K$651,7,0)</f>
        <v/>
      </c>
      <c r="O379" s="14">
        <f>vlookup($C379,'Results raw'!$A$1:$K$651,8,0)</f>
        <v>999</v>
      </c>
      <c r="P379" s="14" t="str">
        <f>vlookup($C379,'Results raw'!$A$1:$K$651,9,0)</f>
        <v/>
      </c>
      <c r="Q379" s="14">
        <f>vlookup($C379,'Results raw'!$A$1:$K$651,10,0)</f>
        <v>0</v>
      </c>
      <c r="R379" s="15">
        <f>vlookup($C379,'Results raw'!$A$1:$K$651,11,0)</f>
        <v>81410</v>
      </c>
      <c r="S379" s="16">
        <f t="shared" si="2"/>
        <v>0.6638619334</v>
      </c>
    </row>
    <row r="380">
      <c r="A380" s="11" t="s">
        <v>958</v>
      </c>
      <c r="B380" s="12">
        <v>171.0</v>
      </c>
      <c r="C380" s="11" t="s">
        <v>959</v>
      </c>
      <c r="D380" s="11" t="s">
        <v>958</v>
      </c>
      <c r="E380" s="3" t="str">
        <f>vlookup(C380,'Region lookup'!$A$1:$B$651,2,0)</f>
        <v>London</v>
      </c>
      <c r="F380" s="13">
        <v>0.16666666666666666</v>
      </c>
      <c r="G380" s="11" t="s">
        <v>59</v>
      </c>
      <c r="H380" s="11" t="str">
        <f t="shared" si="1"/>
        <v>5-Friday 04:00</v>
      </c>
      <c r="I380" s="14">
        <f>vlookup($C380,'Results raw'!$A$1:$K$651,2,0)</f>
        <v>11822</v>
      </c>
      <c r="J380" s="14">
        <f>vlookup($C380,'Results raw'!$A$1:$K$651,3,0)</f>
        <v>36495</v>
      </c>
      <c r="K380" s="14">
        <f>vlookup($C380,'Results raw'!$A$1:$K$651,4,0)</f>
        <v>4476</v>
      </c>
      <c r="L380" s="14">
        <f>vlookup($C380,'Results raw'!$A$1:$K$651,5,0)</f>
        <v>1629</v>
      </c>
      <c r="M380" s="14" t="str">
        <f>vlookup($C380,'Results raw'!$A$1:$K$651,6,0)</f>
        <v/>
      </c>
      <c r="N380" s="14" t="str">
        <f>vlookup($C380,'Results raw'!$A$1:$K$651,7,0)</f>
        <v/>
      </c>
      <c r="O380" s="14">
        <f>vlookup($C380,'Results raw'!$A$1:$K$651,8,0)</f>
        <v>839</v>
      </c>
      <c r="P380" s="14" t="str">
        <f>vlookup($C380,'Results raw'!$A$1:$K$651,9,0)</f>
        <v/>
      </c>
      <c r="Q380" s="14">
        <f>vlookup($C380,'Results raw'!$A$1:$K$651,10,0)</f>
        <v>348</v>
      </c>
      <c r="R380" s="15">
        <f>vlookup($C380,'Results raw'!$A$1:$K$651,11,0)</f>
        <v>88466</v>
      </c>
      <c r="S380" s="16">
        <f t="shared" si="2"/>
        <v>0.6285917754</v>
      </c>
    </row>
    <row r="381">
      <c r="A381" s="11" t="s">
        <v>960</v>
      </c>
      <c r="B381" s="12">
        <v>172.0</v>
      </c>
      <c r="C381" s="11" t="s">
        <v>961</v>
      </c>
      <c r="D381" s="11" t="s">
        <v>960</v>
      </c>
      <c r="E381" s="3" t="str">
        <f>vlookup(C381,'Region lookup'!$A$1:$B$651,2,0)</f>
        <v>London</v>
      </c>
      <c r="F381" s="13">
        <v>0.16666666666666666</v>
      </c>
      <c r="G381" s="11" t="s">
        <v>59</v>
      </c>
      <c r="H381" s="11" t="str">
        <f t="shared" si="1"/>
        <v>5-Friday 04:00</v>
      </c>
      <c r="I381" s="14">
        <f>vlookup($C381,'Results raw'!$A$1:$K$651,2,0)</f>
        <v>30985</v>
      </c>
      <c r="J381" s="14">
        <f>vlookup($C381,'Results raw'!$A$1:$K$651,3,0)</f>
        <v>18646</v>
      </c>
      <c r="K381" s="14">
        <f>vlookup($C381,'Results raw'!$A$1:$K$651,4,0)</f>
        <v>7503</v>
      </c>
      <c r="L381" s="14">
        <f>vlookup($C381,'Results raw'!$A$1:$K$651,5,0)</f>
        <v>1782</v>
      </c>
      <c r="M381" s="14" t="str">
        <f>vlookup($C381,'Results raw'!$A$1:$K$651,6,0)</f>
        <v/>
      </c>
      <c r="N381" s="14" t="str">
        <f>vlookup($C381,'Results raw'!$A$1:$K$651,7,0)</f>
        <v/>
      </c>
      <c r="O381" s="14" t="str">
        <f>vlookup($C381,'Results raw'!$A$1:$K$651,8,0)</f>
        <v/>
      </c>
      <c r="P381" s="14">
        <f>vlookup($C381,'Results raw'!$A$1:$K$651,9,0)</f>
        <v>442</v>
      </c>
      <c r="Q381" s="14">
        <f>vlookup($C381,'Results raw'!$A$1:$K$651,10,0)</f>
        <v>0</v>
      </c>
      <c r="R381" s="15">
        <f>vlookup($C381,'Results raw'!$A$1:$K$651,11,0)</f>
        <v>83977</v>
      </c>
      <c r="S381" s="16">
        <f t="shared" si="2"/>
        <v>0.7068363957</v>
      </c>
    </row>
    <row r="382">
      <c r="A382" s="11" t="s">
        <v>962</v>
      </c>
      <c r="B382" s="12">
        <v>178.0</v>
      </c>
      <c r="C382" s="11" t="s">
        <v>963</v>
      </c>
      <c r="D382" s="11" t="s">
        <v>962</v>
      </c>
      <c r="E382" s="3" t="str">
        <f>vlookup(C382,'Region lookup'!$A$1:$B$651,2,0)</f>
        <v>East Midlands</v>
      </c>
      <c r="F382" s="13">
        <v>0.16666666666666666</v>
      </c>
      <c r="G382" s="11" t="s">
        <v>59</v>
      </c>
      <c r="H382" s="11" t="str">
        <f t="shared" si="1"/>
        <v>5-Friday 04:00</v>
      </c>
      <c r="I382" s="14">
        <f>vlookup($C382,'Results raw'!$A$1:$K$651,2,0)</f>
        <v>37055</v>
      </c>
      <c r="J382" s="14">
        <f>vlookup($C382,'Results raw'!$A$1:$K$651,3,0)</f>
        <v>10975</v>
      </c>
      <c r="K382" s="14">
        <f>vlookup($C382,'Results raw'!$A$1:$K$651,4,0)</f>
        <v>7032</v>
      </c>
      <c r="L382" s="14">
        <f>vlookup($C382,'Results raw'!$A$1:$K$651,5,0)</f>
        <v>2341</v>
      </c>
      <c r="M382" s="14" t="str">
        <f>vlookup($C382,'Results raw'!$A$1:$K$651,6,0)</f>
        <v/>
      </c>
      <c r="N382" s="14" t="str">
        <f>vlookup($C382,'Results raw'!$A$1:$K$651,7,0)</f>
        <v/>
      </c>
      <c r="O382" s="14" t="str">
        <f>vlookup($C382,'Results raw'!$A$1:$K$651,8,0)</f>
        <v/>
      </c>
      <c r="P382" s="14" t="str">
        <f>vlookup($C382,'Results raw'!$A$1:$K$651,9,0)</f>
        <v/>
      </c>
      <c r="Q382" s="14">
        <f>vlookup($C382,'Results raw'!$A$1:$K$651,10,0)</f>
        <v>0</v>
      </c>
      <c r="R382" s="15">
        <f>vlookup($C382,'Results raw'!$A$1:$K$651,11,0)</f>
        <v>77521</v>
      </c>
      <c r="S382" s="16">
        <f t="shared" si="2"/>
        <v>0.7404832239</v>
      </c>
    </row>
    <row r="383">
      <c r="A383" s="11" t="s">
        <v>964</v>
      </c>
      <c r="B383" s="12">
        <v>205.0</v>
      </c>
      <c r="C383" s="11" t="s">
        <v>965</v>
      </c>
      <c r="D383" s="11" t="s">
        <v>964</v>
      </c>
      <c r="E383" s="3" t="str">
        <f>vlookup(C383,'Region lookup'!$A$1:$B$651,2,0)</f>
        <v>West Midlands</v>
      </c>
      <c r="F383" s="13">
        <v>0.16666666666666666</v>
      </c>
      <c r="G383" s="11" t="s">
        <v>59</v>
      </c>
      <c r="H383" s="11" t="str">
        <f t="shared" si="1"/>
        <v>5-Friday 04:00</v>
      </c>
      <c r="I383" s="14">
        <f>vlookup($C383,'Results raw'!$A$1:$K$651,2,0)</f>
        <v>24835</v>
      </c>
      <c r="J383" s="14">
        <f>vlookup($C383,'Results raw'!$A$1:$K$651,3,0)</f>
        <v>9270</v>
      </c>
      <c r="K383" s="14">
        <f>vlookup($C383,'Results raw'!$A$1:$K$651,4,0)</f>
        <v>1608</v>
      </c>
      <c r="L383" s="14">
        <f>vlookup($C383,'Results raw'!$A$1:$K$651,5,0)</f>
        <v>863</v>
      </c>
      <c r="M383" s="14" t="str">
        <f>vlookup($C383,'Results raw'!$A$1:$K$651,6,0)</f>
        <v/>
      </c>
      <c r="N383" s="14" t="str">
        <f>vlookup($C383,'Results raw'!$A$1:$K$651,7,0)</f>
        <v/>
      </c>
      <c r="O383" s="14" t="str">
        <f>vlookup($C383,'Results raw'!$A$1:$K$651,8,0)</f>
        <v/>
      </c>
      <c r="P383" s="14" t="str">
        <f>vlookup($C383,'Results raw'!$A$1:$K$651,9,0)</f>
        <v/>
      </c>
      <c r="Q383" s="14">
        <f>vlookup($C383,'Results raw'!$A$1:$K$651,10,0)</f>
        <v>0</v>
      </c>
      <c r="R383" s="15">
        <f>vlookup($C383,'Results raw'!$A$1:$K$651,11,0)</f>
        <v>60731</v>
      </c>
      <c r="S383" s="16">
        <f t="shared" si="2"/>
        <v>0.602262436</v>
      </c>
    </row>
    <row r="384">
      <c r="A384" s="11" t="s">
        <v>966</v>
      </c>
      <c r="B384" s="12">
        <v>206.0</v>
      </c>
      <c r="C384" s="11" t="s">
        <v>967</v>
      </c>
      <c r="D384" s="11" t="s">
        <v>966</v>
      </c>
      <c r="E384" s="3" t="str">
        <f>vlookup(C384,'Region lookup'!$A$1:$B$651,2,0)</f>
        <v>London</v>
      </c>
      <c r="F384" s="13">
        <v>0.16666666666666666</v>
      </c>
      <c r="G384" s="11" t="s">
        <v>59</v>
      </c>
      <c r="H384" s="11" t="str">
        <f t="shared" si="1"/>
        <v>5-Friday 04:00</v>
      </c>
      <c r="I384" s="14">
        <f>vlookup($C384,'Results raw'!$A$1:$K$651,2,0)</f>
        <v>9160</v>
      </c>
      <c r="J384" s="14">
        <f>vlookup($C384,'Results raw'!$A$1:$K$651,3,0)</f>
        <v>36521</v>
      </c>
      <c r="K384" s="14" t="str">
        <f>vlookup($C384,'Results raw'!$A$1:$K$651,4,0)</f>
        <v/>
      </c>
      <c r="L384" s="14">
        <f>vlookup($C384,'Results raw'!$A$1:$K$651,5,0)</f>
        <v>9211</v>
      </c>
      <c r="M384" s="14" t="str">
        <f>vlookup($C384,'Results raw'!$A$1:$K$651,6,0)</f>
        <v/>
      </c>
      <c r="N384" s="14" t="str">
        <f>vlookup($C384,'Results raw'!$A$1:$K$651,7,0)</f>
        <v/>
      </c>
      <c r="O384" s="14">
        <f>vlookup($C384,'Results raw'!$A$1:$K$651,8,0)</f>
        <v>571</v>
      </c>
      <c r="P384" s="14">
        <f>vlookup($C384,'Results raw'!$A$1:$K$651,9,0)</f>
        <v>73</v>
      </c>
      <c r="Q384" s="14">
        <f>vlookup($C384,'Results raw'!$A$1:$K$651,10,0)</f>
        <v>242</v>
      </c>
      <c r="R384" s="15">
        <f>vlookup($C384,'Results raw'!$A$1:$K$651,11,0)</f>
        <v>84663</v>
      </c>
      <c r="S384" s="16">
        <f t="shared" si="2"/>
        <v>0.6588238073</v>
      </c>
    </row>
    <row r="385">
      <c r="A385" s="11" t="s">
        <v>968</v>
      </c>
      <c r="B385" s="12">
        <v>222.0</v>
      </c>
      <c r="C385" s="11" t="s">
        <v>969</v>
      </c>
      <c r="D385" s="11" t="s">
        <v>968</v>
      </c>
      <c r="E385" s="3" t="str">
        <f>vlookup(C385,'Region lookup'!$A$1:$B$651,2,0)</f>
        <v>London</v>
      </c>
      <c r="F385" s="13">
        <v>0.16666666666666666</v>
      </c>
      <c r="G385" s="11" t="s">
        <v>59</v>
      </c>
      <c r="H385" s="11" t="str">
        <f t="shared" si="1"/>
        <v>5-Friday 04:00</v>
      </c>
      <c r="I385" s="14">
        <f>vlookup($C385,'Results raw'!$A$1:$K$651,2,0)</f>
        <v>8527</v>
      </c>
      <c r="J385" s="14">
        <f>vlookup($C385,'Results raw'!$A$1:$K$651,3,0)</f>
        <v>41703</v>
      </c>
      <c r="K385" s="14">
        <f>vlookup($C385,'Results raw'!$A$1:$K$651,4,0)</f>
        <v>2158</v>
      </c>
      <c r="L385" s="14">
        <f>vlookup($C385,'Results raw'!$A$1:$K$651,5,0)</f>
        <v>883</v>
      </c>
      <c r="M385" s="14" t="str">
        <f>vlookup($C385,'Results raw'!$A$1:$K$651,6,0)</f>
        <v/>
      </c>
      <c r="N385" s="14" t="str">
        <f>vlookup($C385,'Results raw'!$A$1:$K$651,7,0)</f>
        <v/>
      </c>
      <c r="O385" s="14">
        <f>vlookup($C385,'Results raw'!$A$1:$K$651,8,0)</f>
        <v>1107</v>
      </c>
      <c r="P385" s="14" t="str">
        <f>vlookup($C385,'Results raw'!$A$1:$K$651,9,0)</f>
        <v/>
      </c>
      <c r="Q385" s="14">
        <f>vlookup($C385,'Results raw'!$A$1:$K$651,10,0)</f>
        <v>250</v>
      </c>
      <c r="R385" s="15">
        <f>vlookup($C385,'Results raw'!$A$1:$K$651,11,0)</f>
        <v>88316</v>
      </c>
      <c r="S385" s="16">
        <f t="shared" si="2"/>
        <v>0.6185515648</v>
      </c>
    </row>
    <row r="386">
      <c r="A386" s="11" t="s">
        <v>970</v>
      </c>
      <c r="B386" s="12">
        <v>287.0</v>
      </c>
      <c r="C386" s="11" t="s">
        <v>971</v>
      </c>
      <c r="D386" s="11" t="s">
        <v>970</v>
      </c>
      <c r="E386" s="3" t="str">
        <f>vlookup(C386,'Region lookup'!$A$1:$B$651,2,0)</f>
        <v>South East</v>
      </c>
      <c r="F386" s="13">
        <v>0.16666666666666666</v>
      </c>
      <c r="G386" s="11" t="s">
        <v>59</v>
      </c>
      <c r="H386" s="11" t="str">
        <f t="shared" si="1"/>
        <v>5-Friday 04:00</v>
      </c>
      <c r="I386" s="14">
        <f>vlookup($C386,'Results raw'!$A$1:$K$651,2,0)</f>
        <v>33446</v>
      </c>
      <c r="J386" s="14">
        <f>vlookup($C386,'Results raw'!$A$1:$K$651,3,0)</f>
        <v>6287</v>
      </c>
      <c r="K386" s="14">
        <f>vlookup($C386,'Results raw'!$A$1:$K$651,4,0)</f>
        <v>13750</v>
      </c>
      <c r="L386" s="14">
        <f>vlookup($C386,'Results raw'!$A$1:$K$651,5,0)</f>
        <v>2600</v>
      </c>
      <c r="M386" s="14" t="str">
        <f>vlookup($C386,'Results raw'!$A$1:$K$651,6,0)</f>
        <v/>
      </c>
      <c r="N386" s="14" t="str">
        <f>vlookup($C386,'Results raw'!$A$1:$K$651,7,0)</f>
        <v/>
      </c>
      <c r="O386" s="14" t="str">
        <f>vlookup($C386,'Results raw'!$A$1:$K$651,8,0)</f>
        <v/>
      </c>
      <c r="P386" s="14">
        <f>vlookup($C386,'Results raw'!$A$1:$K$651,9,0)</f>
        <v>616</v>
      </c>
      <c r="Q386" s="14">
        <f>vlookup($C386,'Results raw'!$A$1:$K$651,10,0)</f>
        <v>196</v>
      </c>
      <c r="R386" s="15">
        <f>vlookup($C386,'Results raw'!$A$1:$K$651,11,0)</f>
        <v>76478</v>
      </c>
      <c r="S386" s="16">
        <f t="shared" si="2"/>
        <v>0.7439394336</v>
      </c>
    </row>
    <row r="387">
      <c r="A387" s="11" t="s">
        <v>972</v>
      </c>
      <c r="B387" s="12">
        <v>234.0</v>
      </c>
      <c r="C387" s="11" t="s">
        <v>973</v>
      </c>
      <c r="D387" s="11" t="s">
        <v>972</v>
      </c>
      <c r="E387" s="3" t="str">
        <f>vlookup(C387,'Region lookup'!$A$1:$B$651,2,0)</f>
        <v>North West</v>
      </c>
      <c r="F387" s="13">
        <v>0.16666666666666666</v>
      </c>
      <c r="G387" s="11" t="s">
        <v>59</v>
      </c>
      <c r="H387" s="11" t="str">
        <f t="shared" si="1"/>
        <v>5-Friday 04:00</v>
      </c>
      <c r="I387" s="14">
        <f>vlookup($C387,'Results raw'!$A$1:$K$651,2,0)</f>
        <v>17237</v>
      </c>
      <c r="J387" s="14">
        <f>vlookup($C387,'Results raw'!$A$1:$K$651,3,0)</f>
        <v>26001</v>
      </c>
      <c r="K387" s="14">
        <f>vlookup($C387,'Results raw'!$A$1:$K$651,4,0)</f>
        <v>2406</v>
      </c>
      <c r="L387" s="14">
        <f>vlookup($C387,'Results raw'!$A$1:$K$651,5,0)</f>
        <v>964</v>
      </c>
      <c r="M387" s="14" t="str">
        <f>vlookup($C387,'Results raw'!$A$1:$K$651,6,0)</f>
        <v/>
      </c>
      <c r="N387" s="14" t="str">
        <f>vlookup($C387,'Results raw'!$A$1:$K$651,7,0)</f>
        <v/>
      </c>
      <c r="O387" s="14">
        <f>vlookup($C387,'Results raw'!$A$1:$K$651,8,0)</f>
        <v>2138</v>
      </c>
      <c r="P387" s="14" t="str">
        <f>vlookup($C387,'Results raw'!$A$1:$K$651,9,0)</f>
        <v/>
      </c>
      <c r="Q387" s="14">
        <f>vlookup($C387,'Results raw'!$A$1:$K$651,10,0)</f>
        <v>0</v>
      </c>
      <c r="R387" s="15">
        <f>vlookup($C387,'Results raw'!$A$1:$K$651,11,0)</f>
        <v>70327</v>
      </c>
      <c r="S387" s="16">
        <f t="shared" si="2"/>
        <v>0.6931335049</v>
      </c>
    </row>
    <row r="388">
      <c r="A388" s="11" t="s">
        <v>974</v>
      </c>
      <c r="B388" s="12">
        <v>237.0</v>
      </c>
      <c r="C388" s="11" t="s">
        <v>975</v>
      </c>
      <c r="D388" s="11" t="s">
        <v>974</v>
      </c>
      <c r="E388" s="3" t="str">
        <f>vlookup(C388,'Region lookup'!$A$1:$B$651,2,0)</f>
        <v>London</v>
      </c>
      <c r="F388" s="13">
        <v>0.16666666666666666</v>
      </c>
      <c r="G388" s="11" t="s">
        <v>59</v>
      </c>
      <c r="H388" s="11" t="str">
        <f t="shared" si="1"/>
        <v>5-Friday 04:00</v>
      </c>
      <c r="I388" s="14">
        <f>vlookup($C388,'Results raw'!$A$1:$K$651,2,0)</f>
        <v>16848</v>
      </c>
      <c r="J388" s="14">
        <f>vlookup($C388,'Results raw'!$A$1:$K$651,3,0)</f>
        <v>23340</v>
      </c>
      <c r="K388" s="14">
        <f>vlookup($C388,'Results raw'!$A$1:$K$651,4,0)</f>
        <v>2950</v>
      </c>
      <c r="L388" s="14">
        <f>vlookup($C388,'Results raw'!$A$1:$K$651,5,0)</f>
        <v>1115</v>
      </c>
      <c r="M388" s="14" t="str">
        <f>vlookup($C388,'Results raw'!$A$1:$K$651,6,0)</f>
        <v/>
      </c>
      <c r="N388" s="14" t="str">
        <f>vlookup($C388,'Results raw'!$A$1:$K$651,7,0)</f>
        <v/>
      </c>
      <c r="O388" s="14">
        <f>vlookup($C388,'Results raw'!$A$1:$K$651,8,0)</f>
        <v>797</v>
      </c>
      <c r="P388" s="14" t="str">
        <f>vlookup($C388,'Results raw'!$A$1:$K$651,9,0)</f>
        <v/>
      </c>
      <c r="Q388" s="14">
        <f>vlookup($C388,'Results raw'!$A$1:$K$651,10,0)</f>
        <v>0</v>
      </c>
      <c r="R388" s="15">
        <f>vlookup($C388,'Results raw'!$A$1:$K$651,11,0)</f>
        <v>68066</v>
      </c>
      <c r="S388" s="16">
        <f t="shared" si="2"/>
        <v>0.6618576088</v>
      </c>
    </row>
    <row r="389">
      <c r="A389" s="11" t="s">
        <v>976</v>
      </c>
      <c r="B389" s="12">
        <v>242.0</v>
      </c>
      <c r="C389" s="11" t="s">
        <v>977</v>
      </c>
      <c r="D389" s="11" t="s">
        <v>976</v>
      </c>
      <c r="E389" s="3" t="str">
        <f>vlookup(C389,'Region lookup'!$A$1:$B$651,2,0)</f>
        <v>London</v>
      </c>
      <c r="F389" s="13">
        <v>0.16666666666666666</v>
      </c>
      <c r="G389" s="11" t="s">
        <v>59</v>
      </c>
      <c r="H389" s="11" t="str">
        <f t="shared" si="1"/>
        <v>5-Friday 04:00</v>
      </c>
      <c r="I389" s="14">
        <f>vlookup($C389,'Results raw'!$A$1:$K$651,2,0)</f>
        <v>16124</v>
      </c>
      <c r="J389" s="14">
        <f>vlookup($C389,'Results raw'!$A$1:$K$651,3,0)</f>
        <v>19882</v>
      </c>
      <c r="K389" s="14">
        <f>vlookup($C389,'Results raw'!$A$1:$K$651,4,0)</f>
        <v>1984</v>
      </c>
      <c r="L389" s="14">
        <f>vlookup($C389,'Results raw'!$A$1:$K$651,5,0)</f>
        <v>876</v>
      </c>
      <c r="M389" s="14" t="str">
        <f>vlookup($C389,'Results raw'!$A$1:$K$651,6,0)</f>
        <v/>
      </c>
      <c r="N389" s="14" t="str">
        <f>vlookup($C389,'Results raw'!$A$1:$K$651,7,0)</f>
        <v/>
      </c>
      <c r="O389" s="14">
        <f>vlookup($C389,'Results raw'!$A$1:$K$651,8,0)</f>
        <v>2246</v>
      </c>
      <c r="P389" s="14" t="str">
        <f>vlookup($C389,'Results raw'!$A$1:$K$651,9,0)</f>
        <v/>
      </c>
      <c r="Q389" s="14">
        <f>vlookup($C389,'Results raw'!$A$1:$K$651,10,0)</f>
        <v>272</v>
      </c>
      <c r="R389" s="15">
        <f>vlookup($C389,'Results raw'!$A$1:$K$651,11,0)</f>
        <v>65399</v>
      </c>
      <c r="S389" s="16">
        <f t="shared" si="2"/>
        <v>0.6327925503</v>
      </c>
    </row>
    <row r="390">
      <c r="A390" s="11" t="s">
        <v>978</v>
      </c>
      <c r="B390" s="12">
        <v>244.0</v>
      </c>
      <c r="C390" s="11" t="s">
        <v>979</v>
      </c>
      <c r="D390" s="11" t="s">
        <v>978</v>
      </c>
      <c r="E390" s="3" t="str">
        <f>vlookup(C390,'Region lookup'!$A$1:$B$651,2,0)</f>
        <v>South West</v>
      </c>
      <c r="F390" s="13">
        <v>0.16666666666666666</v>
      </c>
      <c r="G390" s="11" t="s">
        <v>59</v>
      </c>
      <c r="H390" s="11" t="str">
        <f t="shared" si="1"/>
        <v>5-Friday 04:00</v>
      </c>
      <c r="I390" s="14">
        <f>vlookup($C390,'Results raw'!$A$1:$K$651,2,0)</f>
        <v>19479</v>
      </c>
      <c r="J390" s="14">
        <f>vlookup($C390,'Results raw'!$A$1:$K$651,3,0)</f>
        <v>29882</v>
      </c>
      <c r="K390" s="14" t="str">
        <f>vlookup($C390,'Results raw'!$A$1:$K$651,4,0)</f>
        <v/>
      </c>
      <c r="L390" s="14">
        <f>vlookup($C390,'Results raw'!$A$1:$K$651,5,0)</f>
        <v>4838</v>
      </c>
      <c r="M390" s="14" t="str">
        <f>vlookup($C390,'Results raw'!$A$1:$K$651,6,0)</f>
        <v/>
      </c>
      <c r="N390" s="14" t="str">
        <f>vlookup($C390,'Results raw'!$A$1:$K$651,7,0)</f>
        <v/>
      </c>
      <c r="O390" s="14">
        <f>vlookup($C390,'Results raw'!$A$1:$K$651,8,0)</f>
        <v>1428</v>
      </c>
      <c r="P390" s="14">
        <f>vlookup($C390,'Results raw'!$A$1:$K$651,9,0)</f>
        <v>259</v>
      </c>
      <c r="Q390" s="14">
        <f>vlookup($C390,'Results raw'!$A$1:$K$651,10,0)</f>
        <v>306</v>
      </c>
      <c r="R390" s="15">
        <f>vlookup($C390,'Results raw'!$A$1:$K$651,11,0)</f>
        <v>82043</v>
      </c>
      <c r="S390" s="16">
        <f t="shared" si="2"/>
        <v>0.684909133</v>
      </c>
    </row>
    <row r="391">
      <c r="A391" s="11" t="s">
        <v>980</v>
      </c>
      <c r="B391" s="12">
        <v>248.0</v>
      </c>
      <c r="C391" s="11" t="s">
        <v>981</v>
      </c>
      <c r="D391" s="11" t="s">
        <v>980</v>
      </c>
      <c r="E391" s="3" t="str">
        <f>vlookup(C391,'Region lookup'!$A$1:$B$651,2,0)</f>
        <v>London</v>
      </c>
      <c r="F391" s="13">
        <v>0.16666666666666666</v>
      </c>
      <c r="G391" s="11" t="s">
        <v>59</v>
      </c>
      <c r="H391" s="11" t="str">
        <f t="shared" si="1"/>
        <v>5-Friday 04:00</v>
      </c>
      <c r="I391" s="14">
        <f>vlookup($C391,'Results raw'!$A$1:$K$651,2,0)</f>
        <v>17017</v>
      </c>
      <c r="J391" s="14">
        <f>vlookup($C391,'Results raw'!$A$1:$K$651,3,0)</f>
        <v>24876</v>
      </c>
      <c r="K391" s="14">
        <f>vlookup($C391,'Results raw'!$A$1:$K$651,4,0)</f>
        <v>3127</v>
      </c>
      <c r="L391" s="14">
        <f>vlookup($C391,'Results raw'!$A$1:$K$651,5,0)</f>
        <v>1133</v>
      </c>
      <c r="M391" s="14" t="str">
        <f>vlookup($C391,'Results raw'!$A$1:$K$651,6,0)</f>
        <v/>
      </c>
      <c r="N391" s="14" t="str">
        <f>vlookup($C391,'Results raw'!$A$1:$K$651,7,0)</f>
        <v/>
      </c>
      <c r="O391" s="14">
        <f>vlookup($C391,'Results raw'!$A$1:$K$651,8,0)</f>
        <v>1658</v>
      </c>
      <c r="P391" s="14" t="str">
        <f>vlookup($C391,'Results raw'!$A$1:$K$651,9,0)</f>
        <v/>
      </c>
      <c r="Q391" s="14">
        <f>vlookup($C391,'Results raw'!$A$1:$K$651,10,0)</f>
        <v>0</v>
      </c>
      <c r="R391" s="15">
        <f>vlookup($C391,'Results raw'!$A$1:$K$651,11,0)</f>
        <v>80932</v>
      </c>
      <c r="S391" s="16">
        <f t="shared" si="2"/>
        <v>0.5907552019</v>
      </c>
    </row>
    <row r="392">
      <c r="A392" s="11" t="s">
        <v>982</v>
      </c>
      <c r="B392" s="12">
        <v>272.0</v>
      </c>
      <c r="C392" s="11" t="s">
        <v>983</v>
      </c>
      <c r="D392" s="11" t="s">
        <v>982</v>
      </c>
      <c r="E392" s="3" t="str">
        <f>vlookup(C392,'Region lookup'!$A$1:$B$651,2,0)</f>
        <v>South East</v>
      </c>
      <c r="F392" s="13">
        <v>0.16666666666666666</v>
      </c>
      <c r="G392" s="11" t="s">
        <v>59</v>
      </c>
      <c r="H392" s="11" t="str">
        <f t="shared" si="1"/>
        <v>5-Friday 04:00</v>
      </c>
      <c r="I392" s="14">
        <f>vlookup($C392,'Results raw'!$A$1:$K$651,2,0)</f>
        <v>32226</v>
      </c>
      <c r="J392" s="14">
        <f>vlookup($C392,'Results raw'!$A$1:$K$651,3,0)</f>
        <v>8948</v>
      </c>
      <c r="K392" s="14">
        <f>vlookup($C392,'Results raw'!$A$1:$K$651,4,0)</f>
        <v>5473</v>
      </c>
      <c r="L392" s="14">
        <f>vlookup($C392,'Results raw'!$A$1:$K$651,5,0)</f>
        <v>1806</v>
      </c>
      <c r="M392" s="14" t="str">
        <f>vlookup($C392,'Results raw'!$A$1:$K$651,6,0)</f>
        <v/>
      </c>
      <c r="N392" s="14" t="str">
        <f>vlookup($C392,'Results raw'!$A$1:$K$651,7,0)</f>
        <v/>
      </c>
      <c r="O392" s="14" t="str">
        <f>vlookup($C392,'Results raw'!$A$1:$K$651,8,0)</f>
        <v/>
      </c>
      <c r="P392" s="14" t="str">
        <f>vlookup($C392,'Results raw'!$A$1:$K$651,9,0)</f>
        <v/>
      </c>
      <c r="Q392" s="14">
        <f>vlookup($C392,'Results raw'!$A$1:$K$651,10,0)</f>
        <v>0</v>
      </c>
      <c r="R392" s="15">
        <f>vlookup($C392,'Results raw'!$A$1:$K$651,11,0)</f>
        <v>73569</v>
      </c>
      <c r="S392" s="16">
        <f t="shared" si="2"/>
        <v>0.6586062064</v>
      </c>
    </row>
    <row r="393">
      <c r="A393" s="11" t="s">
        <v>984</v>
      </c>
      <c r="B393" s="12">
        <v>280.0</v>
      </c>
      <c r="C393" s="11" t="s">
        <v>985</v>
      </c>
      <c r="D393" s="11" t="s">
        <v>984</v>
      </c>
      <c r="E393" s="3" t="str">
        <f>vlookup(C393,'Region lookup'!$A$1:$B$651,2,0)</f>
        <v>London</v>
      </c>
      <c r="F393" s="13">
        <v>0.16666666666666666</v>
      </c>
      <c r="G393" s="11" t="s">
        <v>59</v>
      </c>
      <c r="H393" s="11" t="str">
        <f t="shared" si="1"/>
        <v>5-Friday 04:00</v>
      </c>
      <c r="I393" s="14">
        <f>vlookup($C393,'Results raw'!$A$1:$K$651,2,0)</f>
        <v>6784</v>
      </c>
      <c r="J393" s="14">
        <f>vlookup($C393,'Results raw'!$A$1:$K$651,3,0)</f>
        <v>39972</v>
      </c>
      <c r="K393" s="14">
        <f>vlookup($C393,'Results raw'!$A$1:$K$651,4,0)</f>
        <v>4283</v>
      </c>
      <c r="L393" s="14">
        <f>vlookup($C393,'Results raw'!$A$1:$K$651,5,0)</f>
        <v>4989</v>
      </c>
      <c r="M393" s="14" t="str">
        <f>vlookup($C393,'Results raw'!$A$1:$K$651,6,0)</f>
        <v/>
      </c>
      <c r="N393" s="14" t="str">
        <f>vlookup($C393,'Results raw'!$A$1:$K$651,7,0)</f>
        <v/>
      </c>
      <c r="O393" s="14">
        <f>vlookup($C393,'Results raw'!$A$1:$K$651,8,0)</f>
        <v>609</v>
      </c>
      <c r="P393" s="14" t="str">
        <f>vlookup($C393,'Results raw'!$A$1:$K$651,9,0)</f>
        <v/>
      </c>
      <c r="Q393" s="14">
        <f>vlookup($C393,'Results raw'!$A$1:$K$651,10,0)</f>
        <v>227</v>
      </c>
      <c r="R393" s="15">
        <f>vlookup($C393,'Results raw'!$A$1:$K$651,11,0)</f>
        <v>92451</v>
      </c>
      <c r="S393" s="16">
        <f t="shared" si="2"/>
        <v>0.6150717677</v>
      </c>
    </row>
    <row r="394">
      <c r="A394" s="11" t="s">
        <v>986</v>
      </c>
      <c r="B394" s="12">
        <v>281.0</v>
      </c>
      <c r="C394" s="11" t="s">
        <v>987</v>
      </c>
      <c r="D394" s="11" t="s">
        <v>986</v>
      </c>
      <c r="E394" s="3" t="str">
        <f>vlookup(C394,'Region lookup'!$A$1:$B$651,2,0)</f>
        <v>London</v>
      </c>
      <c r="F394" s="13">
        <v>0.16666666666666666</v>
      </c>
      <c r="G394" s="11" t="s">
        <v>59</v>
      </c>
      <c r="H394" s="11" t="str">
        <f t="shared" si="1"/>
        <v>5-Friday 04:00</v>
      </c>
      <c r="I394" s="14">
        <f>vlookup($C394,'Results raw'!$A$1:$K$651,2,0)</f>
        <v>5899</v>
      </c>
      <c r="J394" s="14">
        <f>vlookup($C394,'Results raw'!$A$1:$K$651,3,0)</f>
        <v>39884</v>
      </c>
      <c r="K394" s="14">
        <f>vlookup($C394,'Results raw'!$A$1:$K$651,4,0)</f>
        <v>4853</v>
      </c>
      <c r="L394" s="14">
        <f>vlookup($C394,'Results raw'!$A$1:$K$651,5,0)</f>
        <v>2948</v>
      </c>
      <c r="M394" s="14" t="str">
        <f>vlookup($C394,'Results raw'!$A$1:$K$651,6,0)</f>
        <v/>
      </c>
      <c r="N394" s="14" t="str">
        <f>vlookup($C394,'Results raw'!$A$1:$K$651,7,0)</f>
        <v/>
      </c>
      <c r="O394" s="14">
        <f>vlookup($C394,'Results raw'!$A$1:$K$651,8,0)</f>
        <v>744</v>
      </c>
      <c r="P394" s="14" t="str">
        <f>vlookup($C394,'Results raw'!$A$1:$K$651,9,0)</f>
        <v/>
      </c>
      <c r="Q394" s="14">
        <f>vlookup($C394,'Results raw'!$A$1:$K$651,10,0)</f>
        <v>111</v>
      </c>
      <c r="R394" s="15">
        <f>vlookup($C394,'Results raw'!$A$1:$K$651,11,0)</f>
        <v>89380</v>
      </c>
      <c r="S394" s="16">
        <f t="shared" si="2"/>
        <v>0.6090736183</v>
      </c>
    </row>
    <row r="395">
      <c r="A395" s="11" t="s">
        <v>988</v>
      </c>
      <c r="B395" s="12">
        <v>284.0</v>
      </c>
      <c r="C395" s="11" t="s">
        <v>989</v>
      </c>
      <c r="D395" s="11" t="s">
        <v>988</v>
      </c>
      <c r="E395" s="3" t="str">
        <f>vlookup(C395,'Region lookup'!$A$1:$B$651,2,0)</f>
        <v>Yorkshire and The Humber</v>
      </c>
      <c r="F395" s="13">
        <v>0.16666666666666666</v>
      </c>
      <c r="G395" s="11" t="s">
        <v>59</v>
      </c>
      <c r="H395" s="11" t="str">
        <f t="shared" si="1"/>
        <v>5-Friday 04:00</v>
      </c>
      <c r="I395" s="14">
        <f>vlookup($C395,'Results raw'!$A$1:$K$651,2,0)</f>
        <v>31045</v>
      </c>
      <c r="J395" s="14">
        <f>vlookup($C395,'Results raw'!$A$1:$K$651,3,0)</f>
        <v>10716</v>
      </c>
      <c r="K395" s="14">
        <f>vlookup($C395,'Results raw'!$A$1:$K$651,4,0)</f>
        <v>5215</v>
      </c>
      <c r="L395" s="14">
        <f>vlookup($C395,'Results raw'!$A$1:$K$651,5,0)</f>
        <v>1764</v>
      </c>
      <c r="M395" s="14" t="str">
        <f>vlookup($C395,'Results raw'!$A$1:$K$651,6,0)</f>
        <v/>
      </c>
      <c r="N395" s="14" t="str">
        <f>vlookup($C395,'Results raw'!$A$1:$K$651,7,0)</f>
        <v/>
      </c>
      <c r="O395" s="14" t="str">
        <f>vlookup($C395,'Results raw'!$A$1:$K$651,8,0)</f>
        <v/>
      </c>
      <c r="P395" s="14" t="str">
        <f>vlookup($C395,'Results raw'!$A$1:$K$651,9,0)</f>
        <v/>
      </c>
      <c r="Q395" s="14">
        <f>vlookup($C395,'Results raw'!$A$1:$K$651,10,0)</f>
        <v>1039</v>
      </c>
      <c r="R395" s="15">
        <f>vlookup($C395,'Results raw'!$A$1:$K$651,11,0)</f>
        <v>71062</v>
      </c>
      <c r="S395" s="16">
        <f t="shared" si="2"/>
        <v>0.700500971</v>
      </c>
    </row>
    <row r="396">
      <c r="A396" s="11" t="s">
        <v>990</v>
      </c>
      <c r="B396" s="12">
        <v>291.0</v>
      </c>
      <c r="C396" s="11" t="s">
        <v>991</v>
      </c>
      <c r="D396" s="11" t="s">
        <v>990</v>
      </c>
      <c r="E396" s="3" t="str">
        <f>vlookup(C396,'Region lookup'!$A$1:$B$651,2,0)</f>
        <v>East Midlands</v>
      </c>
      <c r="F396" s="13">
        <v>0.16666666666666666</v>
      </c>
      <c r="G396" s="11" t="s">
        <v>59</v>
      </c>
      <c r="H396" s="11" t="str">
        <f t="shared" si="1"/>
        <v>5-Friday 04:00</v>
      </c>
      <c r="I396" s="14">
        <f>vlookup($C396,'Results raw'!$A$1:$K$651,2,0)</f>
        <v>31698</v>
      </c>
      <c r="J396" s="14">
        <f>vlookup($C396,'Results raw'!$A$1:$K$651,3,0)</f>
        <v>14420</v>
      </c>
      <c r="K396" s="14">
        <f>vlookup($C396,'Results raw'!$A$1:$K$651,4,0)</f>
        <v>9103</v>
      </c>
      <c r="L396" s="14">
        <f>vlookup($C396,'Results raw'!$A$1:$K$651,5,0)</f>
        <v>1709</v>
      </c>
      <c r="M396" s="14" t="str">
        <f>vlookup($C396,'Results raw'!$A$1:$K$651,6,0)</f>
        <v/>
      </c>
      <c r="N396" s="14" t="str">
        <f>vlookup($C396,'Results raw'!$A$1:$K$651,7,0)</f>
        <v/>
      </c>
      <c r="O396" s="14" t="str">
        <f>vlookup($C396,'Results raw'!$A$1:$K$651,8,0)</f>
        <v/>
      </c>
      <c r="P396" s="14" t="str">
        <f>vlookup($C396,'Results raw'!$A$1:$K$651,9,0)</f>
        <v/>
      </c>
      <c r="Q396" s="14">
        <f>vlookup($C396,'Results raw'!$A$1:$K$651,10,0)</f>
        <v>389</v>
      </c>
      <c r="R396" s="15">
        <f>vlookup($C396,'Results raw'!$A$1:$K$651,11,0)</f>
        <v>80480</v>
      </c>
      <c r="S396" s="16">
        <f t="shared" si="2"/>
        <v>0.7122142147</v>
      </c>
    </row>
    <row r="397">
      <c r="A397" s="11" t="s">
        <v>992</v>
      </c>
      <c r="B397" s="12">
        <v>294.0</v>
      </c>
      <c r="C397" s="11" t="s">
        <v>993</v>
      </c>
      <c r="D397" s="11" t="s">
        <v>992</v>
      </c>
      <c r="E397" s="3" t="str">
        <f>vlookup(C397,'Region lookup'!$A$1:$B$651,2,0)</f>
        <v>London</v>
      </c>
      <c r="F397" s="13">
        <v>0.16666666666666666</v>
      </c>
      <c r="G397" s="11" t="s">
        <v>59</v>
      </c>
      <c r="H397" s="11" t="str">
        <f t="shared" si="1"/>
        <v>5-Friday 04:00</v>
      </c>
      <c r="I397" s="14">
        <f>vlookup($C397,'Results raw'!$A$1:$K$651,2,0)</f>
        <v>26935</v>
      </c>
      <c r="J397" s="14">
        <f>vlookup($C397,'Results raw'!$A$1:$K$651,3,0)</f>
        <v>18765</v>
      </c>
      <c r="K397" s="14">
        <f>vlookup($C397,'Results raw'!$A$1:$K$651,4,0)</f>
        <v>3791</v>
      </c>
      <c r="L397" s="14" t="str">
        <f>vlookup($C397,'Results raw'!$A$1:$K$651,5,0)</f>
        <v/>
      </c>
      <c r="M397" s="14" t="str">
        <f>vlookup($C397,'Results raw'!$A$1:$K$651,6,0)</f>
        <v/>
      </c>
      <c r="N397" s="14" t="str">
        <f>vlookup($C397,'Results raw'!$A$1:$K$651,7,0)</f>
        <v/>
      </c>
      <c r="O397" s="14" t="str">
        <f>vlookup($C397,'Results raw'!$A$1:$K$651,8,0)</f>
        <v/>
      </c>
      <c r="P397" s="14" t="str">
        <f>vlookup($C397,'Results raw'!$A$1:$K$651,9,0)</f>
        <v/>
      </c>
      <c r="Q397" s="14">
        <f>vlookup($C397,'Results raw'!$A$1:$K$651,10,0)</f>
        <v>0</v>
      </c>
      <c r="R397" s="15">
        <f>vlookup($C397,'Results raw'!$A$1:$K$651,11,0)</f>
        <v>72120</v>
      </c>
      <c r="S397" s="16">
        <f t="shared" si="2"/>
        <v>0.6862312812</v>
      </c>
    </row>
    <row r="398">
      <c r="A398" s="11" t="s">
        <v>994</v>
      </c>
      <c r="B398" s="12">
        <v>295.0</v>
      </c>
      <c r="C398" s="11" t="s">
        <v>995</v>
      </c>
      <c r="D398" s="11" t="s">
        <v>994</v>
      </c>
      <c r="E398" s="3" t="str">
        <f>vlookup(C398,'Region lookup'!$A$1:$B$651,2,0)</f>
        <v>London</v>
      </c>
      <c r="F398" s="13">
        <v>0.16666666666666666</v>
      </c>
      <c r="G398" s="11" t="s">
        <v>59</v>
      </c>
      <c r="H398" s="11" t="str">
        <f t="shared" si="1"/>
        <v>5-Friday 04:00</v>
      </c>
      <c r="I398" s="14">
        <f>vlookup($C398,'Results raw'!$A$1:$K$651,2,0)</f>
        <v>16440</v>
      </c>
      <c r="J398" s="14">
        <f>vlookup($C398,'Results raw'!$A$1:$K$651,3,0)</f>
        <v>25132</v>
      </c>
      <c r="K398" s="14">
        <f>vlookup($C398,'Results raw'!$A$1:$K$651,4,0)</f>
        <v>4310</v>
      </c>
      <c r="L398" s="14">
        <f>vlookup($C398,'Results raw'!$A$1:$K$651,5,0)</f>
        <v>1109</v>
      </c>
      <c r="M398" s="14" t="str">
        <f>vlookup($C398,'Results raw'!$A$1:$K$651,6,0)</f>
        <v/>
      </c>
      <c r="N398" s="14" t="str">
        <f>vlookup($C398,'Results raw'!$A$1:$K$651,7,0)</f>
        <v/>
      </c>
      <c r="O398" s="14">
        <f>vlookup($C398,'Results raw'!$A$1:$K$651,8,0)</f>
        <v>931</v>
      </c>
      <c r="P398" s="14" t="str">
        <f>vlookup($C398,'Results raw'!$A$1:$K$651,9,0)</f>
        <v/>
      </c>
      <c r="Q398" s="14">
        <f>vlookup($C398,'Results raw'!$A$1:$K$651,10,0)</f>
        <v>0</v>
      </c>
      <c r="R398" s="15">
        <f>vlookup($C398,'Results raw'!$A$1:$K$651,11,0)</f>
        <v>72477</v>
      </c>
      <c r="S398" s="16">
        <f t="shared" si="2"/>
        <v>0.6612028644</v>
      </c>
    </row>
    <row r="399">
      <c r="A399" s="11" t="s">
        <v>996</v>
      </c>
      <c r="B399" s="12">
        <v>300.0</v>
      </c>
      <c r="C399" s="11" t="s">
        <v>997</v>
      </c>
      <c r="D399" s="11" t="s">
        <v>996</v>
      </c>
      <c r="E399" s="3" t="str">
        <f>vlookup(C399,'Region lookup'!$A$1:$B$651,2,0)</f>
        <v>London</v>
      </c>
      <c r="F399" s="13">
        <v>0.16666666666666666</v>
      </c>
      <c r="G399" s="11" t="s">
        <v>59</v>
      </c>
      <c r="H399" s="11" t="str">
        <f t="shared" si="1"/>
        <v>5-Friday 04:00</v>
      </c>
      <c r="I399" s="14">
        <f>vlookup($C399,'Results raw'!$A$1:$K$651,2,0)</f>
        <v>15284</v>
      </c>
      <c r="J399" s="14">
        <f>vlookup($C399,'Results raw'!$A$1:$K$651,3,0)</f>
        <v>24545</v>
      </c>
      <c r="K399" s="14">
        <f>vlookup($C399,'Results raw'!$A$1:$K$651,4,0)</f>
        <v>1947</v>
      </c>
      <c r="L399" s="14">
        <f>vlookup($C399,'Results raw'!$A$1:$K$651,5,0)</f>
        <v>739</v>
      </c>
      <c r="M399" s="14" t="str">
        <f>vlookup($C399,'Results raw'!$A$1:$K$651,6,0)</f>
        <v/>
      </c>
      <c r="N399" s="14" t="str">
        <f>vlookup($C399,'Results raw'!$A$1:$K$651,7,0)</f>
        <v/>
      </c>
      <c r="O399" s="14">
        <f>vlookup($C399,'Results raw'!$A$1:$K$651,8,0)</f>
        <v>1292</v>
      </c>
      <c r="P399" s="14" t="str">
        <f>vlookup($C399,'Results raw'!$A$1:$K$651,9,0)</f>
        <v/>
      </c>
      <c r="Q399" s="14">
        <f>vlookup($C399,'Results raw'!$A$1:$K$651,10,0)</f>
        <v>187</v>
      </c>
      <c r="R399" s="15">
        <f>vlookup($C399,'Results raw'!$A$1:$K$651,11,0)</f>
        <v>72356</v>
      </c>
      <c r="S399" s="16">
        <f t="shared" si="2"/>
        <v>0.6080214495</v>
      </c>
    </row>
    <row r="400">
      <c r="A400" s="11" t="s">
        <v>998</v>
      </c>
      <c r="B400" s="12">
        <v>305.0</v>
      </c>
      <c r="C400" s="11" t="s">
        <v>999</v>
      </c>
      <c r="D400" s="11" t="s">
        <v>998</v>
      </c>
      <c r="E400" s="3" t="str">
        <f>vlookup(C400,'Region lookup'!$A$1:$B$651,2,0)</f>
        <v>South East</v>
      </c>
      <c r="F400" s="13">
        <v>0.16666666666666666</v>
      </c>
      <c r="G400" s="11" t="s">
        <v>59</v>
      </c>
      <c r="H400" s="11" t="str">
        <f t="shared" si="1"/>
        <v>5-Friday 04:00</v>
      </c>
      <c r="I400" s="14">
        <f>vlookup($C400,'Results raw'!$A$1:$K$651,2,0)</f>
        <v>32189</v>
      </c>
      <c r="J400" s="14">
        <f>vlookup($C400,'Results raw'!$A$1:$K$651,3,0)</f>
        <v>5698</v>
      </c>
      <c r="K400" s="14">
        <f>vlookup($C400,'Results raw'!$A$1:$K$651,4,0)</f>
        <v>18136</v>
      </c>
      <c r="L400" s="14">
        <f>vlookup($C400,'Results raw'!$A$1:$K$651,5,0)</f>
        <v>2736</v>
      </c>
      <c r="M400" s="14" t="str">
        <f>vlookup($C400,'Results raw'!$A$1:$K$651,6,0)</f>
        <v/>
      </c>
      <c r="N400" s="14" t="str">
        <f>vlookup($C400,'Results raw'!$A$1:$K$651,7,0)</f>
        <v/>
      </c>
      <c r="O400" s="14" t="str">
        <f>vlookup($C400,'Results raw'!$A$1:$K$651,8,0)</f>
        <v/>
      </c>
      <c r="P400" s="14" t="str">
        <f>vlookup($C400,'Results raw'!$A$1:$K$651,9,0)</f>
        <v/>
      </c>
      <c r="Q400" s="14">
        <f>vlookup($C400,'Results raw'!$A$1:$K$651,10,0)</f>
        <v>0</v>
      </c>
      <c r="R400" s="15">
        <f>vlookup($C400,'Results raw'!$A$1:$K$651,11,0)</f>
        <v>76660</v>
      </c>
      <c r="S400" s="16">
        <f t="shared" si="2"/>
        <v>0.7664883903</v>
      </c>
    </row>
    <row r="401">
      <c r="A401" s="11" t="s">
        <v>1000</v>
      </c>
      <c r="B401" s="12">
        <v>306.0</v>
      </c>
      <c r="C401" s="11" t="s">
        <v>1001</v>
      </c>
      <c r="D401" s="11" t="s">
        <v>1000</v>
      </c>
      <c r="E401" s="3" t="str">
        <f>vlookup(C401,'Region lookup'!$A$1:$B$651,2,0)</f>
        <v>West Midlands</v>
      </c>
      <c r="F401" s="13">
        <v>0.16666666666666666</v>
      </c>
      <c r="G401" s="11" t="s">
        <v>59</v>
      </c>
      <c r="H401" s="11" t="str">
        <f t="shared" si="1"/>
        <v>5-Friday 04:00</v>
      </c>
      <c r="I401" s="14">
        <f>vlookup($C401,'Results raw'!$A$1:$K$651,2,0)</f>
        <v>30390</v>
      </c>
      <c r="J401" s="14">
        <f>vlookup($C401,'Results raw'!$A$1:$K$651,3,0)</f>
        <v>10704</v>
      </c>
      <c r="K401" s="14">
        <f>vlookup($C401,'Results raw'!$A$1:$K$651,4,0)</f>
        <v>6181</v>
      </c>
      <c r="L401" s="14">
        <f>vlookup($C401,'Results raw'!$A$1:$K$651,5,0)</f>
        <v>2371</v>
      </c>
      <c r="M401" s="14" t="str">
        <f>vlookup($C401,'Results raw'!$A$1:$K$651,6,0)</f>
        <v/>
      </c>
      <c r="N401" s="14" t="str">
        <f>vlookup($C401,'Results raw'!$A$1:$K$651,7,0)</f>
        <v/>
      </c>
      <c r="O401" s="14" t="str">
        <f>vlookup($C401,'Results raw'!$A$1:$K$651,8,0)</f>
        <v/>
      </c>
      <c r="P401" s="14" t="str">
        <f>vlookup($C401,'Results raw'!$A$1:$K$651,9,0)</f>
        <v/>
      </c>
      <c r="Q401" s="14">
        <f>vlookup($C401,'Results raw'!$A$1:$K$651,10,0)</f>
        <v>0</v>
      </c>
      <c r="R401" s="15">
        <f>vlookup($C401,'Results raw'!$A$1:$K$651,11,0)</f>
        <v>72085</v>
      </c>
      <c r="S401" s="16">
        <f t="shared" si="2"/>
        <v>0.6887147118</v>
      </c>
    </row>
    <row r="402">
      <c r="A402" s="11" t="s">
        <v>1002</v>
      </c>
      <c r="B402" s="12">
        <v>312.0</v>
      </c>
      <c r="C402" s="11" t="s">
        <v>1003</v>
      </c>
      <c r="D402" s="11" t="s">
        <v>1002</v>
      </c>
      <c r="E402" s="3" t="str">
        <f>vlookup(C402,'Region lookup'!$A$1:$B$651,2,0)</f>
        <v>North East</v>
      </c>
      <c r="F402" s="13">
        <v>0.16666666666666666</v>
      </c>
      <c r="G402" s="11" t="s">
        <v>59</v>
      </c>
      <c r="H402" s="11" t="str">
        <f t="shared" si="1"/>
        <v>5-Friday 04:00</v>
      </c>
      <c r="I402" s="14">
        <f>vlookup($C402,'Results raw'!$A$1:$K$651,2,0)</f>
        <v>25152</v>
      </c>
      <c r="J402" s="14">
        <f>vlookup($C402,'Results raw'!$A$1:$K$651,3,0)</f>
        <v>14603</v>
      </c>
      <c r="K402" s="14">
        <f>vlookup($C402,'Results raw'!$A$1:$K$651,4,0)</f>
        <v>4672</v>
      </c>
      <c r="L402" s="14">
        <f>vlookup($C402,'Results raw'!$A$1:$K$651,5,0)</f>
        <v>1723</v>
      </c>
      <c r="M402" s="14" t="str">
        <f>vlookup($C402,'Results raw'!$A$1:$K$651,6,0)</f>
        <v/>
      </c>
      <c r="N402" s="14" t="str">
        <f>vlookup($C402,'Results raw'!$A$1:$K$651,7,0)</f>
        <v/>
      </c>
      <c r="O402" s="14" t="str">
        <f>vlookup($C402,'Results raw'!$A$1:$K$651,8,0)</f>
        <v/>
      </c>
      <c r="P402" s="14" t="str">
        <f>vlookup($C402,'Results raw'!$A$1:$K$651,9,0)</f>
        <v/>
      </c>
      <c r="Q402" s="14">
        <f>vlookup($C402,'Results raw'!$A$1:$K$651,10,0)</f>
        <v>0</v>
      </c>
      <c r="R402" s="15">
        <f>vlookup($C402,'Results raw'!$A$1:$K$651,11,0)</f>
        <v>61324</v>
      </c>
      <c r="S402" s="16">
        <f t="shared" si="2"/>
        <v>0.7525601722</v>
      </c>
    </row>
    <row r="403">
      <c r="A403" s="11" t="s">
        <v>1004</v>
      </c>
      <c r="B403" s="12">
        <v>315.0</v>
      </c>
      <c r="C403" s="11" t="s">
        <v>1005</v>
      </c>
      <c r="D403" s="11" t="s">
        <v>1004</v>
      </c>
      <c r="E403" s="3" t="str">
        <f>vlookup(C403,'Region lookup'!$A$1:$B$651,2,0)</f>
        <v>East</v>
      </c>
      <c r="F403" s="13">
        <v>0.16666666666666666</v>
      </c>
      <c r="G403" s="11" t="s">
        <v>59</v>
      </c>
      <c r="H403" s="11" t="str">
        <f t="shared" si="1"/>
        <v>5-Friday 04:00</v>
      </c>
      <c r="I403" s="14">
        <f>vlookup($C403,'Results raw'!$A$1:$K$651,2,0)</f>
        <v>27719</v>
      </c>
      <c r="J403" s="14">
        <f>vlookup($C403,'Results raw'!$A$1:$K$651,3,0)</f>
        <v>9959</v>
      </c>
      <c r="K403" s="14">
        <f>vlookup($C403,'Results raw'!$A$1:$K$651,4,0)</f>
        <v>20824</v>
      </c>
      <c r="L403" s="14" t="str">
        <f>vlookup($C403,'Results raw'!$A$1:$K$651,5,0)</f>
        <v/>
      </c>
      <c r="M403" s="14" t="str">
        <f>vlookup($C403,'Results raw'!$A$1:$K$651,6,0)</f>
        <v/>
      </c>
      <c r="N403" s="14" t="str">
        <f>vlookup($C403,'Results raw'!$A$1:$K$651,7,0)</f>
        <v/>
      </c>
      <c r="O403" s="14" t="str">
        <f>vlookup($C403,'Results raw'!$A$1:$K$651,8,0)</f>
        <v/>
      </c>
      <c r="P403" s="14" t="str">
        <f>vlookup($C403,'Results raw'!$A$1:$K$651,9,0)</f>
        <v/>
      </c>
      <c r="Q403" s="14">
        <f>vlookup($C403,'Results raw'!$A$1:$K$651,10,0)</f>
        <v>369</v>
      </c>
      <c r="R403" s="15">
        <f>vlookup($C403,'Results raw'!$A$1:$K$651,11,0)</f>
        <v>76321</v>
      </c>
      <c r="S403" s="16">
        <f t="shared" si="2"/>
        <v>0.7713604381</v>
      </c>
    </row>
    <row r="404">
      <c r="A404" s="11" t="s">
        <v>1006</v>
      </c>
      <c r="B404" s="12">
        <v>318.0</v>
      </c>
      <c r="C404" s="11" t="s">
        <v>1007</v>
      </c>
      <c r="D404" s="11" t="s">
        <v>1006</v>
      </c>
      <c r="E404" s="3" t="str">
        <f>vlookup(C404,'Region lookup'!$A$1:$B$651,2,0)</f>
        <v>London</v>
      </c>
      <c r="F404" s="13">
        <v>0.16666666666666666</v>
      </c>
      <c r="G404" s="11" t="s">
        <v>59</v>
      </c>
      <c r="H404" s="11" t="str">
        <f t="shared" si="1"/>
        <v>5-Friday 04:00</v>
      </c>
      <c r="I404" s="14">
        <f>vlookup($C404,'Results raw'!$A$1:$K$651,2,0)</f>
        <v>6829</v>
      </c>
      <c r="J404" s="14">
        <f>vlookup($C404,'Results raw'!$A$1:$K$651,3,0)</f>
        <v>35126</v>
      </c>
      <c r="K404" s="14">
        <f>vlookup($C404,'Results raw'!$A$1:$K$651,4,0)</f>
        <v>15884</v>
      </c>
      <c r="L404" s="14">
        <f>vlookup($C404,'Results raw'!$A$1:$K$651,5,0)</f>
        <v>2192</v>
      </c>
      <c r="M404" s="14" t="str">
        <f>vlookup($C404,'Results raw'!$A$1:$K$651,6,0)</f>
        <v/>
      </c>
      <c r="N404" s="14" t="str">
        <f>vlookup($C404,'Results raw'!$A$1:$K$651,7,0)</f>
        <v/>
      </c>
      <c r="O404" s="14">
        <f>vlookup($C404,'Results raw'!$A$1:$K$651,8,0)</f>
        <v>763</v>
      </c>
      <c r="P404" s="14" t="str">
        <f>vlookup($C404,'Results raw'!$A$1:$K$651,9,0)</f>
        <v/>
      </c>
      <c r="Q404" s="14">
        <f>vlookup($C404,'Results raw'!$A$1:$K$651,10,0)</f>
        <v>311</v>
      </c>
      <c r="R404" s="15">
        <f>vlookup($C404,'Results raw'!$A$1:$K$651,11,0)</f>
        <v>81814</v>
      </c>
      <c r="S404" s="16">
        <f t="shared" si="2"/>
        <v>0.7468770626</v>
      </c>
    </row>
    <row r="405">
      <c r="A405" s="11" t="s">
        <v>1008</v>
      </c>
      <c r="B405" s="12">
        <v>319.0</v>
      </c>
      <c r="C405" s="11" t="s">
        <v>1009</v>
      </c>
      <c r="D405" s="11" t="s">
        <v>1008</v>
      </c>
      <c r="E405" s="3" t="str">
        <f>vlookup(C405,'Region lookup'!$A$1:$B$651,2,0)</f>
        <v>South East</v>
      </c>
      <c r="F405" s="13">
        <v>0.16666666666666666</v>
      </c>
      <c r="G405" s="11" t="s">
        <v>59</v>
      </c>
      <c r="H405" s="11" t="str">
        <f t="shared" si="1"/>
        <v>5-Friday 04:00</v>
      </c>
      <c r="I405" s="14">
        <f>vlookup($C405,'Results raw'!$A$1:$K$651,2,0)</f>
        <v>35900</v>
      </c>
      <c r="J405" s="14">
        <f>vlookup($C405,'Results raw'!$A$1:$K$651,3,0)</f>
        <v>9424</v>
      </c>
      <c r="K405" s="14">
        <f>vlookup($C405,'Results raw'!$A$1:$K$651,4,0)</f>
        <v>14773</v>
      </c>
      <c r="L405" s="14">
        <f>vlookup($C405,'Results raw'!$A$1:$K$651,5,0)</f>
        <v>2668</v>
      </c>
      <c r="M405" s="14" t="str">
        <f>vlookup($C405,'Results raw'!$A$1:$K$651,6,0)</f>
        <v/>
      </c>
      <c r="N405" s="14" t="str">
        <f>vlookup($C405,'Results raw'!$A$1:$K$651,7,0)</f>
        <v/>
      </c>
      <c r="O405" s="14" t="str">
        <f>vlookup($C405,'Results raw'!$A$1:$K$651,8,0)</f>
        <v/>
      </c>
      <c r="P405" s="14" t="str">
        <f>vlookup($C405,'Results raw'!$A$1:$K$651,9,0)</f>
        <v/>
      </c>
      <c r="Q405" s="14">
        <f>vlookup($C405,'Results raw'!$A$1:$K$651,10,0)</f>
        <v>477</v>
      </c>
      <c r="R405" s="15">
        <f>vlookup($C405,'Results raw'!$A$1:$K$651,11,0)</f>
        <v>86730</v>
      </c>
      <c r="S405" s="16">
        <f t="shared" si="2"/>
        <v>0.7291825205</v>
      </c>
    </row>
    <row r="406">
      <c r="A406" s="11" t="s">
        <v>1010</v>
      </c>
      <c r="B406" s="12">
        <v>322.0</v>
      </c>
      <c r="C406" s="11" t="s">
        <v>1011</v>
      </c>
      <c r="D406" s="11" t="s">
        <v>1010</v>
      </c>
      <c r="E406" s="3" t="str">
        <f>vlookup(C406,'Region lookup'!$A$1:$B$651,2,0)</f>
        <v>Yorkshire and The Humber</v>
      </c>
      <c r="F406" s="13">
        <v>0.16666666666666666</v>
      </c>
      <c r="G406" s="11" t="s">
        <v>59</v>
      </c>
      <c r="H406" s="11" t="str">
        <f t="shared" si="1"/>
        <v>5-Friday 04:00</v>
      </c>
      <c r="I406" s="14">
        <f>vlookup($C406,'Results raw'!$A$1:$K$651,2,0)</f>
        <v>15572</v>
      </c>
      <c r="J406" s="14">
        <f>vlookup($C406,'Results raw'!$A$1:$K$651,3,0)</f>
        <v>20509</v>
      </c>
      <c r="K406" s="14">
        <f>vlookup($C406,'Results raw'!$A$1:$K$651,4,0)</f>
        <v>2367</v>
      </c>
      <c r="L406" s="14">
        <f>vlookup($C406,'Results raw'!$A$1:$K$651,5,0)</f>
        <v>1768</v>
      </c>
      <c r="M406" s="14" t="str">
        <f>vlookup($C406,'Results raw'!$A$1:$K$651,6,0)</f>
        <v/>
      </c>
      <c r="N406" s="14" t="str">
        <f>vlookup($C406,'Results raw'!$A$1:$K$651,7,0)</f>
        <v/>
      </c>
      <c r="O406" s="14">
        <f>vlookup($C406,'Results raw'!$A$1:$K$651,8,0)</f>
        <v>1666</v>
      </c>
      <c r="P406" s="14" t="str">
        <f>vlookup($C406,'Results raw'!$A$1:$K$651,9,0)</f>
        <v/>
      </c>
      <c r="Q406" s="14">
        <f>vlookup($C406,'Results raw'!$A$1:$K$651,10,0)</f>
        <v>0</v>
      </c>
      <c r="R406" s="15">
        <f>vlookup($C406,'Results raw'!$A$1:$K$651,11,0)</f>
        <v>65525</v>
      </c>
      <c r="S406" s="16">
        <f t="shared" si="2"/>
        <v>0.6391758871</v>
      </c>
    </row>
    <row r="407">
      <c r="A407" s="11" t="s">
        <v>1013</v>
      </c>
      <c r="B407" s="12">
        <v>328.0</v>
      </c>
      <c r="C407" s="11" t="s">
        <v>1014</v>
      </c>
      <c r="D407" s="11" t="s">
        <v>1013</v>
      </c>
      <c r="E407" s="3" t="str">
        <f>vlookup(C407,'Region lookup'!$A$1:$B$651,2,0)</f>
        <v>London</v>
      </c>
      <c r="F407" s="13">
        <v>0.16666666666666666</v>
      </c>
      <c r="G407" s="11" t="s">
        <v>59</v>
      </c>
      <c r="H407" s="11" t="str">
        <f t="shared" si="1"/>
        <v>5-Friday 04:00</v>
      </c>
      <c r="I407" s="14">
        <f>vlookup($C407,'Results raw'!$A$1:$K$651,2,0)</f>
        <v>20105</v>
      </c>
      <c r="J407" s="14">
        <f>vlookup($C407,'Results raw'!$A$1:$K$651,3,0)</f>
        <v>25323</v>
      </c>
      <c r="K407" s="14">
        <f>vlookup($C407,'Results raw'!$A$1:$K$651,4,0)</f>
        <v>2680</v>
      </c>
      <c r="L407" s="14">
        <f>vlookup($C407,'Results raw'!$A$1:$K$651,5,0)</f>
        <v>845</v>
      </c>
      <c r="M407" s="14" t="str">
        <f>vlookup($C407,'Results raw'!$A$1:$K$651,6,0)</f>
        <v/>
      </c>
      <c r="N407" s="14" t="str">
        <f>vlookup($C407,'Results raw'!$A$1:$K$651,7,0)</f>
        <v/>
      </c>
      <c r="O407" s="14">
        <f>vlookup($C407,'Results raw'!$A$1:$K$651,8,0)</f>
        <v>960</v>
      </c>
      <c r="P407" s="14" t="str">
        <f>vlookup($C407,'Results raw'!$A$1:$K$651,9,0)</f>
        <v/>
      </c>
      <c r="Q407" s="14">
        <f>vlookup($C407,'Results raw'!$A$1:$K$651,10,0)</f>
        <v>201</v>
      </c>
      <c r="R407" s="15">
        <f>vlookup($C407,'Results raw'!$A$1:$K$651,11,0)</f>
        <v>72963</v>
      </c>
      <c r="S407" s="16">
        <f t="shared" si="2"/>
        <v>0.6868412757</v>
      </c>
    </row>
    <row r="408">
      <c r="A408" s="11" t="s">
        <v>1015</v>
      </c>
      <c r="B408" s="12">
        <v>329.0</v>
      </c>
      <c r="C408" s="11" t="s">
        <v>1016</v>
      </c>
      <c r="D408" s="11" t="s">
        <v>1015</v>
      </c>
      <c r="E408" s="3" t="str">
        <f>vlookup(C408,'Region lookup'!$A$1:$B$651,2,0)</f>
        <v>London</v>
      </c>
      <c r="F408" s="13">
        <v>0.16666666666666666</v>
      </c>
      <c r="G408" s="11" t="s">
        <v>59</v>
      </c>
      <c r="H408" s="11" t="str">
        <f t="shared" si="1"/>
        <v>5-Friday 04:00</v>
      </c>
      <c r="I408" s="14">
        <f>vlookup($C408,'Results raw'!$A$1:$K$651,2,0)</f>
        <v>10984</v>
      </c>
      <c r="J408" s="14">
        <f>vlookup($C408,'Results raw'!$A$1:$K$651,3,0)</f>
        <v>35085</v>
      </c>
      <c r="K408" s="14">
        <f>vlookup($C408,'Results raw'!$A$1:$K$651,4,0)</f>
        <v>1795</v>
      </c>
      <c r="L408" s="14">
        <f>vlookup($C408,'Results raw'!$A$1:$K$651,5,0)</f>
        <v>714</v>
      </c>
      <c r="M408" s="14" t="str">
        <f>vlookup($C408,'Results raw'!$A$1:$K$651,6,0)</f>
        <v/>
      </c>
      <c r="N408" s="14" t="str">
        <f>vlookup($C408,'Results raw'!$A$1:$K$651,7,0)</f>
        <v/>
      </c>
      <c r="O408" s="14">
        <f>vlookup($C408,'Results raw'!$A$1:$K$651,8,0)</f>
        <v>1008</v>
      </c>
      <c r="P408" s="14" t="str">
        <f>vlookup($C408,'Results raw'!$A$1:$K$651,9,0)</f>
        <v/>
      </c>
      <c r="Q408" s="14">
        <f>vlookup($C408,'Results raw'!$A$1:$K$651,10,0)</f>
        <v>3891</v>
      </c>
      <c r="R408" s="15">
        <f>vlookup($C408,'Results raw'!$A$1:$K$651,11,0)</f>
        <v>84957</v>
      </c>
      <c r="S408" s="16">
        <f t="shared" si="2"/>
        <v>0.629459609</v>
      </c>
    </row>
    <row r="409">
      <c r="A409" s="11" t="s">
        <v>1017</v>
      </c>
      <c r="B409" s="12">
        <v>332.0</v>
      </c>
      <c r="C409" s="11" t="s">
        <v>1018</v>
      </c>
      <c r="D409" s="11" t="s">
        <v>1017</v>
      </c>
      <c r="E409" s="3" t="str">
        <f>vlookup(C409,'Region lookup'!$A$1:$B$651,2,0)</f>
        <v>East</v>
      </c>
      <c r="F409" s="13">
        <v>0.16666666666666666</v>
      </c>
      <c r="G409" s="11" t="s">
        <v>59</v>
      </c>
      <c r="H409" s="11" t="str">
        <f t="shared" si="1"/>
        <v>5-Friday 04:00</v>
      </c>
      <c r="I409" s="14">
        <f>vlookup($C409,'Results raw'!$A$1:$K$651,2,0)</f>
        <v>24952</v>
      </c>
      <c r="J409" s="14">
        <f>vlookup($C409,'Results raw'!$A$1:$K$651,3,0)</f>
        <v>19473</v>
      </c>
      <c r="K409" s="14">
        <f>vlookup($C409,'Results raw'!$A$1:$K$651,4,0)</f>
        <v>2439</v>
      </c>
      <c r="L409" s="14">
        <f>vlookup($C409,'Results raw'!$A$1:$K$651,5,0)</f>
        <v>1283</v>
      </c>
      <c r="M409" s="14" t="str">
        <f>vlookup($C409,'Results raw'!$A$1:$K$651,6,0)</f>
        <v/>
      </c>
      <c r="N409" s="14" t="str">
        <f>vlookup($C409,'Results raw'!$A$1:$K$651,7,0)</f>
        <v/>
      </c>
      <c r="O409" s="14">
        <f>vlookup($C409,'Results raw'!$A$1:$K$651,8,0)</f>
        <v>1432</v>
      </c>
      <c r="P409" s="14" t="str">
        <f>vlookup($C409,'Results raw'!$A$1:$K$651,9,0)</f>
        <v/>
      </c>
      <c r="Q409" s="14">
        <f>vlookup($C409,'Results raw'!$A$1:$K$651,10,0)</f>
        <v>0</v>
      </c>
      <c r="R409" s="15">
        <f>vlookup($C409,'Results raw'!$A$1:$K$651,11,0)</f>
        <v>75525</v>
      </c>
      <c r="S409" s="16">
        <f t="shared" si="2"/>
        <v>0.6564581264</v>
      </c>
    </row>
    <row r="410">
      <c r="A410" s="11" t="s">
        <v>1019</v>
      </c>
      <c r="B410" s="12">
        <v>350.0</v>
      </c>
      <c r="C410" s="11" t="s">
        <v>1020</v>
      </c>
      <c r="D410" s="11" t="s">
        <v>1019</v>
      </c>
      <c r="E410" s="3" t="str">
        <f>vlookup(C410,'Region lookup'!$A$1:$B$651,2,0)</f>
        <v>North West</v>
      </c>
      <c r="F410" s="13">
        <v>0.16666666666666666</v>
      </c>
      <c r="G410" s="11" t="s">
        <v>59</v>
      </c>
      <c r="H410" s="11" t="str">
        <f t="shared" si="1"/>
        <v>5-Friday 04:00</v>
      </c>
      <c r="I410" s="14">
        <f>vlookup($C410,'Results raw'!$A$1:$K$651,2,0)</f>
        <v>18804</v>
      </c>
      <c r="J410" s="14">
        <f>vlookup($C410,'Results raw'!$A$1:$K$651,3,0)</f>
        <v>21184</v>
      </c>
      <c r="K410" s="14">
        <f>vlookup($C410,'Results raw'!$A$1:$K$651,4,0)</f>
        <v>2018</v>
      </c>
      <c r="L410" s="14">
        <f>vlookup($C410,'Results raw'!$A$1:$K$651,5,0)</f>
        <v>1396</v>
      </c>
      <c r="M410" s="14" t="str">
        <f>vlookup($C410,'Results raw'!$A$1:$K$651,6,0)</f>
        <v/>
      </c>
      <c r="N410" s="14" t="str">
        <f>vlookup($C410,'Results raw'!$A$1:$K$651,7,0)</f>
        <v/>
      </c>
      <c r="O410" s="14">
        <f>vlookup($C410,'Results raw'!$A$1:$K$651,8,0)</f>
        <v>1817</v>
      </c>
      <c r="P410" s="14" t="str">
        <f>vlookup($C410,'Results raw'!$A$1:$K$651,9,0)</f>
        <v/>
      </c>
      <c r="Q410" s="14">
        <f>vlookup($C410,'Results raw'!$A$1:$K$651,10,0)</f>
        <v>0</v>
      </c>
      <c r="R410" s="15">
        <f>vlookup($C410,'Results raw'!$A$1:$K$651,11,0)</f>
        <v>70059</v>
      </c>
      <c r="S410" s="16">
        <f t="shared" si="2"/>
        <v>0.6454416991</v>
      </c>
    </row>
    <row r="411">
      <c r="A411" s="11" t="s">
        <v>1021</v>
      </c>
      <c r="B411" s="12">
        <v>354.0</v>
      </c>
      <c r="C411" s="11" t="s">
        <v>1022</v>
      </c>
      <c r="D411" s="11" t="s">
        <v>1021</v>
      </c>
      <c r="E411" s="3" t="str">
        <f>vlookup(C411,'Region lookup'!$A$1:$B$651,2,0)</f>
        <v>Yorkshire and The Humber</v>
      </c>
      <c r="F411" s="13">
        <v>0.16666666666666666</v>
      </c>
      <c r="G411" s="11" t="s">
        <v>59</v>
      </c>
      <c r="H411" s="11" t="str">
        <f t="shared" si="1"/>
        <v>5-Friday 04:00</v>
      </c>
      <c r="I411" s="14">
        <f>vlookup($C411,'Results raw'!$A$1:$K$651,2,0)</f>
        <v>13222</v>
      </c>
      <c r="J411" s="14">
        <f>vlookup($C411,'Results raw'!$A$1:$K$651,3,0)</f>
        <v>23971</v>
      </c>
      <c r="K411" s="14">
        <f>vlookup($C411,'Results raw'!$A$1:$K$651,4,0)</f>
        <v>9397</v>
      </c>
      <c r="L411" s="14">
        <f>vlookup($C411,'Results raw'!$A$1:$K$651,5,0)</f>
        <v>1389</v>
      </c>
      <c r="M411" s="14" t="str">
        <f>vlookup($C411,'Results raw'!$A$1:$K$651,6,0)</f>
        <v/>
      </c>
      <c r="N411" s="14" t="str">
        <f>vlookup($C411,'Results raw'!$A$1:$K$651,7,0)</f>
        <v/>
      </c>
      <c r="O411" s="14">
        <f>vlookup($C411,'Results raw'!$A$1:$K$651,8,0)</f>
        <v>1304</v>
      </c>
      <c r="P411" s="14" t="str">
        <f>vlookup($C411,'Results raw'!$A$1:$K$651,9,0)</f>
        <v/>
      </c>
      <c r="Q411" s="14">
        <f>vlookup($C411,'Results raw'!$A$1:$K$651,10,0)</f>
        <v>0</v>
      </c>
      <c r="R411" s="15">
        <f>vlookup($C411,'Results raw'!$A$1:$K$651,11,0)</f>
        <v>67741</v>
      </c>
      <c r="S411" s="16">
        <f t="shared" si="2"/>
        <v>0.7275209991</v>
      </c>
    </row>
    <row r="412">
      <c r="A412" s="11" t="s">
        <v>1024</v>
      </c>
      <c r="B412" s="12">
        <v>356.0</v>
      </c>
      <c r="C412" s="11" t="s">
        <v>1025</v>
      </c>
      <c r="D412" s="11" t="s">
        <v>1024</v>
      </c>
      <c r="E412" s="3" t="str">
        <f>vlookup(C412,'Region lookup'!$A$1:$B$651,2,0)</f>
        <v>East Midlands</v>
      </c>
      <c r="F412" s="13">
        <v>0.16666666666666666</v>
      </c>
      <c r="G412" s="11" t="s">
        <v>59</v>
      </c>
      <c r="H412" s="11" t="str">
        <f t="shared" si="1"/>
        <v>5-Friday 04:00</v>
      </c>
      <c r="I412" s="14">
        <f>vlookup($C412,'Results raw'!$A$1:$K$651,2,0)</f>
        <v>19071</v>
      </c>
      <c r="J412" s="14">
        <f>vlookup($C412,'Results raw'!$A$1:$K$651,3,0)</f>
        <v>25090</v>
      </c>
      <c r="K412" s="14">
        <f>vlookup($C412,'Results raw'!$A$1:$K$651,4,0)</f>
        <v>2800</v>
      </c>
      <c r="L412" s="14">
        <f>vlookup($C412,'Results raw'!$A$1:$K$651,5,0)</f>
        <v>888</v>
      </c>
      <c r="M412" s="14" t="str">
        <f>vlookup($C412,'Results raw'!$A$1:$K$651,6,0)</f>
        <v/>
      </c>
      <c r="N412" s="14" t="str">
        <f>vlookup($C412,'Results raw'!$A$1:$K$651,7,0)</f>
        <v/>
      </c>
      <c r="O412" s="14">
        <f>vlookup($C412,'Results raw'!$A$1:$K$651,8,0)</f>
        <v>1243</v>
      </c>
      <c r="P412" s="14" t="str">
        <f>vlookup($C412,'Results raw'!$A$1:$K$651,9,0)</f>
        <v/>
      </c>
      <c r="Q412" s="14">
        <f>vlookup($C412,'Results raw'!$A$1:$K$651,10,0)</f>
        <v>329</v>
      </c>
      <c r="R412" s="15">
        <f>vlookup($C412,'Results raw'!$A$1:$K$651,11,0)</f>
        <v>78432</v>
      </c>
      <c r="S412" s="16">
        <f t="shared" si="2"/>
        <v>0.6301127091</v>
      </c>
    </row>
    <row r="413">
      <c r="A413" s="11" t="s">
        <v>1026</v>
      </c>
      <c r="B413" s="12">
        <v>358.0</v>
      </c>
      <c r="C413" s="11" t="s">
        <v>1027</v>
      </c>
      <c r="D413" s="11" t="s">
        <v>1026</v>
      </c>
      <c r="E413" s="3" t="str">
        <f>vlookup(C413,'Region lookup'!$A$1:$B$651,2,0)</f>
        <v>East Midlands</v>
      </c>
      <c r="F413" s="13">
        <v>0.16666666666666666</v>
      </c>
      <c r="G413" s="11" t="s">
        <v>59</v>
      </c>
      <c r="H413" s="11" t="str">
        <f t="shared" si="1"/>
        <v>5-Friday 04:00</v>
      </c>
      <c r="I413" s="14">
        <f>vlookup($C413,'Results raw'!$A$1:$K$651,2,0)</f>
        <v>13079</v>
      </c>
      <c r="J413" s="14">
        <f>vlookup($C413,'Results raw'!$A$1:$K$651,3,0)</f>
        <v>17291</v>
      </c>
      <c r="K413" s="14">
        <f>vlookup($C413,'Results raw'!$A$1:$K$651,4,0)</f>
        <v>1808</v>
      </c>
      <c r="L413" s="14">
        <f>vlookup($C413,'Results raw'!$A$1:$K$651,5,0)</f>
        <v>977</v>
      </c>
      <c r="M413" s="14" t="str">
        <f>vlookup($C413,'Results raw'!$A$1:$K$651,6,0)</f>
        <v/>
      </c>
      <c r="N413" s="14" t="str">
        <f>vlookup($C413,'Results raw'!$A$1:$K$651,7,0)</f>
        <v/>
      </c>
      <c r="O413" s="14">
        <f>vlookup($C413,'Results raw'!$A$1:$K$651,8,0)</f>
        <v>1620</v>
      </c>
      <c r="P413" s="14" t="str">
        <f>vlookup($C413,'Results raw'!$A$1:$K$651,9,0)</f>
        <v/>
      </c>
      <c r="Q413" s="14">
        <f>vlookup($C413,'Results raw'!$A$1:$K$651,10,0)</f>
        <v>0</v>
      </c>
      <c r="R413" s="15">
        <f>vlookup($C413,'Results raw'!$A$1:$K$651,11,0)</f>
        <v>64918</v>
      </c>
      <c r="S413" s="16">
        <f t="shared" si="2"/>
        <v>0.5356757756</v>
      </c>
    </row>
    <row r="414">
      <c r="A414" s="11" t="s">
        <v>1028</v>
      </c>
      <c r="B414" s="12">
        <v>367.0</v>
      </c>
      <c r="C414" s="11" t="s">
        <v>1029</v>
      </c>
      <c r="D414" s="11" t="s">
        <v>1028</v>
      </c>
      <c r="E414" s="3" t="str">
        <f>vlookup(C414,'Region lookup'!$A$1:$B$651,2,0)</f>
        <v>West Midlands</v>
      </c>
      <c r="F414" s="13">
        <v>0.16666666666666666</v>
      </c>
      <c r="G414" s="11" t="s">
        <v>59</v>
      </c>
      <c r="H414" s="11" t="str">
        <f t="shared" si="1"/>
        <v>5-Friday 04:00</v>
      </c>
      <c r="I414" s="14">
        <f>vlookup($C414,'Results raw'!$A$1:$K$651,2,0)</f>
        <v>34844</v>
      </c>
      <c r="J414" s="14">
        <f>vlookup($C414,'Results raw'!$A$1:$K$651,3,0)</f>
        <v>11206</v>
      </c>
      <c r="K414" s="14">
        <f>vlookup($C414,'Results raw'!$A$1:$K$651,4,0)</f>
        <v>5632</v>
      </c>
      <c r="L414" s="14">
        <f>vlookup($C414,'Results raw'!$A$1:$K$651,5,0)</f>
        <v>1743</v>
      </c>
      <c r="M414" s="14" t="str">
        <f>vlookup($C414,'Results raw'!$A$1:$K$651,6,0)</f>
        <v/>
      </c>
      <c r="N414" s="14" t="str">
        <f>vlookup($C414,'Results raw'!$A$1:$K$651,7,0)</f>
        <v/>
      </c>
      <c r="O414" s="14" t="str">
        <f>vlookup($C414,'Results raw'!$A$1:$K$651,8,0)</f>
        <v/>
      </c>
      <c r="P414" s="14" t="str">
        <f>vlookup($C414,'Results raw'!$A$1:$K$651,9,0)</f>
        <v/>
      </c>
      <c r="Q414" s="14">
        <f>vlookup($C414,'Results raw'!$A$1:$K$651,10,0)</f>
        <v>568</v>
      </c>
      <c r="R414" s="15">
        <f>vlookup($C414,'Results raw'!$A$1:$K$651,11,0)</f>
        <v>76751</v>
      </c>
      <c r="S414" s="16">
        <f t="shared" si="2"/>
        <v>0.7034826908</v>
      </c>
    </row>
    <row r="415">
      <c r="A415" s="11" t="s">
        <v>1030</v>
      </c>
      <c r="B415" s="12">
        <v>368.0</v>
      </c>
      <c r="C415" s="11" t="s">
        <v>1031</v>
      </c>
      <c r="D415" s="11" t="s">
        <v>1030</v>
      </c>
      <c r="E415" s="3" t="str">
        <f>vlookup(C415,'Region lookup'!$A$1:$B$651,2,0)</f>
        <v>East Midlands</v>
      </c>
      <c r="F415" s="13">
        <v>0.16666666666666666</v>
      </c>
      <c r="G415" s="11" t="s">
        <v>59</v>
      </c>
      <c r="H415" s="11" t="str">
        <f t="shared" si="1"/>
        <v>5-Friday 04:00</v>
      </c>
      <c r="I415" s="14">
        <f>vlookup($C415,'Results raw'!$A$1:$K$651,2,0)</f>
        <v>24267</v>
      </c>
      <c r="J415" s="14">
        <f>vlookup($C415,'Results raw'!$A$1:$K$651,3,0)</f>
        <v>20753</v>
      </c>
      <c r="K415" s="14">
        <f>vlookup($C415,'Results raw'!$A$1:$K$651,4,0)</f>
        <v>2422</v>
      </c>
      <c r="L415" s="14">
        <f>vlookup($C415,'Results raw'!$A$1:$K$651,5,0)</f>
        <v>1195</v>
      </c>
      <c r="M415" s="14" t="str">
        <f>vlookup($C415,'Results raw'!$A$1:$K$651,6,0)</f>
        <v/>
      </c>
      <c r="N415" s="14" t="str">
        <f>vlookup($C415,'Results raw'!$A$1:$K$651,7,0)</f>
        <v/>
      </c>
      <c r="O415" s="14">
        <f>vlookup($C415,'Results raw'!$A$1:$K$651,8,0)</f>
        <v>1079</v>
      </c>
      <c r="P415" s="14" t="str">
        <f>vlookup($C415,'Results raw'!$A$1:$K$651,9,0)</f>
        <v/>
      </c>
      <c r="Q415" s="14">
        <f>vlookup($C415,'Results raw'!$A$1:$K$651,10,0)</f>
        <v>913</v>
      </c>
      <c r="R415" s="15">
        <f>vlookup($C415,'Results raw'!$A$1:$K$651,11,0)</f>
        <v>74778</v>
      </c>
      <c r="S415" s="16">
        <f t="shared" si="2"/>
        <v>0.6770574233</v>
      </c>
    </row>
    <row r="416">
      <c r="A416" s="11" t="s">
        <v>1032</v>
      </c>
      <c r="B416" s="12">
        <v>377.0</v>
      </c>
      <c r="C416" s="11" t="s">
        <v>1033</v>
      </c>
      <c r="D416" s="11" t="s">
        <v>1032</v>
      </c>
      <c r="E416" s="3" t="str">
        <f>vlookup(C416,'Region lookup'!$A$1:$B$651,2,0)</f>
        <v>East Midlands</v>
      </c>
      <c r="F416" s="13">
        <v>0.16666666666666666</v>
      </c>
      <c r="G416" s="11" t="s">
        <v>59</v>
      </c>
      <c r="H416" s="11" t="str">
        <f t="shared" si="1"/>
        <v>5-Friday 04:00</v>
      </c>
      <c r="I416" s="14">
        <f>vlookup($C416,'Results raw'!$A$1:$K$651,2,0)</f>
        <v>27954</v>
      </c>
      <c r="J416" s="14">
        <f>vlookup($C416,'Results raw'!$A$1:$K$651,3,0)</f>
        <v>20785</v>
      </c>
      <c r="K416" s="14">
        <f>vlookup($C416,'Results raw'!$A$1:$K$651,4,0)</f>
        <v>4153</v>
      </c>
      <c r="L416" s="14">
        <f>vlookup($C416,'Results raw'!$A$1:$K$651,5,0)</f>
        <v>1504</v>
      </c>
      <c r="M416" s="14" t="str">
        <f>vlookup($C416,'Results raw'!$A$1:$K$651,6,0)</f>
        <v/>
      </c>
      <c r="N416" s="14" t="str">
        <f>vlookup($C416,'Results raw'!$A$1:$K$651,7,0)</f>
        <v/>
      </c>
      <c r="O416" s="14" t="str">
        <f>vlookup($C416,'Results raw'!$A$1:$K$651,8,0)</f>
        <v/>
      </c>
      <c r="P416" s="14" t="str">
        <f>vlookup($C416,'Results raw'!$A$1:$K$651,9,0)</f>
        <v/>
      </c>
      <c r="Q416" s="14">
        <f>vlookup($C416,'Results raw'!$A$1:$K$651,10,0)</f>
        <v>235</v>
      </c>
      <c r="R416" s="15">
        <f>vlookup($C416,'Results raw'!$A$1:$K$651,11,0)</f>
        <v>79776</v>
      </c>
      <c r="S416" s="16">
        <f t="shared" si="2"/>
        <v>0.6848049539</v>
      </c>
    </row>
    <row r="417">
      <c r="A417" s="11" t="s">
        <v>1034</v>
      </c>
      <c r="B417" s="12">
        <v>378.0</v>
      </c>
      <c r="C417" s="11" t="s">
        <v>1035</v>
      </c>
      <c r="D417" s="11" t="s">
        <v>1034</v>
      </c>
      <c r="E417" s="3" t="str">
        <f>vlookup(C417,'Region lookup'!$A$1:$B$651,2,0)</f>
        <v>East Midlands</v>
      </c>
      <c r="F417" s="13">
        <v>0.16666666666666666</v>
      </c>
      <c r="G417" s="11" t="s">
        <v>59</v>
      </c>
      <c r="H417" s="11" t="str">
        <f t="shared" si="1"/>
        <v>5-Friday 04:00</v>
      </c>
      <c r="I417" s="14">
        <f>vlookup($C417,'Results raw'!$A$1:$K$651,2,0)</f>
        <v>38021</v>
      </c>
      <c r="J417" s="14">
        <f>vlookup($C417,'Results raw'!$A$1:$K$651,3,0)</f>
        <v>9153</v>
      </c>
      <c r="K417" s="14">
        <f>vlookup($C417,'Results raw'!$A$1:$K$651,4,0)</f>
        <v>4114</v>
      </c>
      <c r="L417" s="14" t="str">
        <f>vlookup($C417,'Results raw'!$A$1:$K$651,5,0)</f>
        <v/>
      </c>
      <c r="M417" s="14" t="str">
        <f>vlookup($C417,'Results raw'!$A$1:$K$651,6,0)</f>
        <v/>
      </c>
      <c r="N417" s="14" t="str">
        <f>vlookup($C417,'Results raw'!$A$1:$K$651,7,0)</f>
        <v/>
      </c>
      <c r="O417" s="14" t="str">
        <f>vlookup($C417,'Results raw'!$A$1:$K$651,8,0)</f>
        <v/>
      </c>
      <c r="P417" s="14" t="str">
        <f>vlookup($C417,'Results raw'!$A$1:$K$651,9,0)</f>
        <v/>
      </c>
      <c r="Q417" s="14">
        <f>vlookup($C417,'Results raw'!$A$1:$K$651,10,0)</f>
        <v>1044</v>
      </c>
      <c r="R417" s="15">
        <f>vlookup($C417,'Results raw'!$A$1:$K$651,11,0)</f>
        <v>79648</v>
      </c>
      <c r="S417" s="16">
        <f t="shared" si="2"/>
        <v>0.6570409803</v>
      </c>
    </row>
    <row r="418">
      <c r="A418" s="11" t="s">
        <v>1036</v>
      </c>
      <c r="B418" s="12">
        <v>383.0</v>
      </c>
      <c r="C418" s="11" t="s">
        <v>1037</v>
      </c>
      <c r="D418" s="11" t="s">
        <v>1036</v>
      </c>
      <c r="E418" s="3" t="str">
        <f>vlookup(C418,'Region lookup'!$A$1:$B$651,2,0)</f>
        <v>South East</v>
      </c>
      <c r="F418" s="13">
        <v>0.16666666666666666</v>
      </c>
      <c r="G418" s="11" t="s">
        <v>59</v>
      </c>
      <c r="H418" s="11" t="str">
        <f t="shared" si="1"/>
        <v>5-Friday 04:00</v>
      </c>
      <c r="I418" s="14">
        <f>vlookup($C418,'Results raw'!$A$1:$K$651,2,0)</f>
        <v>32620</v>
      </c>
      <c r="J418" s="14">
        <f>vlookup($C418,'Results raw'!$A$1:$K$651,3,0)</f>
        <v>7882</v>
      </c>
      <c r="K418" s="14">
        <f>vlookup($C418,'Results raw'!$A$1:$K$651,4,0)</f>
        <v>13774</v>
      </c>
      <c r="L418" s="14">
        <f>vlookup($C418,'Results raw'!$A$1:$K$651,5,0)</f>
        <v>2216</v>
      </c>
      <c r="M418" s="14" t="str">
        <f>vlookup($C418,'Results raw'!$A$1:$K$651,6,0)</f>
        <v/>
      </c>
      <c r="N418" s="14" t="str">
        <f>vlookup($C418,'Results raw'!$A$1:$K$651,7,0)</f>
        <v/>
      </c>
      <c r="O418" s="14" t="str">
        <f>vlookup($C418,'Results raw'!$A$1:$K$651,8,0)</f>
        <v/>
      </c>
      <c r="P418" s="14" t="str">
        <f>vlookup($C418,'Results raw'!$A$1:$K$651,9,0)</f>
        <v/>
      </c>
      <c r="Q418" s="14">
        <f>vlookup($C418,'Results raw'!$A$1:$K$651,10,0)</f>
        <v>0</v>
      </c>
      <c r="R418" s="15">
        <f>vlookup($C418,'Results raw'!$A$1:$K$651,11,0)</f>
        <v>76668</v>
      </c>
      <c r="S418" s="16">
        <f t="shared" si="2"/>
        <v>0.7368393593</v>
      </c>
    </row>
    <row r="419">
      <c r="A419" s="11" t="s">
        <v>1038</v>
      </c>
      <c r="B419" s="12">
        <v>386.0</v>
      </c>
      <c r="C419" s="11" t="s">
        <v>1039</v>
      </c>
      <c r="D419" s="11" t="s">
        <v>1038</v>
      </c>
      <c r="E419" s="3" t="str">
        <f>vlookup(C419,'Region lookup'!$A$1:$B$651,2,0)</f>
        <v>East</v>
      </c>
      <c r="F419" s="13">
        <v>0.16666666666666666</v>
      </c>
      <c r="G419" s="11" t="s">
        <v>59</v>
      </c>
      <c r="H419" s="11" t="str">
        <f t="shared" si="1"/>
        <v>5-Friday 04:00</v>
      </c>
      <c r="I419" s="14">
        <f>vlookup($C419,'Results raw'!$A$1:$K$651,2,0)</f>
        <v>36304</v>
      </c>
      <c r="J419" s="14">
        <f>vlookup($C419,'Results raw'!$A$1:$K$651,3,0)</f>
        <v>6263</v>
      </c>
      <c r="K419" s="14">
        <f>vlookup($C419,'Results raw'!$A$1:$K$651,4,0)</f>
        <v>5990</v>
      </c>
      <c r="L419" s="14">
        <f>vlookup($C419,'Results raw'!$A$1:$K$651,5,0)</f>
        <v>1851</v>
      </c>
      <c r="M419" s="14" t="str">
        <f>vlookup($C419,'Results raw'!$A$1:$K$651,6,0)</f>
        <v/>
      </c>
      <c r="N419" s="14" t="str">
        <f>vlookup($C419,'Results raw'!$A$1:$K$651,7,0)</f>
        <v/>
      </c>
      <c r="O419" s="14" t="str">
        <f>vlookup($C419,'Results raw'!$A$1:$K$651,8,0)</f>
        <v/>
      </c>
      <c r="P419" s="14" t="str">
        <f>vlookup($C419,'Results raw'!$A$1:$K$651,9,0)</f>
        <v/>
      </c>
      <c r="Q419" s="14">
        <f>vlookup($C419,'Results raw'!$A$1:$K$651,10,0)</f>
        <v>0</v>
      </c>
      <c r="R419" s="15">
        <f>vlookup($C419,'Results raw'!$A$1:$K$651,11,0)</f>
        <v>72641</v>
      </c>
      <c r="S419" s="16">
        <f t="shared" si="2"/>
        <v>0.6939331782</v>
      </c>
    </row>
    <row r="420">
      <c r="A420" s="11" t="s">
        <v>1040</v>
      </c>
      <c r="B420" s="12">
        <v>387.0</v>
      </c>
      <c r="C420" s="11" t="s">
        <v>1041</v>
      </c>
      <c r="D420" s="11" t="s">
        <v>1040</v>
      </c>
      <c r="E420" s="3" t="str">
        <f>vlookup(C420,'Region lookup'!$A$1:$B$651,2,0)</f>
        <v>North West</v>
      </c>
      <c r="F420" s="13">
        <v>0.16666666666666666</v>
      </c>
      <c r="G420" s="11" t="s">
        <v>59</v>
      </c>
      <c r="H420" s="11" t="str">
        <f t="shared" si="1"/>
        <v>5-Friday 04:00</v>
      </c>
      <c r="I420" s="14">
        <f>vlookup($C420,'Results raw'!$A$1:$K$651,2,0)</f>
        <v>7734</v>
      </c>
      <c r="J420" s="14">
        <f>vlookup($C420,'Results raw'!$A$1:$K$651,3,0)</f>
        <v>36823</v>
      </c>
      <c r="K420" s="14">
        <f>vlookup($C420,'Results raw'!$A$1:$K$651,4,0)</f>
        <v>3420</v>
      </c>
      <c r="L420" s="14">
        <f>vlookup($C420,'Results raw'!$A$1:$K$651,5,0)</f>
        <v>1870</v>
      </c>
      <c r="M420" s="14" t="str">
        <f>vlookup($C420,'Results raw'!$A$1:$K$651,6,0)</f>
        <v/>
      </c>
      <c r="N420" s="14" t="str">
        <f>vlookup($C420,'Results raw'!$A$1:$K$651,7,0)</f>
        <v/>
      </c>
      <c r="O420" s="14">
        <f>vlookup($C420,'Results raw'!$A$1:$K$651,8,0)</f>
        <v>2335</v>
      </c>
      <c r="P420" s="14" t="str">
        <f>vlookup($C420,'Results raw'!$A$1:$K$651,9,0)</f>
        <v/>
      </c>
      <c r="Q420" s="14">
        <f>vlookup($C420,'Results raw'!$A$1:$K$651,10,0)</f>
        <v>107</v>
      </c>
      <c r="R420" s="15">
        <f>vlookup($C420,'Results raw'!$A$1:$K$651,11,0)</f>
        <v>94247</v>
      </c>
      <c r="S420" s="16">
        <f t="shared" si="2"/>
        <v>0.5548081106</v>
      </c>
    </row>
    <row r="421">
      <c r="A421" s="11" t="s">
        <v>1042</v>
      </c>
      <c r="B421" s="12">
        <v>388.0</v>
      </c>
      <c r="C421" s="11" t="s">
        <v>1043</v>
      </c>
      <c r="D421" s="11" t="s">
        <v>1042</v>
      </c>
      <c r="E421" s="3" t="str">
        <f>vlookup(C421,'Region lookup'!$A$1:$B$651,2,0)</f>
        <v>North West</v>
      </c>
      <c r="F421" s="13">
        <v>0.16666666666666666</v>
      </c>
      <c r="G421" s="11" t="s">
        <v>59</v>
      </c>
      <c r="H421" s="11" t="str">
        <f t="shared" si="1"/>
        <v>5-Friday 04:00</v>
      </c>
      <c r="I421" s="14">
        <f>vlookup($C421,'Results raw'!$A$1:$K$651,2,0)</f>
        <v>4244</v>
      </c>
      <c r="J421" s="14">
        <f>vlookup($C421,'Results raw'!$A$1:$K$651,3,0)</f>
        <v>34583</v>
      </c>
      <c r="K421" s="14">
        <f>vlookup($C421,'Results raw'!$A$1:$K$651,4,0)</f>
        <v>2448</v>
      </c>
      <c r="L421" s="14">
        <f>vlookup($C421,'Results raw'!$A$1:$K$651,5,0)</f>
        <v>1697</v>
      </c>
      <c r="M421" s="14" t="str">
        <f>vlookup($C421,'Results raw'!$A$1:$K$651,6,0)</f>
        <v/>
      </c>
      <c r="N421" s="14" t="str">
        <f>vlookup($C421,'Results raw'!$A$1:$K$651,7,0)</f>
        <v/>
      </c>
      <c r="O421" s="14">
        <f>vlookup($C421,'Results raw'!$A$1:$K$651,8,0)</f>
        <v>1573</v>
      </c>
      <c r="P421" s="14" t="str">
        <f>vlookup($C421,'Results raw'!$A$1:$K$651,9,0)</f>
        <v/>
      </c>
      <c r="Q421" s="14">
        <f>vlookup($C421,'Results raw'!$A$1:$K$651,10,0)</f>
        <v>0</v>
      </c>
      <c r="R421" s="15">
        <f>vlookup($C421,'Results raw'!$A$1:$K$651,11,0)</f>
        <v>76419</v>
      </c>
      <c r="S421" s="16">
        <f t="shared" si="2"/>
        <v>0.582904775</v>
      </c>
    </row>
    <row r="422">
      <c r="A422" s="11" t="s">
        <v>1044</v>
      </c>
      <c r="B422" s="12">
        <v>389.0</v>
      </c>
      <c r="C422" s="11" t="s">
        <v>1045</v>
      </c>
      <c r="D422" s="11" t="s">
        <v>1044</v>
      </c>
      <c r="E422" s="3" t="str">
        <f>vlookup(C422,'Region lookup'!$A$1:$B$651,2,0)</f>
        <v>North West</v>
      </c>
      <c r="F422" s="13">
        <v>0.16666666666666666</v>
      </c>
      <c r="G422" s="11" t="s">
        <v>59</v>
      </c>
      <c r="H422" s="11" t="str">
        <f t="shared" si="1"/>
        <v>5-Friday 04:00</v>
      </c>
      <c r="I422" s="14">
        <f>vlookup($C422,'Results raw'!$A$1:$K$651,2,0)</f>
        <v>5820</v>
      </c>
      <c r="J422" s="14">
        <f>vlookup($C422,'Results raw'!$A$1:$K$651,3,0)</f>
        <v>35902</v>
      </c>
      <c r="K422" s="14">
        <f>vlookup($C422,'Results raw'!$A$1:$K$651,4,0)</f>
        <v>7997</v>
      </c>
      <c r="L422" s="14">
        <f>vlookup($C422,'Results raw'!$A$1:$K$651,5,0)</f>
        <v>1968</v>
      </c>
      <c r="M422" s="14" t="str">
        <f>vlookup($C422,'Results raw'!$A$1:$K$651,6,0)</f>
        <v/>
      </c>
      <c r="N422" s="14" t="str">
        <f>vlookup($C422,'Results raw'!$A$1:$K$651,7,0)</f>
        <v/>
      </c>
      <c r="O422" s="14">
        <f>vlookup($C422,'Results raw'!$A$1:$K$651,8,0)</f>
        <v>1308</v>
      </c>
      <c r="P422" s="14" t="str">
        <f>vlookup($C422,'Results raw'!$A$1:$K$651,9,0)</f>
        <v/>
      </c>
      <c r="Q422" s="14">
        <f>vlookup($C422,'Results raw'!$A$1:$K$651,10,0)</f>
        <v>0</v>
      </c>
      <c r="R422" s="15">
        <f>vlookup($C422,'Results raw'!$A$1:$K$651,11,0)</f>
        <v>76530</v>
      </c>
      <c r="S422" s="16">
        <f t="shared" si="2"/>
        <v>0.6924735398</v>
      </c>
    </row>
    <row r="423">
      <c r="A423" s="11" t="s">
        <v>1046</v>
      </c>
      <c r="B423" s="12">
        <v>42.0</v>
      </c>
      <c r="C423" s="11" t="s">
        <v>1047</v>
      </c>
      <c r="D423" s="11" t="s">
        <v>1046</v>
      </c>
      <c r="E423" s="3" t="str">
        <f>vlookup(C423,'Region lookup'!$A$1:$B$651,2,0)</f>
        <v>East</v>
      </c>
      <c r="F423" s="13">
        <v>0.16666666666666666</v>
      </c>
      <c r="G423" s="11" t="s">
        <v>59</v>
      </c>
      <c r="H423" s="11" t="str">
        <f t="shared" si="1"/>
        <v>5-Friday 04:00</v>
      </c>
      <c r="I423" s="14">
        <f>vlookup($C423,'Results raw'!$A$1:$K$651,2,0)</f>
        <v>38692</v>
      </c>
      <c r="J423" s="14">
        <f>vlookup($C423,'Results raw'!$A$1:$K$651,3,0)</f>
        <v>14028</v>
      </c>
      <c r="K423" s="14">
        <f>vlookup($C423,'Results raw'!$A$1:$K$651,4,0)</f>
        <v>8171</v>
      </c>
      <c r="L423" s="14">
        <f>vlookup($C423,'Results raw'!$A$1:$K$651,5,0)</f>
        <v>2478</v>
      </c>
      <c r="M423" s="14" t="str">
        <f>vlookup($C423,'Results raw'!$A$1:$K$651,6,0)</f>
        <v/>
      </c>
      <c r="N423" s="14" t="str">
        <f>vlookup($C423,'Results raw'!$A$1:$K$651,7,0)</f>
        <v/>
      </c>
      <c r="O423" s="14" t="str">
        <f>vlookup($C423,'Results raw'!$A$1:$K$651,8,0)</f>
        <v/>
      </c>
      <c r="P423" s="14" t="str">
        <f>vlookup($C423,'Results raw'!$A$1:$K$651,9,0)</f>
        <v/>
      </c>
      <c r="Q423" s="14">
        <f>vlookup($C423,'Results raw'!$A$1:$K$651,10,0)</f>
        <v>1348</v>
      </c>
      <c r="R423" s="15">
        <f>vlookup($C423,'Results raw'!$A$1:$K$651,11,0)</f>
        <v>87795</v>
      </c>
      <c r="S423" s="16">
        <f t="shared" si="2"/>
        <v>0.7371376502</v>
      </c>
    </row>
    <row r="424">
      <c r="A424" s="11" t="s">
        <v>1048</v>
      </c>
      <c r="B424" s="12">
        <v>197.0</v>
      </c>
      <c r="C424" s="11" t="s">
        <v>1049</v>
      </c>
      <c r="D424" s="11" t="s">
        <v>1048</v>
      </c>
      <c r="E424" s="3" t="str">
        <f>vlookup(C424,'Region lookup'!$A$1:$B$651,2,0)</f>
        <v>South West</v>
      </c>
      <c r="F424" s="13">
        <v>0.16666666666666666</v>
      </c>
      <c r="G424" s="11" t="s">
        <v>59</v>
      </c>
      <c r="H424" s="11" t="str">
        <f t="shared" si="1"/>
        <v>5-Friday 04:00</v>
      </c>
      <c r="I424" s="14">
        <f>vlookup($C424,'Results raw'!$A$1:$K$651,2,0)</f>
        <v>29548</v>
      </c>
      <c r="J424" s="14">
        <f>vlookup($C424,'Results raw'!$A$1:$K$651,3,0)</f>
        <v>3402</v>
      </c>
      <c r="K424" s="14">
        <f>vlookup($C424,'Results raw'!$A$1:$K$651,4,0)</f>
        <v>14650</v>
      </c>
      <c r="L424" s="14">
        <f>vlookup($C424,'Results raw'!$A$1:$K$651,5,0)</f>
        <v>1330</v>
      </c>
      <c r="M424" s="14" t="str">
        <f>vlookup($C424,'Results raw'!$A$1:$K$651,6,0)</f>
        <v/>
      </c>
      <c r="N424" s="14" t="str">
        <f>vlookup($C424,'Results raw'!$A$1:$K$651,7,0)</f>
        <v/>
      </c>
      <c r="O424" s="14" t="str">
        <f>vlookup($C424,'Results raw'!$A$1:$K$651,8,0)</f>
        <v/>
      </c>
      <c r="P424" s="14" t="str">
        <f>vlookup($C424,'Results raw'!$A$1:$K$651,9,0)</f>
        <v/>
      </c>
      <c r="Q424" s="14">
        <f>vlookup($C424,'Results raw'!$A$1:$K$651,10,0)</f>
        <v>0</v>
      </c>
      <c r="R424" s="15">
        <f>vlookup($C424,'Results raw'!$A$1:$K$651,11,0)</f>
        <v>65426</v>
      </c>
      <c r="S424" s="16">
        <f t="shared" si="2"/>
        <v>0.7478678201</v>
      </c>
    </row>
    <row r="425">
      <c r="A425" s="11" t="s">
        <v>1050</v>
      </c>
      <c r="B425" s="12">
        <v>398.0</v>
      </c>
      <c r="C425" s="11" t="s">
        <v>1051</v>
      </c>
      <c r="D425" s="11" t="s">
        <v>1050</v>
      </c>
      <c r="E425" s="3" t="str">
        <f>vlookup(C425,'Region lookup'!$A$1:$B$651,2,0)</f>
        <v>South East</v>
      </c>
      <c r="F425" s="13">
        <v>0.16666666666666666</v>
      </c>
      <c r="G425" s="11" t="s">
        <v>59</v>
      </c>
      <c r="H425" s="11" t="str">
        <f t="shared" si="1"/>
        <v>5-Friday 04:00</v>
      </c>
      <c r="I425" s="14">
        <f>vlookup($C425,'Results raw'!$A$1:$K$651,2,0)</f>
        <v>32011</v>
      </c>
      <c r="J425" s="14">
        <f>vlookup($C425,'Results raw'!$A$1:$K$651,3,0)</f>
        <v>25067</v>
      </c>
      <c r="K425" s="14">
        <f>vlookup($C425,'Results raw'!$A$1:$K$651,4,0)</f>
        <v>4688</v>
      </c>
      <c r="L425" s="14">
        <f>vlookup($C425,'Results raw'!$A$1:$K$651,5,0)</f>
        <v>1495</v>
      </c>
      <c r="M425" s="14" t="str">
        <f>vlookup($C425,'Results raw'!$A$1:$K$651,6,0)</f>
        <v/>
      </c>
      <c r="N425" s="14" t="str">
        <f>vlookup($C425,'Results raw'!$A$1:$K$651,7,0)</f>
        <v/>
      </c>
      <c r="O425" s="14" t="str">
        <f>vlookup($C425,'Results raw'!$A$1:$K$651,8,0)</f>
        <v/>
      </c>
      <c r="P425" s="14" t="str">
        <f>vlookup($C425,'Results raw'!$A$1:$K$651,9,0)</f>
        <v/>
      </c>
      <c r="Q425" s="14">
        <f>vlookup($C425,'Results raw'!$A$1:$K$651,10,0)</f>
        <v>746</v>
      </c>
      <c r="R425" s="15">
        <f>vlookup($C425,'Results raw'!$A$1:$K$651,11,0)</f>
        <v>96343</v>
      </c>
      <c r="S425" s="16">
        <f t="shared" si="2"/>
        <v>0.6643658595</v>
      </c>
    </row>
    <row r="426">
      <c r="A426" s="11" t="s">
        <v>1052</v>
      </c>
      <c r="B426" s="12">
        <v>400.0</v>
      </c>
      <c r="C426" s="11" t="s">
        <v>1053</v>
      </c>
      <c r="D426" s="11" t="s">
        <v>1052</v>
      </c>
      <c r="E426" s="3" t="str">
        <f>vlookup(C426,'Region lookup'!$A$1:$B$651,2,0)</f>
        <v>South East</v>
      </c>
      <c r="F426" s="13">
        <v>0.16666666666666666</v>
      </c>
      <c r="G426" s="11" t="s">
        <v>59</v>
      </c>
      <c r="H426" s="11" t="str">
        <f t="shared" si="1"/>
        <v>5-Friday 04:00</v>
      </c>
      <c r="I426" s="14">
        <f>vlookup($C426,'Results raw'!$A$1:$K$651,2,0)</f>
        <v>31656</v>
      </c>
      <c r="J426" s="14">
        <f>vlookup($C426,'Results raw'!$A$1:$K$651,3,0)</f>
        <v>2965</v>
      </c>
      <c r="K426" s="14">
        <f>vlookup($C426,'Results raw'!$A$1:$K$651,4,0)</f>
        <v>19615</v>
      </c>
      <c r="L426" s="14">
        <f>vlookup($C426,'Results raw'!$A$1:$K$651,5,0)</f>
        <v>1874</v>
      </c>
      <c r="M426" s="14" t="str">
        <f>vlookup($C426,'Results raw'!$A$1:$K$651,6,0)</f>
        <v/>
      </c>
      <c r="N426" s="14" t="str">
        <f>vlookup($C426,'Results raw'!$A$1:$K$651,7,0)</f>
        <v/>
      </c>
      <c r="O426" s="14" t="str">
        <f>vlookup($C426,'Results raw'!$A$1:$K$651,8,0)</f>
        <v/>
      </c>
      <c r="P426" s="14">
        <f>vlookup($C426,'Results raw'!$A$1:$K$651,9,0)</f>
        <v>464</v>
      </c>
      <c r="Q426" s="14">
        <f>vlookup($C426,'Results raw'!$A$1:$K$651,10,0)</f>
        <v>536</v>
      </c>
      <c r="R426" s="15">
        <f>vlookup($C426,'Results raw'!$A$1:$K$651,11,0)</f>
        <v>74665</v>
      </c>
      <c r="S426" s="16">
        <f t="shared" si="2"/>
        <v>0.7648831447</v>
      </c>
    </row>
    <row r="427">
      <c r="A427" s="11" t="s">
        <v>1054</v>
      </c>
      <c r="B427" s="12">
        <v>405.0</v>
      </c>
      <c r="C427" s="11" t="s">
        <v>1055</v>
      </c>
      <c r="D427" s="11" t="s">
        <v>1054</v>
      </c>
      <c r="E427" s="3" t="str">
        <f>vlookup(C427,'Region lookup'!$A$1:$B$651,2,0)</f>
        <v>Yorkshire and The Humber</v>
      </c>
      <c r="F427" s="13">
        <v>0.16666666666666666</v>
      </c>
      <c r="G427" s="11" t="s">
        <v>59</v>
      </c>
      <c r="H427" s="11" t="str">
        <f t="shared" si="1"/>
        <v>5-Friday 04:00</v>
      </c>
      <c r="I427" s="14">
        <f>vlookup($C427,'Results raw'!$A$1:$K$651,2,0)</f>
        <v>29424</v>
      </c>
      <c r="J427" s="14">
        <f>vlookup($C427,'Results raw'!$A$1:$K$651,3,0)</f>
        <v>18157</v>
      </c>
      <c r="K427" s="14">
        <f>vlookup($C427,'Results raw'!$A$1:$K$651,4,0)</f>
        <v>2285</v>
      </c>
      <c r="L427" s="14">
        <f>vlookup($C427,'Results raw'!$A$1:$K$651,5,0)</f>
        <v>1107</v>
      </c>
      <c r="M427" s="14" t="str">
        <f>vlookup($C427,'Results raw'!$A$1:$K$651,6,0)</f>
        <v/>
      </c>
      <c r="N427" s="14" t="str">
        <f>vlookup($C427,'Results raw'!$A$1:$K$651,7,0)</f>
        <v/>
      </c>
      <c r="O427" s="14" t="str">
        <f>vlookup($C427,'Results raw'!$A$1:$K$651,8,0)</f>
        <v/>
      </c>
      <c r="P427" s="14" t="str">
        <f>vlookup($C427,'Results raw'!$A$1:$K$651,9,0)</f>
        <v/>
      </c>
      <c r="Q427" s="14">
        <f>vlookup($C427,'Results raw'!$A$1:$K$651,10,0)</f>
        <v>957</v>
      </c>
      <c r="R427" s="15">
        <f>vlookup($C427,'Results raw'!$A$1:$K$651,11,0)</f>
        <v>78803</v>
      </c>
      <c r="S427" s="16">
        <f t="shared" si="2"/>
        <v>0.658985064</v>
      </c>
    </row>
    <row r="428">
      <c r="A428" s="11" t="s">
        <v>1056</v>
      </c>
      <c r="B428" s="12">
        <v>411.0</v>
      </c>
      <c r="C428" s="11" t="s">
        <v>1057</v>
      </c>
      <c r="D428" s="11" t="s">
        <v>1056</v>
      </c>
      <c r="E428" s="3" t="str">
        <f>vlookup(C428,'Region lookup'!$A$1:$B$651,2,0)</f>
        <v>East Midlands</v>
      </c>
      <c r="F428" s="13">
        <v>0.16666666666666666</v>
      </c>
      <c r="G428" s="11" t="s">
        <v>59</v>
      </c>
      <c r="H428" s="11" t="str">
        <f t="shared" si="1"/>
        <v>5-Friday 04:00</v>
      </c>
      <c r="I428" s="14">
        <f>vlookup($C428,'Results raw'!$A$1:$K$651,2,0)</f>
        <v>34660</v>
      </c>
      <c r="J428" s="14">
        <f>vlookup($C428,'Results raw'!$A$1:$K$651,3,0)</f>
        <v>12844</v>
      </c>
      <c r="K428" s="14">
        <f>vlookup($C428,'Results raw'!$A$1:$K$651,4,0)</f>
        <v>5308</v>
      </c>
      <c r="L428" s="14">
        <f>vlookup($C428,'Results raw'!$A$1:$K$651,5,0)</f>
        <v>1950</v>
      </c>
      <c r="M428" s="14" t="str">
        <f>vlookup($C428,'Results raw'!$A$1:$K$651,6,0)</f>
        <v/>
      </c>
      <c r="N428" s="14" t="str">
        <f>vlookup($C428,'Results raw'!$A$1:$K$651,7,0)</f>
        <v/>
      </c>
      <c r="O428" s="14" t="str">
        <f>vlookup($C428,'Results raw'!$A$1:$K$651,8,0)</f>
        <v/>
      </c>
      <c r="P428" s="14" t="str">
        <f>vlookup($C428,'Results raw'!$A$1:$K$651,9,0)</f>
        <v/>
      </c>
      <c r="Q428" s="14">
        <f>vlookup($C428,'Results raw'!$A$1:$K$651,10,0)</f>
        <v>0</v>
      </c>
      <c r="R428" s="15">
        <f>vlookup($C428,'Results raw'!$A$1:$K$651,11,0)</f>
        <v>75855</v>
      </c>
      <c r="S428" s="16">
        <f t="shared" si="2"/>
        <v>0.721929998</v>
      </c>
    </row>
    <row r="429">
      <c r="A429" s="11" t="s">
        <v>1058</v>
      </c>
      <c r="B429" s="12">
        <v>43.0</v>
      </c>
      <c r="C429" s="11" t="s">
        <v>1059</v>
      </c>
      <c r="D429" s="11" t="s">
        <v>1058</v>
      </c>
      <c r="E429" s="3" t="str">
        <f>vlookup(C429,'Region lookup'!$A$1:$B$651,2,0)</f>
        <v>East</v>
      </c>
      <c r="F429" s="13">
        <v>0.16666666666666666</v>
      </c>
      <c r="G429" s="11" t="s">
        <v>59</v>
      </c>
      <c r="H429" s="11" t="str">
        <f t="shared" si="1"/>
        <v>5-Friday 04:00</v>
      </c>
      <c r="I429" s="14">
        <f>vlookup($C429,'Results raw'!$A$1:$K$651,2,0)</f>
        <v>38443</v>
      </c>
      <c r="J429" s="14">
        <f>vlookup($C429,'Results raw'!$A$1:$K$651,3,0)</f>
        <v>14160</v>
      </c>
      <c r="K429" s="14">
        <f>vlookup($C429,'Results raw'!$A$1:$K$651,4,0)</f>
        <v>7999</v>
      </c>
      <c r="L429" s="14">
        <f>vlookup($C429,'Results raw'!$A$1:$K$651,5,0)</f>
        <v>1891</v>
      </c>
      <c r="M429" s="14" t="str">
        <f>vlookup($C429,'Results raw'!$A$1:$K$651,6,0)</f>
        <v/>
      </c>
      <c r="N429" s="14" t="str">
        <f>vlookup($C429,'Results raw'!$A$1:$K$651,7,0)</f>
        <v/>
      </c>
      <c r="O429" s="14" t="str">
        <f>vlookup($C429,'Results raw'!$A$1:$K$651,8,0)</f>
        <v/>
      </c>
      <c r="P429" s="14" t="str">
        <f>vlookup($C429,'Results raw'!$A$1:$K$651,9,0)</f>
        <v/>
      </c>
      <c r="Q429" s="14">
        <f>vlookup($C429,'Results raw'!$A$1:$K$651,10,0)</f>
        <v>2525</v>
      </c>
      <c r="R429" s="15">
        <f>vlookup($C429,'Results raw'!$A$1:$K$651,11,0)</f>
        <v>90679</v>
      </c>
      <c r="S429" s="16">
        <f t="shared" si="2"/>
        <v>0.7170127593</v>
      </c>
    </row>
    <row r="430">
      <c r="A430" s="11" t="s">
        <v>1060</v>
      </c>
      <c r="B430" s="12">
        <v>120.0</v>
      </c>
      <c r="C430" s="11" t="s">
        <v>1061</v>
      </c>
      <c r="D430" s="11" t="s">
        <v>1060</v>
      </c>
      <c r="E430" s="3" t="str">
        <f>vlookup(C430,'Region lookup'!$A$1:$B$651,2,0)</f>
        <v>East</v>
      </c>
      <c r="F430" s="13">
        <v>0.16666666666666666</v>
      </c>
      <c r="G430" s="11" t="s">
        <v>59</v>
      </c>
      <c r="H430" s="11" t="str">
        <f t="shared" si="1"/>
        <v>5-Friday 04:00</v>
      </c>
      <c r="I430" s="14">
        <f>vlookup($C430,'Results raw'!$A$1:$K$651,2,0)</f>
        <v>38423</v>
      </c>
      <c r="J430" s="14">
        <f>vlookup($C430,'Results raw'!$A$1:$K$651,3,0)</f>
        <v>8430</v>
      </c>
      <c r="K430" s="14">
        <f>vlookup($C430,'Results raw'!$A$1:$K$651,4,0)</f>
        <v>4298</v>
      </c>
      <c r="L430" s="14">
        <f>vlookup($C430,'Results raw'!$A$1:$K$651,5,0)</f>
        <v>1813</v>
      </c>
      <c r="M430" s="14" t="str">
        <f>vlookup($C430,'Results raw'!$A$1:$K$651,6,0)</f>
        <v/>
      </c>
      <c r="N430" s="14" t="str">
        <f>vlookup($C430,'Results raw'!$A$1:$K$651,7,0)</f>
        <v/>
      </c>
      <c r="O430" s="14" t="str">
        <f>vlookup($C430,'Results raw'!$A$1:$K$651,8,0)</f>
        <v/>
      </c>
      <c r="P430" s="14" t="str">
        <f>vlookup($C430,'Results raw'!$A$1:$K$651,9,0)</f>
        <v/>
      </c>
      <c r="Q430" s="14">
        <f>vlookup($C430,'Results raw'!$A$1:$K$651,10,0)</f>
        <v>0</v>
      </c>
      <c r="R430" s="15">
        <f>vlookup($C430,'Results raw'!$A$1:$K$651,11,0)</f>
        <v>83699</v>
      </c>
      <c r="S430" s="16">
        <f t="shared" si="2"/>
        <v>0.6327913117</v>
      </c>
    </row>
    <row r="431">
      <c r="A431" s="11" t="s">
        <v>1062</v>
      </c>
      <c r="B431" s="12">
        <v>288.0</v>
      </c>
      <c r="C431" s="11" t="s">
        <v>1063</v>
      </c>
      <c r="D431" s="11" t="s">
        <v>1062</v>
      </c>
      <c r="E431" s="3" t="str">
        <f>vlookup(C431,'Region lookup'!$A$1:$B$651,2,0)</f>
        <v>South East</v>
      </c>
      <c r="F431" s="13">
        <v>0.16666666666666666</v>
      </c>
      <c r="G431" s="11" t="s">
        <v>59</v>
      </c>
      <c r="H431" s="11" t="str">
        <f t="shared" si="1"/>
        <v>5-Friday 04:00</v>
      </c>
      <c r="I431" s="14">
        <f>vlookup($C431,'Results raw'!$A$1:$K$651,2,0)</f>
        <v>35280</v>
      </c>
      <c r="J431" s="14">
        <f>vlookup($C431,'Results raw'!$A$1:$K$651,3,0)</f>
        <v>5760</v>
      </c>
      <c r="K431" s="14">
        <f>vlookup($C431,'Results raw'!$A$1:$K$651,4,0)</f>
        <v>15069</v>
      </c>
      <c r="L431" s="14">
        <f>vlookup($C431,'Results raw'!$A$1:$K$651,5,0)</f>
        <v>1754</v>
      </c>
      <c r="M431" s="14" t="str">
        <f>vlookup($C431,'Results raw'!$A$1:$K$651,6,0)</f>
        <v/>
      </c>
      <c r="N431" s="14" t="str">
        <f>vlookup($C431,'Results raw'!$A$1:$K$651,7,0)</f>
        <v/>
      </c>
      <c r="O431" s="14" t="str">
        <f>vlookup($C431,'Results raw'!$A$1:$K$651,8,0)</f>
        <v/>
      </c>
      <c r="P431" s="14" t="str">
        <f>vlookup($C431,'Results raw'!$A$1:$K$651,9,0)</f>
        <v/>
      </c>
      <c r="Q431" s="14">
        <f>vlookup($C431,'Results raw'!$A$1:$K$651,10,0)</f>
        <v>1407</v>
      </c>
      <c r="R431" s="15">
        <f>vlookup($C431,'Results raw'!$A$1:$K$651,11,0)</f>
        <v>78954</v>
      </c>
      <c r="S431" s="16">
        <f t="shared" si="2"/>
        <v>0.7506902754</v>
      </c>
    </row>
    <row r="432">
      <c r="A432" s="11" t="s">
        <v>1064</v>
      </c>
      <c r="B432" s="12">
        <v>309.0</v>
      </c>
      <c r="C432" s="11" t="s">
        <v>1065</v>
      </c>
      <c r="D432" s="11" t="s">
        <v>1064</v>
      </c>
      <c r="E432" s="3" t="str">
        <f>vlookup(C432,'Region lookup'!$A$1:$B$651,2,0)</f>
        <v>East</v>
      </c>
      <c r="F432" s="13">
        <v>0.16666666666666666</v>
      </c>
      <c r="G432" s="11" t="s">
        <v>59</v>
      </c>
      <c r="H432" s="11" t="str">
        <f t="shared" si="1"/>
        <v>5-Friday 04:00</v>
      </c>
      <c r="I432" s="14">
        <f>vlookup($C432,'Results raw'!$A$1:$K$651,2,0)</f>
        <v>31293</v>
      </c>
      <c r="J432" s="14">
        <f>vlookup($C432,'Results raw'!$A$1:$K$651,3,0)</f>
        <v>13104</v>
      </c>
      <c r="K432" s="14">
        <f>vlookup($C432,'Results raw'!$A$1:$K$651,4,0)</f>
        <v>8563</v>
      </c>
      <c r="L432" s="14">
        <f>vlookup($C432,'Results raw'!$A$1:$K$651,5,0)</f>
        <v>2367</v>
      </c>
      <c r="M432" s="14" t="str">
        <f>vlookup($C432,'Results raw'!$A$1:$K$651,6,0)</f>
        <v/>
      </c>
      <c r="N432" s="14" t="str">
        <f>vlookup($C432,'Results raw'!$A$1:$K$651,7,0)</f>
        <v/>
      </c>
      <c r="O432" s="14" t="str">
        <f>vlookup($C432,'Results raw'!$A$1:$K$651,8,0)</f>
        <v/>
      </c>
      <c r="P432" s="14" t="str">
        <f>vlookup($C432,'Results raw'!$A$1:$K$651,9,0)</f>
        <v/>
      </c>
      <c r="Q432" s="14">
        <f>vlookup($C432,'Results raw'!$A$1:$K$651,10,0)</f>
        <v>0</v>
      </c>
      <c r="R432" s="15">
        <f>vlookup($C432,'Results raw'!$A$1:$K$651,11,0)</f>
        <v>76123</v>
      </c>
      <c r="S432" s="16">
        <f t="shared" si="2"/>
        <v>0.7268105566</v>
      </c>
    </row>
    <row r="433">
      <c r="A433" s="11" t="s">
        <v>1066</v>
      </c>
      <c r="B433" s="12">
        <v>518.0</v>
      </c>
      <c r="C433" s="11" t="s">
        <v>1067</v>
      </c>
      <c r="D433" s="11" t="s">
        <v>1066</v>
      </c>
      <c r="E433" s="3" t="str">
        <f>vlookup(C433,'Region lookup'!$A$1:$B$651,2,0)</f>
        <v>South West</v>
      </c>
      <c r="F433" s="13">
        <v>0.16666666666666666</v>
      </c>
      <c r="G433" s="11" t="s">
        <v>59</v>
      </c>
      <c r="H433" s="11" t="str">
        <f t="shared" si="1"/>
        <v>5-Friday 04:00</v>
      </c>
      <c r="I433" s="14">
        <f>vlookup($C433,'Results raw'!$A$1:$K$651,2,0)</f>
        <v>28360</v>
      </c>
      <c r="J433" s="14">
        <f>vlookup($C433,'Results raw'!$A$1:$K$651,3,0)</f>
        <v>13631</v>
      </c>
      <c r="K433" s="14">
        <f>vlookup($C433,'Results raw'!$A$1:$K$651,4,0)</f>
        <v>12422</v>
      </c>
      <c r="L433" s="14">
        <f>vlookup($C433,'Results raw'!$A$1:$K$651,5,0)</f>
        <v>1423</v>
      </c>
      <c r="M433" s="14" t="str">
        <f>vlookup($C433,'Results raw'!$A$1:$K$651,6,0)</f>
        <v/>
      </c>
      <c r="N433" s="14" t="str">
        <f>vlookup($C433,'Results raw'!$A$1:$K$651,7,0)</f>
        <v/>
      </c>
      <c r="O433" s="14" t="str">
        <f>vlookup($C433,'Results raw'!$A$1:$K$651,8,0)</f>
        <v/>
      </c>
      <c r="P433" s="14" t="str">
        <f>vlookup($C433,'Results raw'!$A$1:$K$651,9,0)</f>
        <v/>
      </c>
      <c r="Q433" s="14">
        <f>vlookup($C433,'Results raw'!$A$1:$K$651,10,0)</f>
        <v>472</v>
      </c>
      <c r="R433" s="15">
        <f>vlookup($C433,'Results raw'!$A$1:$K$651,11,0)</f>
        <v>73665</v>
      </c>
      <c r="S433" s="16">
        <f t="shared" si="2"/>
        <v>0.7643792846</v>
      </c>
    </row>
    <row r="434">
      <c r="A434" s="11" t="s">
        <v>1068</v>
      </c>
      <c r="B434" s="12">
        <v>307.0</v>
      </c>
      <c r="C434" s="11" t="s">
        <v>1069</v>
      </c>
      <c r="D434" s="11" t="s">
        <v>1068</v>
      </c>
      <c r="E434" s="3" t="str">
        <f>vlookup(C434,'Region lookup'!$A$1:$B$651,2,0)</f>
        <v>West Midlands</v>
      </c>
      <c r="F434" s="13">
        <v>0.16666666666666666</v>
      </c>
      <c r="G434" s="11" t="s">
        <v>59</v>
      </c>
      <c r="H434" s="11" t="str">
        <f t="shared" si="1"/>
        <v>5-Friday 04:00</v>
      </c>
      <c r="I434" s="14">
        <f>vlookup($C434,'Results raw'!$A$1:$K$651,2,0)</f>
        <v>32158</v>
      </c>
      <c r="J434" s="14">
        <f>vlookup($C434,'Results raw'!$A$1:$K$651,3,0)</f>
        <v>6804</v>
      </c>
      <c r="K434" s="14">
        <f>vlookup($C434,'Results raw'!$A$1:$K$651,4,0)</f>
        <v>7302</v>
      </c>
      <c r="L434" s="14">
        <f>vlookup($C434,'Results raw'!$A$1:$K$651,5,0)</f>
        <v>4769</v>
      </c>
      <c r="M434" s="14" t="str">
        <f>vlookup($C434,'Results raw'!$A$1:$K$651,6,0)</f>
        <v/>
      </c>
      <c r="N434" s="14" t="str">
        <f>vlookup($C434,'Results raw'!$A$1:$K$651,7,0)</f>
        <v/>
      </c>
      <c r="O434" s="14" t="str">
        <f>vlookup($C434,'Results raw'!$A$1:$K$651,8,0)</f>
        <v/>
      </c>
      <c r="P434" s="14" t="str">
        <f>vlookup($C434,'Results raw'!$A$1:$K$651,9,0)</f>
        <v/>
      </c>
      <c r="Q434" s="14">
        <f>vlookup($C434,'Results raw'!$A$1:$K$651,10,0)</f>
        <v>0</v>
      </c>
      <c r="R434" s="15">
        <f>vlookup($C434,'Results raw'!$A$1:$K$651,11,0)</f>
        <v>70252</v>
      </c>
      <c r="S434" s="16">
        <f t="shared" si="2"/>
        <v>0.7264277174</v>
      </c>
    </row>
    <row r="435">
      <c r="A435" s="11" t="s">
        <v>1070</v>
      </c>
      <c r="B435" s="12">
        <v>422.0</v>
      </c>
      <c r="C435" s="11" t="s">
        <v>1071</v>
      </c>
      <c r="D435" s="11" t="s">
        <v>1070</v>
      </c>
      <c r="E435" s="3" t="str">
        <f>vlookup(C435,'Region lookup'!$A$1:$B$651,2,0)</f>
        <v>East</v>
      </c>
      <c r="F435" s="13">
        <v>0.16666666666666666</v>
      </c>
      <c r="G435" s="11" t="s">
        <v>59</v>
      </c>
      <c r="H435" s="11" t="str">
        <f t="shared" si="1"/>
        <v>5-Friday 04:00</v>
      </c>
      <c r="I435" s="14">
        <f>vlookup($C435,'Results raw'!$A$1:$K$651,2,0)</f>
        <v>29792</v>
      </c>
      <c r="J435" s="14">
        <f>vlookup($C435,'Results raw'!$A$1:$K$651,3,0)</f>
        <v>3895</v>
      </c>
      <c r="K435" s="14">
        <f>vlookup($C435,'Results raw'!$A$1:$K$651,4,0)</f>
        <v>15397</v>
      </c>
      <c r="L435" s="14" t="str">
        <f>vlookup($C435,'Results raw'!$A$1:$K$651,5,0)</f>
        <v/>
      </c>
      <c r="M435" s="14" t="str">
        <f>vlookup($C435,'Results raw'!$A$1:$K$651,6,0)</f>
        <v/>
      </c>
      <c r="N435" s="14" t="str">
        <f>vlookup($C435,'Results raw'!$A$1:$K$651,7,0)</f>
        <v/>
      </c>
      <c r="O435" s="14">
        <f>vlookup($C435,'Results raw'!$A$1:$K$651,8,0)</f>
        <v>1739</v>
      </c>
      <c r="P435" s="14" t="str">
        <f>vlookup($C435,'Results raw'!$A$1:$K$651,9,0)</f>
        <v/>
      </c>
      <c r="Q435" s="14">
        <f>vlookup($C435,'Results raw'!$A$1:$K$651,10,0)</f>
        <v>0</v>
      </c>
      <c r="R435" s="15">
        <f>vlookup($C435,'Results raw'!$A$1:$K$651,11,0)</f>
        <v>70729</v>
      </c>
      <c r="S435" s="16">
        <f t="shared" si="2"/>
        <v>0.7185595725</v>
      </c>
    </row>
    <row r="436">
      <c r="A436" s="11" t="s">
        <v>1074</v>
      </c>
      <c r="B436" s="12">
        <v>289.0</v>
      </c>
      <c r="C436" s="11" t="s">
        <v>1075</v>
      </c>
      <c r="D436" s="11" t="s">
        <v>1074</v>
      </c>
      <c r="E436" s="3" t="str">
        <f>vlookup(C436,'Region lookup'!$A$1:$B$651,2,0)</f>
        <v>South East</v>
      </c>
      <c r="F436" s="13">
        <v>0.16666666666666666</v>
      </c>
      <c r="G436" s="11" t="s">
        <v>59</v>
      </c>
      <c r="H436" s="11" t="str">
        <f t="shared" si="1"/>
        <v>5-Friday 04:00</v>
      </c>
      <c r="I436" s="14">
        <f>vlookup($C436,'Results raw'!$A$1:$K$651,2,0)</f>
        <v>36591</v>
      </c>
      <c r="J436" s="14">
        <f>vlookup($C436,'Results raw'!$A$1:$K$651,3,0)</f>
        <v>9327</v>
      </c>
      <c r="K436" s="14">
        <f>vlookup($C436,'Results raw'!$A$1:$K$651,4,0)</f>
        <v>10283</v>
      </c>
      <c r="L436" s="14">
        <f>vlookup($C436,'Results raw'!$A$1:$K$651,5,0)</f>
        <v>2717</v>
      </c>
      <c r="M436" s="14" t="str">
        <f>vlookup($C436,'Results raw'!$A$1:$K$651,6,0)</f>
        <v/>
      </c>
      <c r="N436" s="14" t="str">
        <f>vlookup($C436,'Results raw'!$A$1:$K$651,7,0)</f>
        <v/>
      </c>
      <c r="O436" s="14" t="str">
        <f>vlookup($C436,'Results raw'!$A$1:$K$651,8,0)</f>
        <v/>
      </c>
      <c r="P436" s="14" t="str">
        <f>vlookup($C436,'Results raw'!$A$1:$K$651,9,0)</f>
        <v/>
      </c>
      <c r="Q436" s="14">
        <f>vlookup($C436,'Results raw'!$A$1:$K$651,10,0)</f>
        <v>0</v>
      </c>
      <c r="R436" s="15">
        <f>vlookup($C436,'Results raw'!$A$1:$K$651,11,0)</f>
        <v>83083</v>
      </c>
      <c r="S436" s="16">
        <f t="shared" si="2"/>
        <v>0.7091462754</v>
      </c>
    </row>
    <row r="437">
      <c r="A437" s="11" t="s">
        <v>1076</v>
      </c>
      <c r="B437" s="12">
        <v>619.0</v>
      </c>
      <c r="C437" s="11" t="s">
        <v>1077</v>
      </c>
      <c r="D437" s="11" t="s">
        <v>1076</v>
      </c>
      <c r="E437" s="3" t="str">
        <f>vlookup(C437,'Region lookup'!$A$1:$B$651,2,0)</f>
        <v>South West</v>
      </c>
      <c r="F437" s="13">
        <v>0.16666666666666666</v>
      </c>
      <c r="G437" s="11" t="s">
        <v>59</v>
      </c>
      <c r="H437" s="11" t="str">
        <f t="shared" si="1"/>
        <v>5-Friday 04:00</v>
      </c>
      <c r="I437" s="14">
        <f>vlookup($C437,'Results raw'!$A$1:$K$651,2,0)</f>
        <v>32373</v>
      </c>
      <c r="J437" s="14">
        <f>vlookup($C437,'Results raw'!$A$1:$K$651,3,0)</f>
        <v>5699</v>
      </c>
      <c r="K437" s="14">
        <f>vlookup($C437,'Results raw'!$A$1:$K$651,4,0)</f>
        <v>14747</v>
      </c>
      <c r="L437" s="14">
        <f>vlookup($C437,'Results raw'!$A$1:$K$651,5,0)</f>
        <v>1939</v>
      </c>
      <c r="M437" s="14" t="str">
        <f>vlookup($C437,'Results raw'!$A$1:$K$651,6,0)</f>
        <v/>
      </c>
      <c r="N437" s="14" t="str">
        <f>vlookup($C437,'Results raw'!$A$1:$K$651,7,0)</f>
        <v/>
      </c>
      <c r="O437" s="14" t="str">
        <f>vlookup($C437,'Results raw'!$A$1:$K$651,8,0)</f>
        <v/>
      </c>
      <c r="P437" s="14" t="str">
        <f>vlookup($C437,'Results raw'!$A$1:$K$651,9,0)</f>
        <v/>
      </c>
      <c r="Q437" s="14">
        <f>vlookup($C437,'Results raw'!$A$1:$K$651,10,0)</f>
        <v>0</v>
      </c>
      <c r="R437" s="15">
        <f>vlookup($C437,'Results raw'!$A$1:$K$651,11,0)</f>
        <v>73283</v>
      </c>
      <c r="S437" s="16">
        <f t="shared" si="2"/>
        <v>0.7472128597</v>
      </c>
    </row>
    <row r="438">
      <c r="A438" s="11" t="s">
        <v>1078</v>
      </c>
      <c r="B438" s="12">
        <v>432.0</v>
      </c>
      <c r="C438" s="11" t="s">
        <v>1079</v>
      </c>
      <c r="D438" s="11" t="s">
        <v>1078</v>
      </c>
      <c r="E438" s="3" t="str">
        <f>vlookup(C438,'Region lookup'!$A$1:$B$651,2,0)</f>
        <v>East Midlands</v>
      </c>
      <c r="F438" s="13">
        <v>0.16666666666666666</v>
      </c>
      <c r="G438" s="11" t="s">
        <v>59</v>
      </c>
      <c r="H438" s="11" t="str">
        <f t="shared" si="1"/>
        <v>5-Friday 04:00</v>
      </c>
      <c r="I438" s="14">
        <f>vlookup($C438,'Results raw'!$A$1:$K$651,2,0)</f>
        <v>8342</v>
      </c>
      <c r="J438" s="14">
        <f>vlookup($C438,'Results raw'!$A$1:$K$651,3,0)</f>
        <v>25735</v>
      </c>
      <c r="K438" s="14">
        <f>vlookup($C438,'Results raw'!$A$1:$K$651,4,0)</f>
        <v>1954</v>
      </c>
      <c r="L438" s="14">
        <f>vlookup($C438,'Results raw'!$A$1:$K$651,5,0)</f>
        <v>1183</v>
      </c>
      <c r="M438" s="14" t="str">
        <f>vlookup($C438,'Results raw'!$A$1:$K$651,6,0)</f>
        <v/>
      </c>
      <c r="N438" s="14" t="str">
        <f>vlookup($C438,'Results raw'!$A$1:$K$651,7,0)</f>
        <v/>
      </c>
      <c r="O438" s="14">
        <f>vlookup($C438,'Results raw'!$A$1:$K$651,8,0)</f>
        <v>1343</v>
      </c>
      <c r="P438" s="14" t="str">
        <f>vlookup($C438,'Results raw'!$A$1:$K$651,9,0)</f>
        <v/>
      </c>
      <c r="Q438" s="14">
        <f>vlookup($C438,'Results raw'!$A$1:$K$651,10,0)</f>
        <v>1447</v>
      </c>
      <c r="R438" s="15">
        <f>vlookup($C438,'Results raw'!$A$1:$K$651,11,0)</f>
        <v>66262</v>
      </c>
      <c r="S438" s="16">
        <f t="shared" si="2"/>
        <v>0.6037246084</v>
      </c>
    </row>
    <row r="439">
      <c r="A439" s="11" t="s">
        <v>1080</v>
      </c>
      <c r="B439" s="12">
        <v>433.0</v>
      </c>
      <c r="C439" s="11" t="s">
        <v>1081</v>
      </c>
      <c r="D439" s="11" t="s">
        <v>1080</v>
      </c>
      <c r="E439" s="3" t="str">
        <f>vlookup(C439,'Region lookup'!$A$1:$B$651,2,0)</f>
        <v>East Midlands</v>
      </c>
      <c r="F439" s="13">
        <v>0.16666666666666666</v>
      </c>
      <c r="G439" s="11" t="s">
        <v>59</v>
      </c>
      <c r="H439" s="11" t="str">
        <f t="shared" si="1"/>
        <v>5-Friday 04:00</v>
      </c>
      <c r="I439" s="14">
        <f>vlookup($C439,'Results raw'!$A$1:$K$651,2,0)</f>
        <v>12847</v>
      </c>
      <c r="J439" s="14">
        <f>vlookup($C439,'Results raw'!$A$1:$K$651,3,0)</f>
        <v>17337</v>
      </c>
      <c r="K439" s="14">
        <f>vlookup($C439,'Results raw'!$A$1:$K$651,4,0)</f>
        <v>1582</v>
      </c>
      <c r="L439" s="14">
        <f>vlookup($C439,'Results raw'!$A$1:$K$651,5,0)</f>
        <v>868</v>
      </c>
      <c r="M439" s="14" t="str">
        <f>vlookup($C439,'Results raw'!$A$1:$K$651,6,0)</f>
        <v/>
      </c>
      <c r="N439" s="14" t="str">
        <f>vlookup($C439,'Results raw'!$A$1:$K$651,7,0)</f>
        <v/>
      </c>
      <c r="O439" s="14">
        <f>vlookup($C439,'Results raw'!$A$1:$K$651,8,0)</f>
        <v>2686</v>
      </c>
      <c r="P439" s="14" t="str">
        <f>vlookup($C439,'Results raw'!$A$1:$K$651,9,0)</f>
        <v/>
      </c>
      <c r="Q439" s="14">
        <f>vlookup($C439,'Results raw'!$A$1:$K$651,10,0)</f>
        <v>0</v>
      </c>
      <c r="R439" s="15">
        <f>vlookup($C439,'Results raw'!$A$1:$K$651,11,0)</f>
        <v>66495</v>
      </c>
      <c r="S439" s="16">
        <f t="shared" si="2"/>
        <v>0.531167757</v>
      </c>
    </row>
    <row r="440">
      <c r="A440" s="11" t="s">
        <v>1082</v>
      </c>
      <c r="B440" s="12">
        <v>434.0</v>
      </c>
      <c r="C440" s="11" t="s">
        <v>1083</v>
      </c>
      <c r="D440" s="11" t="s">
        <v>1082</v>
      </c>
      <c r="E440" s="3" t="str">
        <f>vlookup(C440,'Region lookup'!$A$1:$B$651,2,0)</f>
        <v>East Midlands</v>
      </c>
      <c r="F440" s="13">
        <v>0.16666666666666666</v>
      </c>
      <c r="G440" s="11" t="s">
        <v>59</v>
      </c>
      <c r="H440" s="11" t="str">
        <f t="shared" si="1"/>
        <v>5-Friday 04:00</v>
      </c>
      <c r="I440" s="14">
        <f>vlookup($C440,'Results raw'!$A$1:$K$651,2,0)</f>
        <v>14018</v>
      </c>
      <c r="J440" s="14">
        <f>vlookup($C440,'Results raw'!$A$1:$K$651,3,0)</f>
        <v>26586</v>
      </c>
      <c r="K440" s="14">
        <f>vlookup($C440,'Results raw'!$A$1:$K$651,4,0)</f>
        <v>3935</v>
      </c>
      <c r="L440" s="14">
        <f>vlookup($C440,'Results raw'!$A$1:$K$651,5,0)</f>
        <v>1583</v>
      </c>
      <c r="M440" s="14" t="str">
        <f>vlookup($C440,'Results raw'!$A$1:$K$651,6,0)</f>
        <v/>
      </c>
      <c r="N440" s="14" t="str">
        <f>vlookup($C440,'Results raw'!$A$1:$K$651,7,0)</f>
        <v/>
      </c>
      <c r="O440" s="14">
        <f>vlookup($C440,'Results raw'!$A$1:$K$651,8,0)</f>
        <v>2012</v>
      </c>
      <c r="P440" s="14" t="str">
        <f>vlookup($C440,'Results raw'!$A$1:$K$651,9,0)</f>
        <v/>
      </c>
      <c r="Q440" s="14">
        <f>vlookup($C440,'Results raw'!$A$1:$K$651,10,0)</f>
        <v>0</v>
      </c>
      <c r="R440" s="15">
        <f>vlookup($C440,'Results raw'!$A$1:$K$651,11,0)</f>
        <v>79485</v>
      </c>
      <c r="S440" s="16">
        <f t="shared" si="2"/>
        <v>0.6055733786</v>
      </c>
    </row>
    <row r="441">
      <c r="A441" s="11" t="s">
        <v>1084</v>
      </c>
      <c r="B441" s="12">
        <v>438.0</v>
      </c>
      <c r="C441" s="11" t="s">
        <v>1085</v>
      </c>
      <c r="D441" s="11" t="s">
        <v>1084</v>
      </c>
      <c r="E441" s="3" t="str">
        <f>vlookup(C441,'Region lookup'!$A$1:$B$651,2,0)</f>
        <v>London</v>
      </c>
      <c r="F441" s="13">
        <v>0.16666666666666666</v>
      </c>
      <c r="G441" s="11" t="s">
        <v>59</v>
      </c>
      <c r="H441" s="11" t="str">
        <f t="shared" si="1"/>
        <v>5-Friday 04:00</v>
      </c>
      <c r="I441" s="14">
        <f>vlookup($C441,'Results raw'!$A$1:$K$651,2,0)</f>
        <v>29786</v>
      </c>
      <c r="J441" s="14">
        <f>vlookup($C441,'Results raw'!$A$1:$K$651,3,0)</f>
        <v>10834</v>
      </c>
      <c r="K441" s="14">
        <f>vlookup($C441,'Results raw'!$A$1:$K$651,4,0)</f>
        <v>3822</v>
      </c>
      <c r="L441" s="14">
        <f>vlookup($C441,'Results raw'!$A$1:$K$651,5,0)</f>
        <v>1477</v>
      </c>
      <c r="M441" s="14" t="str">
        <f>vlookup($C441,'Results raw'!$A$1:$K$651,6,0)</f>
        <v/>
      </c>
      <c r="N441" s="14" t="str">
        <f>vlookup($C441,'Results raw'!$A$1:$K$651,7,0)</f>
        <v/>
      </c>
      <c r="O441" s="14" t="str">
        <f>vlookup($C441,'Results raw'!$A$1:$K$651,8,0)</f>
        <v/>
      </c>
      <c r="P441" s="14" t="str">
        <f>vlookup($C441,'Results raw'!$A$1:$K$651,9,0)</f>
        <v/>
      </c>
      <c r="Q441" s="14">
        <f>vlookup($C441,'Results raw'!$A$1:$K$651,10,0)</f>
        <v>226</v>
      </c>
      <c r="R441" s="15">
        <f>vlookup($C441,'Results raw'!$A$1:$K$651,11,0)</f>
        <v>66104</v>
      </c>
      <c r="S441" s="16">
        <f t="shared" si="2"/>
        <v>0.6980666828</v>
      </c>
    </row>
    <row r="442">
      <c r="A442" s="11" t="s">
        <v>1086</v>
      </c>
      <c r="B442" s="12">
        <v>439.0</v>
      </c>
      <c r="C442" s="11" t="s">
        <v>1087</v>
      </c>
      <c r="D442" s="11" t="s">
        <v>1086</v>
      </c>
      <c r="E442" s="3" t="str">
        <f>vlookup(C442,'Region lookup'!$A$1:$B$651,2,0)</f>
        <v>North West</v>
      </c>
      <c r="F442" s="13">
        <v>0.16666666666666666</v>
      </c>
      <c r="G442" s="11" t="s">
        <v>59</v>
      </c>
      <c r="H442" s="11" t="str">
        <f t="shared" si="1"/>
        <v>5-Friday 04:00</v>
      </c>
      <c r="I442" s="14">
        <f>vlookup($C442,'Results raw'!$A$1:$K$651,2,0)</f>
        <v>18589</v>
      </c>
      <c r="J442" s="14">
        <f>vlookup($C442,'Results raw'!$A$1:$K$651,3,0)</f>
        <v>20088</v>
      </c>
      <c r="K442" s="14">
        <f>vlookup($C442,'Results raw'!$A$1:$K$651,4,0)</f>
        <v>2423</v>
      </c>
      <c r="L442" s="14">
        <f>vlookup($C442,'Results raw'!$A$1:$K$651,5,0)</f>
        <v>778</v>
      </c>
      <c r="M442" s="14" t="str">
        <f>vlookup($C442,'Results raw'!$A$1:$K$651,6,0)</f>
        <v/>
      </c>
      <c r="N442" s="14" t="str">
        <f>vlookup($C442,'Results raw'!$A$1:$K$651,7,0)</f>
        <v/>
      </c>
      <c r="O442" s="14">
        <f>vlookup($C442,'Results raw'!$A$1:$K$651,8,0)</f>
        <v>2980</v>
      </c>
      <c r="P442" s="14" t="str">
        <f>vlookup($C442,'Results raw'!$A$1:$K$651,9,0)</f>
        <v/>
      </c>
      <c r="Q442" s="14">
        <f>vlookup($C442,'Results raw'!$A$1:$K$651,10,0)</f>
        <v>1306</v>
      </c>
      <c r="R442" s="15">
        <f>vlookup($C442,'Results raw'!$A$1:$K$651,11,0)</f>
        <v>72173</v>
      </c>
      <c r="S442" s="16">
        <f t="shared" si="2"/>
        <v>0.6396297784</v>
      </c>
    </row>
    <row r="443">
      <c r="A443" s="11" t="s">
        <v>1088</v>
      </c>
      <c r="B443" s="12">
        <v>440.0</v>
      </c>
      <c r="C443" s="11" t="s">
        <v>1089</v>
      </c>
      <c r="D443" s="11" t="s">
        <v>1088</v>
      </c>
      <c r="E443" s="3" t="str">
        <f>vlookup(C443,'Region lookup'!$A$1:$B$651,2,0)</f>
        <v>North West</v>
      </c>
      <c r="F443" s="13">
        <v>0.16666666666666666</v>
      </c>
      <c r="G443" s="11" t="s">
        <v>59</v>
      </c>
      <c r="H443" s="11" t="str">
        <f t="shared" si="1"/>
        <v>5-Friday 04:00</v>
      </c>
      <c r="I443" s="14">
        <f>vlookup($C443,'Results raw'!$A$1:$K$651,2,0)</f>
        <v>13452</v>
      </c>
      <c r="J443" s="14">
        <f>vlookup($C443,'Results raw'!$A$1:$K$651,3,0)</f>
        <v>24579</v>
      </c>
      <c r="K443" s="14">
        <f>vlookup($C443,'Results raw'!$A$1:$K$651,4,0)</f>
        <v>1484</v>
      </c>
      <c r="L443" s="14">
        <f>vlookup($C443,'Results raw'!$A$1:$K$651,5,0)</f>
        <v>681</v>
      </c>
      <c r="M443" s="14" t="str">
        <f>vlookup($C443,'Results raw'!$A$1:$K$651,6,0)</f>
        <v/>
      </c>
      <c r="N443" s="14" t="str">
        <f>vlookup($C443,'Results raw'!$A$1:$K$651,7,0)</f>
        <v/>
      </c>
      <c r="O443" s="14">
        <f>vlookup($C443,'Results raw'!$A$1:$K$651,8,0)</f>
        <v>3316</v>
      </c>
      <c r="P443" s="14">
        <f>vlookup($C443,'Results raw'!$A$1:$K$651,9,0)</f>
        <v>389</v>
      </c>
      <c r="Q443" s="14">
        <f>vlookup($C443,'Results raw'!$A$1:$K$651,10,0)</f>
        <v>533</v>
      </c>
      <c r="R443" s="15">
        <f>vlookup($C443,'Results raw'!$A$1:$K$651,11,0)</f>
        <v>73063</v>
      </c>
      <c r="S443" s="16">
        <f t="shared" si="2"/>
        <v>0.608160081</v>
      </c>
    </row>
    <row r="444">
      <c r="A444" s="11" t="s">
        <v>1090</v>
      </c>
      <c r="B444" s="12">
        <v>442.0</v>
      </c>
      <c r="C444" s="11" t="s">
        <v>1091</v>
      </c>
      <c r="D444" s="11" t="s">
        <v>1090</v>
      </c>
      <c r="E444" s="3" t="str">
        <f>vlookup(C444,'Region lookup'!$A$1:$B$651,2,0)</f>
        <v>London</v>
      </c>
      <c r="F444" s="13">
        <v>0.16666666666666666</v>
      </c>
      <c r="G444" s="11" t="s">
        <v>59</v>
      </c>
      <c r="H444" s="11" t="str">
        <f t="shared" si="1"/>
        <v>5-Friday 04:00</v>
      </c>
      <c r="I444" s="14">
        <f>vlookup($C444,'Results raw'!$A$1:$K$651,2,0)</f>
        <v>30882</v>
      </c>
      <c r="J444" s="14">
        <f>vlookup($C444,'Results raw'!$A$1:$K$651,3,0)</f>
        <v>8504</v>
      </c>
      <c r="K444" s="14">
        <f>vlookup($C444,'Results raw'!$A$1:$K$651,4,0)</f>
        <v>7552</v>
      </c>
      <c r="L444" s="14">
        <f>vlookup($C444,'Results raw'!$A$1:$K$651,5,0)</f>
        <v>1783</v>
      </c>
      <c r="M444" s="14" t="str">
        <f>vlookup($C444,'Results raw'!$A$1:$K$651,6,0)</f>
        <v/>
      </c>
      <c r="N444" s="14" t="str">
        <f>vlookup($C444,'Results raw'!$A$1:$K$651,7,0)</f>
        <v/>
      </c>
      <c r="O444" s="14" t="str">
        <f>vlookup($C444,'Results raw'!$A$1:$K$651,8,0)</f>
        <v/>
      </c>
      <c r="P444" s="14" t="str">
        <f>vlookup($C444,'Results raw'!$A$1:$K$651,9,0)</f>
        <v/>
      </c>
      <c r="Q444" s="14">
        <f>vlookup($C444,'Results raw'!$A$1:$K$651,10,0)</f>
        <v>0</v>
      </c>
      <c r="R444" s="15">
        <f>vlookup($C444,'Results raw'!$A$1:$K$651,11,0)</f>
        <v>68884</v>
      </c>
      <c r="S444" s="16">
        <f t="shared" si="2"/>
        <v>0.7072905174</v>
      </c>
    </row>
    <row r="445">
      <c r="A445" s="11" t="s">
        <v>1092</v>
      </c>
      <c r="B445" s="12">
        <v>443.0</v>
      </c>
      <c r="C445" s="11" t="s">
        <v>1093</v>
      </c>
      <c r="D445" s="11" t="s">
        <v>1092</v>
      </c>
      <c r="E445" s="3" t="str">
        <f>vlookup(C445,'Region lookup'!$A$1:$B$651,2,0)</f>
        <v>South East</v>
      </c>
      <c r="F445" s="13">
        <v>0.16666666666666666</v>
      </c>
      <c r="G445" s="11" t="s">
        <v>59</v>
      </c>
      <c r="H445" s="11" t="str">
        <f t="shared" si="1"/>
        <v>5-Friday 04:00</v>
      </c>
      <c r="I445" s="14">
        <f>vlookup($C445,'Results raw'!$A$1:$K$651,2,0)</f>
        <v>10303</v>
      </c>
      <c r="J445" s="14">
        <f>vlookup($C445,'Results raw'!$A$1:$K$651,3,0)</f>
        <v>28135</v>
      </c>
      <c r="K445" s="14">
        <f>vlookup($C445,'Results raw'!$A$1:$K$651,4,0)</f>
        <v>6884</v>
      </c>
      <c r="L445" s="14">
        <f>vlookup($C445,'Results raw'!$A$1:$K$651,5,0)</f>
        <v>2392</v>
      </c>
      <c r="M445" s="14" t="str">
        <f>vlookup($C445,'Results raw'!$A$1:$K$651,6,0)</f>
        <v/>
      </c>
      <c r="N445" s="14" t="str">
        <f>vlookup($C445,'Results raw'!$A$1:$K$651,7,0)</f>
        <v/>
      </c>
      <c r="O445" s="14">
        <f>vlookup($C445,'Results raw'!$A$1:$K$651,8,0)</f>
        <v>1146</v>
      </c>
      <c r="P445" s="14" t="str">
        <f>vlookup($C445,'Results raw'!$A$1:$K$651,9,0)</f>
        <v/>
      </c>
      <c r="Q445" s="14">
        <f>vlookup($C445,'Results raw'!$A$1:$K$651,10,0)</f>
        <v>499</v>
      </c>
      <c r="R445" s="15">
        <f>vlookup($C445,'Results raw'!$A$1:$K$651,11,0)</f>
        <v>77947</v>
      </c>
      <c r="S445" s="16">
        <f t="shared" si="2"/>
        <v>0.6332379694</v>
      </c>
    </row>
    <row r="446">
      <c r="A446" s="11" t="s">
        <v>1094</v>
      </c>
      <c r="B446" s="12">
        <v>448.0</v>
      </c>
      <c r="C446" s="11" t="s">
        <v>1095</v>
      </c>
      <c r="D446" s="11" t="s">
        <v>1094</v>
      </c>
      <c r="E446" s="3" t="str">
        <f>vlookup(C446,'Region lookup'!$A$1:$B$651,2,0)</f>
        <v>Yorkshire and The Humber</v>
      </c>
      <c r="F446" s="13">
        <v>0.16666666666666666</v>
      </c>
      <c r="G446" s="11" t="s">
        <v>59</v>
      </c>
      <c r="H446" s="11" t="str">
        <f t="shared" si="1"/>
        <v>5-Friday 04:00</v>
      </c>
      <c r="I446" s="14">
        <f>vlookup($C446,'Results raw'!$A$1:$K$651,2,0)</f>
        <v>23688</v>
      </c>
      <c r="J446" s="14">
        <f>vlookup($C446,'Results raw'!$A$1:$K$651,3,0)</f>
        <v>16478</v>
      </c>
      <c r="K446" s="14">
        <f>vlookup($C446,'Results raw'!$A$1:$K$651,4,0)</f>
        <v>5054</v>
      </c>
      <c r="L446" s="14" t="str">
        <f>vlookup($C446,'Results raw'!$A$1:$K$651,5,0)</f>
        <v/>
      </c>
      <c r="M446" s="14" t="str">
        <f>vlookup($C446,'Results raw'!$A$1:$K$651,6,0)</f>
        <v/>
      </c>
      <c r="N446" s="14" t="str">
        <f>vlookup($C446,'Results raw'!$A$1:$K$651,7,0)</f>
        <v/>
      </c>
      <c r="O446" s="14">
        <f>vlookup($C446,'Results raw'!$A$1:$K$651,8,0)</f>
        <v>4300</v>
      </c>
      <c r="P446" s="14" t="str">
        <f>vlookup($C446,'Results raw'!$A$1:$K$651,9,0)</f>
        <v/>
      </c>
      <c r="Q446" s="14">
        <f>vlookup($C446,'Results raw'!$A$1:$K$651,10,0)</f>
        <v>0</v>
      </c>
      <c r="R446" s="15">
        <f>vlookup($C446,'Results raw'!$A$1:$K$651,11,0)</f>
        <v>70925</v>
      </c>
      <c r="S446" s="16">
        <f t="shared" si="2"/>
        <v>0.6982023264</v>
      </c>
    </row>
    <row r="447">
      <c r="A447" s="11" t="s">
        <v>1096</v>
      </c>
      <c r="B447" s="12">
        <v>449.0</v>
      </c>
      <c r="C447" s="11" t="s">
        <v>1097</v>
      </c>
      <c r="D447" s="11" t="s">
        <v>1096</v>
      </c>
      <c r="E447" s="3" t="str">
        <f>vlookup(C447,'Region lookup'!$A$1:$B$651,2,0)</f>
        <v>North West</v>
      </c>
      <c r="F447" s="13">
        <v>0.16666666666666666</v>
      </c>
      <c r="G447" s="11" t="s">
        <v>59</v>
      </c>
      <c r="H447" s="11" t="str">
        <f t="shared" si="1"/>
        <v>5-Friday 04:00</v>
      </c>
      <c r="I447" s="14">
        <f>vlookup($C447,'Results raw'!$A$1:$K$651,2,0)</f>
        <v>28875</v>
      </c>
      <c r="J447" s="14">
        <f>vlookup($C447,'Results raw'!$A$1:$K$651,3,0)</f>
        <v>10356</v>
      </c>
      <c r="K447" s="14">
        <f>vlookup($C447,'Results raw'!$A$1:$K$651,4,0)</f>
        <v>5364</v>
      </c>
      <c r="L447" s="14">
        <f>vlookup($C447,'Results raw'!$A$1:$K$651,5,0)</f>
        <v>2159</v>
      </c>
      <c r="M447" s="14" t="str">
        <f>vlookup($C447,'Results raw'!$A$1:$K$651,6,0)</f>
        <v/>
      </c>
      <c r="N447" s="14" t="str">
        <f>vlookup($C447,'Results raw'!$A$1:$K$651,7,0)</f>
        <v/>
      </c>
      <c r="O447" s="14" t="str">
        <f>vlookup($C447,'Results raw'!$A$1:$K$651,8,0)</f>
        <v/>
      </c>
      <c r="P447" s="14" t="str">
        <f>vlookup($C447,'Results raw'!$A$1:$K$651,9,0)</f>
        <v/>
      </c>
      <c r="Q447" s="14">
        <f>vlookup($C447,'Results raw'!$A$1:$K$651,10,0)</f>
        <v>1070</v>
      </c>
      <c r="R447" s="15">
        <f>vlookup($C447,'Results raw'!$A$1:$K$651,11,0)</f>
        <v>67555</v>
      </c>
      <c r="S447" s="16">
        <f t="shared" si="2"/>
        <v>0.7079268744</v>
      </c>
    </row>
    <row r="448">
      <c r="A448" s="11" t="s">
        <v>1098</v>
      </c>
      <c r="B448" s="12">
        <v>452.0</v>
      </c>
      <c r="C448" s="11" t="s">
        <v>1099</v>
      </c>
      <c r="D448" s="11" t="s">
        <v>1098</v>
      </c>
      <c r="E448" s="3" t="str">
        <f>vlookup(C448,'Region lookup'!$A$1:$B$651,2,0)</f>
        <v>South West</v>
      </c>
      <c r="F448" s="13">
        <v>0.16666666666666666</v>
      </c>
      <c r="G448" s="11" t="s">
        <v>59</v>
      </c>
      <c r="H448" s="11" t="str">
        <f t="shared" si="1"/>
        <v>5-Friday 04:00</v>
      </c>
      <c r="I448" s="14">
        <f>vlookup($C448,'Results raw'!$A$1:$K$651,2,0)</f>
        <v>26831</v>
      </c>
      <c r="J448" s="14">
        <f>vlookup($C448,'Results raw'!$A$1:$K$651,3,0)</f>
        <v>13934</v>
      </c>
      <c r="K448" s="14">
        <f>vlookup($C448,'Results raw'!$A$1:$K$651,4,0)</f>
        <v>2301</v>
      </c>
      <c r="L448" s="14">
        <f>vlookup($C448,'Results raw'!$A$1:$K$651,5,0)</f>
        <v>1173</v>
      </c>
      <c r="M448" s="14" t="str">
        <f>vlookup($C448,'Results raw'!$A$1:$K$651,6,0)</f>
        <v/>
      </c>
      <c r="N448" s="14" t="str">
        <f>vlookup($C448,'Results raw'!$A$1:$K$651,7,0)</f>
        <v/>
      </c>
      <c r="O448" s="14" t="str">
        <f>vlookup($C448,'Results raw'!$A$1:$K$651,8,0)</f>
        <v/>
      </c>
      <c r="P448" s="14" t="str">
        <f>vlookup($C448,'Results raw'!$A$1:$K$651,9,0)</f>
        <v/>
      </c>
      <c r="Q448" s="14">
        <f>vlookup($C448,'Results raw'!$A$1:$K$651,10,0)</f>
        <v>0</v>
      </c>
      <c r="R448" s="15">
        <f>vlookup($C448,'Results raw'!$A$1:$K$651,11,0)</f>
        <v>69430</v>
      </c>
      <c r="S448" s="16">
        <f t="shared" si="2"/>
        <v>0.6371741322</v>
      </c>
    </row>
    <row r="449">
      <c r="A449" s="11" t="s">
        <v>1100</v>
      </c>
      <c r="B449" s="12">
        <v>453.0</v>
      </c>
      <c r="C449" s="11" t="s">
        <v>1101</v>
      </c>
      <c r="D449" s="11" t="s">
        <v>1100</v>
      </c>
      <c r="E449" s="3" t="str">
        <f>vlookup(C449,'Region lookup'!$A$1:$B$651,2,0)</f>
        <v>South West</v>
      </c>
      <c r="F449" s="13">
        <v>0.16666666666666666</v>
      </c>
      <c r="G449" s="11" t="s">
        <v>59</v>
      </c>
      <c r="H449" s="11" t="str">
        <f t="shared" si="1"/>
        <v>5-Friday 04:00</v>
      </c>
      <c r="I449" s="14">
        <f>vlookup($C449,'Results raw'!$A$1:$K$651,2,0)</f>
        <v>20704</v>
      </c>
      <c r="J449" s="14">
        <f>vlookup($C449,'Results raw'!$A$1:$K$651,3,0)</f>
        <v>25461</v>
      </c>
      <c r="K449" s="14">
        <f>vlookup($C449,'Results raw'!$A$1:$K$651,4,0)</f>
        <v>2545</v>
      </c>
      <c r="L449" s="14">
        <f>vlookup($C449,'Results raw'!$A$1:$K$651,5,0)</f>
        <v>1557</v>
      </c>
      <c r="M449" s="14" t="str">
        <f>vlookup($C449,'Results raw'!$A$1:$K$651,6,0)</f>
        <v/>
      </c>
      <c r="N449" s="14" t="str">
        <f>vlookup($C449,'Results raw'!$A$1:$K$651,7,0)</f>
        <v/>
      </c>
      <c r="O449" s="14">
        <f>vlookup($C449,'Results raw'!$A$1:$K$651,8,0)</f>
        <v>2909</v>
      </c>
      <c r="P449" s="14" t="str">
        <f>vlookup($C449,'Results raw'!$A$1:$K$651,9,0)</f>
        <v/>
      </c>
      <c r="Q449" s="14">
        <f>vlookup($C449,'Results raw'!$A$1:$K$651,10,0)</f>
        <v>0</v>
      </c>
      <c r="R449" s="15">
        <f>vlookup($C449,'Results raw'!$A$1:$K$651,11,0)</f>
        <v>77852</v>
      </c>
      <c r="S449" s="16">
        <f t="shared" si="2"/>
        <v>0.6830396136</v>
      </c>
    </row>
    <row r="450">
      <c r="A450" s="11" t="s">
        <v>1103</v>
      </c>
      <c r="B450" s="12">
        <v>455.0</v>
      </c>
      <c r="C450" s="11" t="s">
        <v>1104</v>
      </c>
      <c r="D450" s="11" t="s">
        <v>1103</v>
      </c>
      <c r="E450" s="3" t="str">
        <f>vlookup(C450,'Region lookup'!$A$1:$B$651,2,0)</f>
        <v>South West</v>
      </c>
      <c r="F450" s="13">
        <v>0.16666666666666666</v>
      </c>
      <c r="G450" s="11" t="s">
        <v>59</v>
      </c>
      <c r="H450" s="11" t="str">
        <f t="shared" si="1"/>
        <v>5-Friday 04:00</v>
      </c>
      <c r="I450" s="14">
        <f>vlookup($C450,'Results raw'!$A$1:$K$651,2,0)</f>
        <v>29599</v>
      </c>
      <c r="J450" s="14">
        <f>vlookup($C450,'Results raw'!$A$1:$K$651,3,0)</f>
        <v>10483</v>
      </c>
      <c r="K450" s="14">
        <f>vlookup($C450,'Results raw'!$A$1:$K$651,4,0)</f>
        <v>7819</v>
      </c>
      <c r="L450" s="14">
        <f>vlookup($C450,'Results raw'!$A$1:$K$651,5,0)</f>
        <v>1702</v>
      </c>
      <c r="M450" s="14" t="str">
        <f>vlookup($C450,'Results raw'!$A$1:$K$651,6,0)</f>
        <v/>
      </c>
      <c r="N450" s="14" t="str">
        <f>vlookup($C450,'Results raw'!$A$1:$K$651,7,0)</f>
        <v/>
      </c>
      <c r="O450" s="14" t="str">
        <f>vlookup($C450,'Results raw'!$A$1:$K$651,8,0)</f>
        <v/>
      </c>
      <c r="P450" s="14" t="str">
        <f>vlookup($C450,'Results raw'!$A$1:$K$651,9,0)</f>
        <v/>
      </c>
      <c r="Q450" s="14">
        <f>vlookup($C450,'Results raw'!$A$1:$K$651,10,0)</f>
        <v>848</v>
      </c>
      <c r="R450" s="15">
        <f>vlookup($C450,'Results raw'!$A$1:$K$651,11,0)</f>
        <v>73992</v>
      </c>
      <c r="S450" s="16">
        <f t="shared" si="2"/>
        <v>0.6818439831</v>
      </c>
    </row>
    <row r="451">
      <c r="A451" s="11" t="s">
        <v>1105</v>
      </c>
      <c r="B451" s="12">
        <v>463.0</v>
      </c>
      <c r="C451" s="11" t="s">
        <v>1106</v>
      </c>
      <c r="D451" s="11" t="s">
        <v>1105</v>
      </c>
      <c r="E451" s="3" t="str">
        <f>vlookup(C451,'Region lookup'!$A$1:$B$651,2,0)</f>
        <v>East</v>
      </c>
      <c r="F451" s="13">
        <v>0.16666666666666666</v>
      </c>
      <c r="G451" s="11" t="s">
        <v>59</v>
      </c>
      <c r="H451" s="11" t="str">
        <f t="shared" si="1"/>
        <v>5-Friday 04:00</v>
      </c>
      <c r="I451" s="14">
        <f>vlookup($C451,'Results raw'!$A$1:$K$651,2,0)</f>
        <v>39864</v>
      </c>
      <c r="J451" s="14">
        <f>vlookup($C451,'Results raw'!$A$1:$K$651,3,0)</f>
        <v>8864</v>
      </c>
      <c r="K451" s="14">
        <f>vlookup($C451,'Results raw'!$A$1:$K$651,4,0)</f>
        <v>4171</v>
      </c>
      <c r="L451" s="14">
        <f>vlookup($C451,'Results raw'!$A$1:$K$651,5,0)</f>
        <v>2002</v>
      </c>
      <c r="M451" s="14" t="str">
        <f>vlookup($C451,'Results raw'!$A$1:$K$651,6,0)</f>
        <v/>
      </c>
      <c r="N451" s="14" t="str">
        <f>vlookup($C451,'Results raw'!$A$1:$K$651,7,0)</f>
        <v/>
      </c>
      <c r="O451" s="14" t="str">
        <f>vlookup($C451,'Results raw'!$A$1:$K$651,8,0)</f>
        <v/>
      </c>
      <c r="P451" s="14" t="str">
        <f>vlookup($C451,'Results raw'!$A$1:$K$651,9,0)</f>
        <v/>
      </c>
      <c r="Q451" s="14">
        <f>vlookup($C451,'Results raw'!$A$1:$K$651,10,0)</f>
        <v>0</v>
      </c>
      <c r="R451" s="15">
        <f>vlookup($C451,'Results raw'!$A$1:$K$651,11,0)</f>
        <v>78959</v>
      </c>
      <c r="S451" s="16">
        <f t="shared" si="2"/>
        <v>0.6953102243</v>
      </c>
    </row>
    <row r="452">
      <c r="A452" s="11" t="s">
        <v>1107</v>
      </c>
      <c r="B452" s="12">
        <v>464.0</v>
      </c>
      <c r="C452" s="11" t="s">
        <v>1108</v>
      </c>
      <c r="D452" s="11" t="s">
        <v>1107</v>
      </c>
      <c r="E452" s="3" t="str">
        <f>vlookup(C452,'Region lookup'!$A$1:$B$651,2,0)</f>
        <v>South East</v>
      </c>
      <c r="F452" s="13">
        <v>0.16666666666666666</v>
      </c>
      <c r="G452" s="11" t="s">
        <v>59</v>
      </c>
      <c r="H452" s="11" t="str">
        <f t="shared" si="1"/>
        <v>5-Friday 04:00</v>
      </c>
      <c r="I452" s="14">
        <f>vlookup($C452,'Results raw'!$A$1:$K$651,2,0)</f>
        <v>21178</v>
      </c>
      <c r="J452" s="14">
        <f>vlookup($C452,'Results raw'!$A$1:$K$651,3,0)</f>
        <v>27102</v>
      </c>
      <c r="K452" s="14">
        <f>vlookup($C452,'Results raw'!$A$1:$K$651,4,0)</f>
        <v>5035</v>
      </c>
      <c r="L452" s="14">
        <f>vlookup($C452,'Results raw'!$A$1:$K$651,5,0)</f>
        <v>1549</v>
      </c>
      <c r="M452" s="14" t="str">
        <f>vlookup($C452,'Results raw'!$A$1:$K$651,6,0)</f>
        <v/>
      </c>
      <c r="N452" s="14" t="str">
        <f>vlookup($C452,'Results raw'!$A$1:$K$651,7,0)</f>
        <v/>
      </c>
      <c r="O452" s="14">
        <f>vlookup($C452,'Results raw'!$A$1:$K$651,8,0)</f>
        <v>852</v>
      </c>
      <c r="P452" s="14" t="str">
        <f>vlookup($C452,'Results raw'!$A$1:$K$651,9,0)</f>
        <v/>
      </c>
      <c r="Q452" s="14">
        <f>vlookup($C452,'Results raw'!$A$1:$K$651,10,0)</f>
        <v>202</v>
      </c>
      <c r="R452" s="15">
        <f>vlookup($C452,'Results raw'!$A$1:$K$651,11,0)</f>
        <v>77465</v>
      </c>
      <c r="S452" s="16">
        <f t="shared" si="2"/>
        <v>0.7218485768</v>
      </c>
    </row>
    <row r="453">
      <c r="A453" s="11" t="s">
        <v>1109</v>
      </c>
      <c r="B453" s="12">
        <v>465.0</v>
      </c>
      <c r="C453" s="11" t="s">
        <v>1110</v>
      </c>
      <c r="D453" s="11" t="s">
        <v>1109</v>
      </c>
      <c r="E453" s="3" t="str">
        <f>vlookup(C453,'Region lookup'!$A$1:$B$651,2,0)</f>
        <v>South East</v>
      </c>
      <c r="F453" s="13">
        <v>0.16666666666666666</v>
      </c>
      <c r="G453" s="11" t="s">
        <v>59</v>
      </c>
      <c r="H453" s="11" t="str">
        <f t="shared" si="1"/>
        <v>5-Friday 04:00</v>
      </c>
      <c r="I453" s="14">
        <f>vlookup($C453,'Results raw'!$A$1:$K$651,2,0)</f>
        <v>24393</v>
      </c>
      <c r="J453" s="14">
        <f>vlookup($C453,'Results raw'!$A$1:$K$651,3,0)</f>
        <v>20276</v>
      </c>
      <c r="K453" s="14">
        <f>vlookup($C453,'Results raw'!$A$1:$K$651,4,0)</f>
        <v>4460</v>
      </c>
      <c r="L453" s="14">
        <f>vlookup($C453,'Results raw'!$A$1:$K$651,5,0)</f>
        <v>1263</v>
      </c>
      <c r="M453" s="14" t="str">
        <f>vlookup($C453,'Results raw'!$A$1:$K$651,6,0)</f>
        <v/>
      </c>
      <c r="N453" s="14" t="str">
        <f>vlookup($C453,'Results raw'!$A$1:$K$651,7,0)</f>
        <v/>
      </c>
      <c r="O453" s="14" t="str">
        <f>vlookup($C453,'Results raw'!$A$1:$K$651,8,0)</f>
        <v/>
      </c>
      <c r="P453" s="14" t="str">
        <f>vlookup($C453,'Results raw'!$A$1:$K$651,9,0)</f>
        <v/>
      </c>
      <c r="Q453" s="14">
        <f>vlookup($C453,'Results raw'!$A$1:$K$651,10,0)</f>
        <v>0</v>
      </c>
      <c r="R453" s="15">
        <f>vlookup($C453,'Results raw'!$A$1:$K$651,11,0)</f>
        <v>74623</v>
      </c>
      <c r="S453" s="16">
        <f t="shared" si="2"/>
        <v>0.6752877799</v>
      </c>
    </row>
    <row r="454">
      <c r="A454" s="11" t="s">
        <v>1111</v>
      </c>
      <c r="B454" s="12">
        <v>467.0</v>
      </c>
      <c r="C454" s="11" t="s">
        <v>1112</v>
      </c>
      <c r="D454" s="11" t="s">
        <v>1111</v>
      </c>
      <c r="E454" s="3" t="str">
        <f>vlookup(C454,'Region lookup'!$A$1:$B$651,2,0)</f>
        <v>West Midlands</v>
      </c>
      <c r="F454" s="13">
        <v>0.16666666666666666</v>
      </c>
      <c r="G454" s="11" t="s">
        <v>59</v>
      </c>
      <c r="H454" s="11" t="str">
        <f t="shared" si="1"/>
        <v>5-Friday 04:00</v>
      </c>
      <c r="I454" s="14">
        <f>vlookup($C454,'Results raw'!$A$1:$K$651,2,0)</f>
        <v>27907</v>
      </c>
      <c r="J454" s="14">
        <f>vlookup($C454,'Results raw'!$A$1:$K$651,3,0)</f>
        <v>11871</v>
      </c>
      <c r="K454" s="14">
        <f>vlookup($C454,'Results raw'!$A$1:$K$651,4,0)</f>
        <v>2905</v>
      </c>
      <c r="L454" s="14">
        <f>vlookup($C454,'Results raw'!$A$1:$K$651,5,0)</f>
        <v>1384</v>
      </c>
      <c r="M454" s="14" t="str">
        <f>vlookup($C454,'Results raw'!$A$1:$K$651,6,0)</f>
        <v/>
      </c>
      <c r="N454" s="14" t="str">
        <f>vlookup($C454,'Results raw'!$A$1:$K$651,7,0)</f>
        <v/>
      </c>
      <c r="O454" s="14" t="str">
        <f>vlookup($C454,'Results raw'!$A$1:$K$651,8,0)</f>
        <v/>
      </c>
      <c r="P454" s="14" t="str">
        <f>vlookup($C454,'Results raw'!$A$1:$K$651,9,0)</f>
        <v/>
      </c>
      <c r="Q454" s="14">
        <f>vlookup($C454,'Results raw'!$A$1:$K$651,10,0)</f>
        <v>0</v>
      </c>
      <c r="R454" s="15">
        <f>vlookup($C454,'Results raw'!$A$1:$K$651,11,0)</f>
        <v>65391</v>
      </c>
      <c r="S454" s="16">
        <f t="shared" si="2"/>
        <v>0.673900078</v>
      </c>
    </row>
    <row r="455">
      <c r="A455" s="11" t="s">
        <v>1602</v>
      </c>
      <c r="B455" s="12">
        <v>472.0</v>
      </c>
      <c r="C455" s="11" t="s">
        <v>1114</v>
      </c>
      <c r="D455" s="11" t="s">
        <v>1602</v>
      </c>
      <c r="E455" s="3" t="str">
        <f>vlookup(C455,'Region lookup'!$A$1:$B$651,2,0)</f>
        <v>Yorkshire and The Humber</v>
      </c>
      <c r="F455" s="13">
        <v>0.16666666666666666</v>
      </c>
      <c r="G455" s="11" t="s">
        <v>59</v>
      </c>
      <c r="H455" s="11" t="str">
        <f t="shared" si="1"/>
        <v>5-Friday 04:00</v>
      </c>
      <c r="I455" s="14">
        <f>vlookup($C455,'Results raw'!$A$1:$K$651,2,0)</f>
        <v>36693</v>
      </c>
      <c r="J455" s="14">
        <f>vlookup($C455,'Results raw'!$A$1:$K$651,3,0)</f>
        <v>9483</v>
      </c>
      <c r="K455" s="14">
        <f>vlookup($C455,'Results raw'!$A$1:$K$651,4,0)</f>
        <v>6989</v>
      </c>
      <c r="L455" s="14">
        <f>vlookup($C455,'Results raw'!$A$1:$K$651,5,0)</f>
        <v>2500</v>
      </c>
      <c r="M455" s="14" t="str">
        <f>vlookup($C455,'Results raw'!$A$1:$K$651,6,0)</f>
        <v/>
      </c>
      <c r="N455" s="14" t="str">
        <f>vlookup($C455,'Results raw'!$A$1:$K$651,7,0)</f>
        <v/>
      </c>
      <c r="O455" s="14" t="str">
        <f>vlookup($C455,'Results raw'!$A$1:$K$651,8,0)</f>
        <v/>
      </c>
      <c r="P455" s="14" t="str">
        <f>vlookup($C455,'Results raw'!$A$1:$K$651,9,0)</f>
        <v/>
      </c>
      <c r="Q455" s="14">
        <f>vlookup($C455,'Results raw'!$A$1:$K$651,10,0)</f>
        <v>2038</v>
      </c>
      <c r="R455" s="15">
        <f>vlookup($C455,'Results raw'!$A$1:$K$651,11,0)</f>
        <v>82601</v>
      </c>
      <c r="S455" s="16">
        <f t="shared" si="2"/>
        <v>0.6985750778</v>
      </c>
    </row>
    <row r="456">
      <c r="A456" s="11" t="s">
        <v>1115</v>
      </c>
      <c r="B456" s="12">
        <v>478.0</v>
      </c>
      <c r="C456" s="11" t="s">
        <v>1116</v>
      </c>
      <c r="D456" s="11" t="s">
        <v>1115</v>
      </c>
      <c r="E456" s="3" t="str">
        <f>vlookup(C456,'Region lookup'!$A$1:$B$651,2,0)</f>
        <v>South East</v>
      </c>
      <c r="F456" s="13">
        <v>0.16666666666666666</v>
      </c>
      <c r="G456" s="11" t="s">
        <v>59</v>
      </c>
      <c r="H456" s="11" t="str">
        <f t="shared" si="1"/>
        <v>5-Friday 04:00</v>
      </c>
      <c r="I456" s="14">
        <f>vlookup($C456,'Results raw'!$A$1:$K$651,2,0)</f>
        <v>27862</v>
      </c>
      <c r="J456" s="14">
        <f>vlookup($C456,'Results raw'!$A$1:$K$651,3,0)</f>
        <v>5898</v>
      </c>
      <c r="K456" s="14">
        <f>vlookup($C456,'Results raw'!$A$1:$K$651,4,0)</f>
        <v>16990</v>
      </c>
      <c r="L456" s="14" t="str">
        <f>vlookup($C456,'Results raw'!$A$1:$K$651,5,0)</f>
        <v/>
      </c>
      <c r="M456" s="14" t="str">
        <f>vlookup($C456,'Results raw'!$A$1:$K$651,6,0)</f>
        <v/>
      </c>
      <c r="N456" s="14" t="str">
        <f>vlookup($C456,'Results raw'!$A$1:$K$651,7,0)</f>
        <v/>
      </c>
      <c r="O456" s="14" t="str">
        <f>vlookup($C456,'Results raw'!$A$1:$K$651,8,0)</f>
        <v/>
      </c>
      <c r="P456" s="14">
        <f>vlookup($C456,'Results raw'!$A$1:$K$651,9,0)</f>
        <v>640</v>
      </c>
      <c r="Q456" s="14">
        <f>vlookup($C456,'Results raw'!$A$1:$K$651,10,0)</f>
        <v>0</v>
      </c>
      <c r="R456" s="15">
        <f>vlookup($C456,'Results raw'!$A$1:$K$651,11,0)</f>
        <v>68228</v>
      </c>
      <c r="S456" s="16">
        <f t="shared" si="2"/>
        <v>0.7532098259</v>
      </c>
    </row>
    <row r="457">
      <c r="A457" s="11" t="s">
        <v>1117</v>
      </c>
      <c r="B457" s="12">
        <v>480.0</v>
      </c>
      <c r="C457" s="11" t="s">
        <v>1118</v>
      </c>
      <c r="D457" s="11" t="s">
        <v>1117</v>
      </c>
      <c r="E457" s="3" t="str">
        <f>vlookup(C457,'Region lookup'!$A$1:$B$651,2,0)</f>
        <v>North West</v>
      </c>
      <c r="F457" s="13">
        <v>0.16666666666666666</v>
      </c>
      <c r="G457" s="11" t="s">
        <v>59</v>
      </c>
      <c r="H457" s="11" t="str">
        <f t="shared" si="1"/>
        <v>5-Friday 04:00</v>
      </c>
      <c r="I457" s="14">
        <f>vlookup($C457,'Results raw'!$A$1:$K$651,2,0)</f>
        <v>27570</v>
      </c>
      <c r="J457" s="14">
        <f>vlookup($C457,'Results raw'!$A$1:$K$651,3,0)</f>
        <v>18048</v>
      </c>
      <c r="K457" s="14">
        <f>vlookup($C457,'Results raw'!$A$1:$K$651,4,0)</f>
        <v>2011</v>
      </c>
      <c r="L457" s="14">
        <f>vlookup($C457,'Results raw'!$A$1:$K$651,5,0)</f>
        <v>1193</v>
      </c>
      <c r="M457" s="14" t="str">
        <f>vlookup($C457,'Results raw'!$A$1:$K$651,6,0)</f>
        <v/>
      </c>
      <c r="N457" s="14" t="str">
        <f>vlookup($C457,'Results raw'!$A$1:$K$651,7,0)</f>
        <v/>
      </c>
      <c r="O457" s="14" t="str">
        <f>vlookup($C457,'Results raw'!$A$1:$K$651,8,0)</f>
        <v/>
      </c>
      <c r="P457" s="14" t="str">
        <f>vlookup($C457,'Results raw'!$A$1:$K$651,9,0)</f>
        <v/>
      </c>
      <c r="Q457" s="14">
        <f>vlookup($C457,'Results raw'!$A$1:$K$651,10,0)</f>
        <v>0</v>
      </c>
      <c r="R457" s="15">
        <f>vlookup($C457,'Results raw'!$A$1:$K$651,11,0)</f>
        <v>72771</v>
      </c>
      <c r="S457" s="16">
        <f t="shared" si="2"/>
        <v>0.6708991219</v>
      </c>
    </row>
    <row r="458">
      <c r="A458" s="11" t="s">
        <v>1119</v>
      </c>
      <c r="B458" s="12">
        <v>481.0</v>
      </c>
      <c r="C458" s="11" t="s">
        <v>1120</v>
      </c>
      <c r="D458" s="11" t="s">
        <v>1119</v>
      </c>
      <c r="E458" s="3" t="str">
        <f>vlookup(C458,'Region lookup'!$A$1:$B$651,2,0)</f>
        <v>Yorkshire and The Humber</v>
      </c>
      <c r="F458" s="13">
        <v>0.16666666666666666</v>
      </c>
      <c r="G458" s="11" t="s">
        <v>59</v>
      </c>
      <c r="H458" s="11" t="str">
        <f t="shared" si="1"/>
        <v>5-Friday 04:00</v>
      </c>
      <c r="I458" s="14">
        <f>vlookup($C458,'Results raw'!$A$1:$K$651,2,0)</f>
        <v>21970</v>
      </c>
      <c r="J458" s="14">
        <f>vlookup($C458,'Results raw'!$A$1:$K$651,3,0)</f>
        <v>15652</v>
      </c>
      <c r="K458" s="14">
        <f>vlookup($C458,'Results raw'!$A$1:$K$651,4,0)</f>
        <v>2553</v>
      </c>
      <c r="L458" s="14">
        <f>vlookup($C458,'Results raw'!$A$1:$K$651,5,0)</f>
        <v>1219</v>
      </c>
      <c r="M458" s="14" t="str">
        <f>vlookup($C458,'Results raw'!$A$1:$K$651,6,0)</f>
        <v/>
      </c>
      <c r="N458" s="14" t="str">
        <f>vlookup($C458,'Results raw'!$A$1:$K$651,7,0)</f>
        <v/>
      </c>
      <c r="O458" s="14">
        <f>vlookup($C458,'Results raw'!$A$1:$K$651,8,0)</f>
        <v>6264</v>
      </c>
      <c r="P458" s="14" t="str">
        <f>vlookup($C458,'Results raw'!$A$1:$K$651,9,0)</f>
        <v/>
      </c>
      <c r="Q458" s="14">
        <f>vlookup($C458,'Results raw'!$A$1:$K$651,10,0)</f>
        <v>1040</v>
      </c>
      <c r="R458" s="15">
        <f>vlookup($C458,'Results raw'!$A$1:$K$651,11,0)</f>
        <v>74802</v>
      </c>
      <c r="S458" s="16">
        <f t="shared" si="2"/>
        <v>0.6510253737</v>
      </c>
    </row>
    <row r="459">
      <c r="A459" s="11" t="s">
        <v>1121</v>
      </c>
      <c r="B459" s="12">
        <v>482.0</v>
      </c>
      <c r="C459" s="11" t="s">
        <v>1122</v>
      </c>
      <c r="D459" s="11" t="s">
        <v>1121</v>
      </c>
      <c r="E459" s="3" t="str">
        <f>vlookup(C459,'Region lookup'!$A$1:$B$651,2,0)</f>
        <v>Yorkshire and The Humber</v>
      </c>
      <c r="F459" s="13">
        <v>0.16666666666666666</v>
      </c>
      <c r="G459" s="11" t="s">
        <v>59</v>
      </c>
      <c r="H459" s="11" t="str">
        <f t="shared" si="1"/>
        <v>5-Friday 04:00</v>
      </c>
      <c r="I459" s="14">
        <f>vlookup($C459,'Results raw'!$A$1:$K$651,2,0)</f>
        <v>11615</v>
      </c>
      <c r="J459" s="14">
        <f>vlookup($C459,'Results raw'!$A$1:$K$651,3,0)</f>
        <v>14736</v>
      </c>
      <c r="K459" s="14">
        <f>vlookup($C459,'Results raw'!$A$1:$K$651,4,0)</f>
        <v>2090</v>
      </c>
      <c r="L459" s="14" t="str">
        <f>vlookup($C459,'Results raw'!$A$1:$K$651,5,0)</f>
        <v/>
      </c>
      <c r="M459" s="14" t="str">
        <f>vlookup($C459,'Results raw'!$A$1:$K$651,6,0)</f>
        <v/>
      </c>
      <c r="N459" s="14" t="str">
        <f>vlookup($C459,'Results raw'!$A$1:$K$651,7,0)</f>
        <v/>
      </c>
      <c r="O459" s="14">
        <f>vlookup($C459,'Results raw'!$A$1:$K$651,8,0)</f>
        <v>6125</v>
      </c>
      <c r="P459" s="14" t="str">
        <f>vlookup($C459,'Results raw'!$A$1:$K$651,9,0)</f>
        <v/>
      </c>
      <c r="Q459" s="14">
        <f>vlookup($C459,'Results raw'!$A$1:$K$651,10,0)</f>
        <v>1085</v>
      </c>
      <c r="R459" s="15">
        <f>vlookup($C459,'Results raw'!$A$1:$K$651,11,0)</f>
        <v>61688</v>
      </c>
      <c r="S459" s="16">
        <f t="shared" si="2"/>
        <v>0.5779243937</v>
      </c>
    </row>
    <row r="460">
      <c r="A460" s="11" t="s">
        <v>1123</v>
      </c>
      <c r="B460" s="12">
        <v>484.0</v>
      </c>
      <c r="C460" s="11" t="s">
        <v>1124</v>
      </c>
      <c r="D460" s="11" t="s">
        <v>1123</v>
      </c>
      <c r="E460" s="3" t="str">
        <f>vlookup(C460,'Region lookup'!$A$1:$B$651,2,0)</f>
        <v>London</v>
      </c>
      <c r="F460" s="13">
        <v>0.16666666666666666</v>
      </c>
      <c r="G460" s="11" t="s">
        <v>59</v>
      </c>
      <c r="H460" s="11" t="str">
        <f t="shared" si="1"/>
        <v>5-Friday 04:00</v>
      </c>
      <c r="I460" s="14">
        <f>vlookup($C460,'Results raw'!$A$1:$K$651,2,0)</f>
        <v>29391</v>
      </c>
      <c r="J460" s="14">
        <f>vlookup($C460,'Results raw'!$A$1:$K$651,3,0)</f>
        <v>12997</v>
      </c>
      <c r="K460" s="14">
        <f>vlookup($C460,'Results raw'!$A$1:$K$651,4,0)</f>
        <v>7986</v>
      </c>
      <c r="L460" s="14">
        <f>vlookup($C460,'Results raw'!$A$1:$K$651,5,0)</f>
        <v>1646</v>
      </c>
      <c r="M460" s="14" t="str">
        <f>vlookup($C460,'Results raw'!$A$1:$K$651,6,0)</f>
        <v/>
      </c>
      <c r="N460" s="14" t="str">
        <f>vlookup($C460,'Results raw'!$A$1:$K$651,7,0)</f>
        <v/>
      </c>
      <c r="O460" s="14" t="str">
        <f>vlookup($C460,'Results raw'!$A$1:$K$651,8,0)</f>
        <v/>
      </c>
      <c r="P460" s="14" t="str">
        <f>vlookup($C460,'Results raw'!$A$1:$K$651,9,0)</f>
        <v/>
      </c>
      <c r="Q460" s="14">
        <f>vlookup($C460,'Results raw'!$A$1:$K$651,10,0)</f>
        <v>884</v>
      </c>
      <c r="R460" s="15">
        <f>vlookup($C460,'Results raw'!$A$1:$K$651,11,0)</f>
        <v>73389</v>
      </c>
      <c r="S460" s="16">
        <f t="shared" si="2"/>
        <v>0.7208709752</v>
      </c>
    </row>
    <row r="461">
      <c r="A461" s="11" t="s">
        <v>1125</v>
      </c>
      <c r="B461" s="12">
        <v>488.0</v>
      </c>
      <c r="C461" s="11" t="s">
        <v>1126</v>
      </c>
      <c r="D461" s="11" t="s">
        <v>1125</v>
      </c>
      <c r="E461" s="3" t="str">
        <f>vlookup(C461,'Region lookup'!$A$1:$B$651,2,0)</f>
        <v>East Midlands</v>
      </c>
      <c r="F461" s="13">
        <v>0.16666666666666666</v>
      </c>
      <c r="G461" s="11" t="s">
        <v>59</v>
      </c>
      <c r="H461" s="11" t="str">
        <f t="shared" si="1"/>
        <v>5-Friday 04:00</v>
      </c>
      <c r="I461" s="14">
        <f>vlookup($C461,'Results raw'!$A$1:$K$651,2,0)</f>
        <v>36507</v>
      </c>
      <c r="J461" s="14">
        <f>vlookup($C461,'Results raw'!$A$1:$K$651,3,0)</f>
        <v>9583</v>
      </c>
      <c r="K461" s="14">
        <f>vlookup($C461,'Results raw'!$A$1:$K$651,4,0)</f>
        <v>7970</v>
      </c>
      <c r="L461" s="14">
        <f>vlookup($C461,'Results raw'!$A$1:$K$651,5,0)</f>
        <v>2875</v>
      </c>
      <c r="M461" s="14" t="str">
        <f>vlookup($C461,'Results raw'!$A$1:$K$651,6,0)</f>
        <v/>
      </c>
      <c r="N461" s="14" t="str">
        <f>vlookup($C461,'Results raw'!$A$1:$K$651,7,0)</f>
        <v/>
      </c>
      <c r="O461" s="14" t="str">
        <f>vlookup($C461,'Results raw'!$A$1:$K$651,8,0)</f>
        <v/>
      </c>
      <c r="P461" s="14">
        <f>vlookup($C461,'Results raw'!$A$1:$K$651,9,0)</f>
        <v>917</v>
      </c>
      <c r="Q461" s="14">
        <f>vlookup($C461,'Results raw'!$A$1:$K$651,10,0)</f>
        <v>458</v>
      </c>
      <c r="R461" s="15">
        <f>vlookup($C461,'Results raw'!$A$1:$K$651,11,0)</f>
        <v>82711</v>
      </c>
      <c r="S461" s="16">
        <f t="shared" si="2"/>
        <v>0.7049848267</v>
      </c>
    </row>
    <row r="462">
      <c r="A462" s="11" t="s">
        <v>1127</v>
      </c>
      <c r="B462" s="12">
        <v>496.0</v>
      </c>
      <c r="C462" s="11" t="s">
        <v>1128</v>
      </c>
      <c r="D462" s="11" t="s">
        <v>1127</v>
      </c>
      <c r="E462" s="3" t="str">
        <f>vlookup(C462,'Region lookup'!$A$1:$B$651,2,0)</f>
        <v>South West</v>
      </c>
      <c r="F462" s="13">
        <v>0.16666666666666666</v>
      </c>
      <c r="G462" s="11" t="s">
        <v>59</v>
      </c>
      <c r="H462" s="11" t="str">
        <f t="shared" si="1"/>
        <v>5-Friday 04:00</v>
      </c>
      <c r="I462" s="14">
        <f>vlookup($C462,'Results raw'!$A$1:$K$651,2,0)</f>
        <v>30280</v>
      </c>
      <c r="J462" s="14">
        <f>vlookup($C462,'Results raw'!$A$1:$K$651,3,0)</f>
        <v>9675</v>
      </c>
      <c r="K462" s="14">
        <f>vlookup($C462,'Results raw'!$A$1:$K$651,4,0)</f>
        <v>10544</v>
      </c>
      <c r="L462" s="14">
        <f>vlookup($C462,'Results raw'!$A$1:$K$651,5,0)</f>
        <v>2486</v>
      </c>
      <c r="M462" s="14" t="str">
        <f>vlookup($C462,'Results raw'!$A$1:$K$651,6,0)</f>
        <v/>
      </c>
      <c r="N462" s="14" t="str">
        <f>vlookup($C462,'Results raw'!$A$1:$K$651,7,0)</f>
        <v/>
      </c>
      <c r="O462" s="14" t="str">
        <f>vlookup($C462,'Results raw'!$A$1:$K$651,8,0)</f>
        <v/>
      </c>
      <c r="P462" s="14" t="str">
        <f>vlookup($C462,'Results raw'!$A$1:$K$651,9,0)</f>
        <v/>
      </c>
      <c r="Q462" s="14">
        <f>vlookup($C462,'Results raw'!$A$1:$K$651,10,0)</f>
        <v>745</v>
      </c>
      <c r="R462" s="15">
        <f>vlookup($C462,'Results raw'!$A$1:$K$651,11,0)</f>
        <v>74560</v>
      </c>
      <c r="S462" s="16">
        <f t="shared" si="2"/>
        <v>0.7206276824</v>
      </c>
    </row>
    <row r="463">
      <c r="A463" s="11" t="s">
        <v>1129</v>
      </c>
      <c r="B463" s="12">
        <v>497.0</v>
      </c>
      <c r="C463" s="11" t="s">
        <v>1130</v>
      </c>
      <c r="D463" s="11" t="s">
        <v>1129</v>
      </c>
      <c r="E463" s="3" t="str">
        <f>vlookup(C463,'Region lookup'!$A$1:$B$651,2,0)</f>
        <v>Yorkshire and The Humber</v>
      </c>
      <c r="F463" s="13">
        <v>0.16666666666666666</v>
      </c>
      <c r="G463" s="11" t="s">
        <v>59</v>
      </c>
      <c r="H463" s="11" t="str">
        <f t="shared" si="1"/>
        <v>5-Friday 04:00</v>
      </c>
      <c r="I463" s="14">
        <f>vlookup($C463,'Results raw'!$A$1:$K$651,2,0)</f>
        <v>27593</v>
      </c>
      <c r="J463" s="14">
        <f>vlookup($C463,'Results raw'!$A$1:$K$651,3,0)</f>
        <v>17323</v>
      </c>
      <c r="K463" s="14">
        <f>vlookup($C463,'Results raw'!$A$1:$K$651,4,0)</f>
        <v>3038</v>
      </c>
      <c r="L463" s="14" t="str">
        <f>vlookup($C463,'Results raw'!$A$1:$K$651,5,0)</f>
        <v/>
      </c>
      <c r="M463" s="14" t="str">
        <f>vlookup($C463,'Results raw'!$A$1:$K$651,6,0)</f>
        <v/>
      </c>
      <c r="N463" s="14" t="str">
        <f>vlookup($C463,'Results raw'!$A$1:$K$651,7,0)</f>
        <v/>
      </c>
      <c r="O463" s="14" t="str">
        <f>vlookup($C463,'Results raw'!$A$1:$K$651,8,0)</f>
        <v/>
      </c>
      <c r="P463" s="14" t="str">
        <f>vlookup($C463,'Results raw'!$A$1:$K$651,9,0)</f>
        <v/>
      </c>
      <c r="Q463" s="14">
        <f>vlookup($C463,'Results raw'!$A$1:$K$651,10,0)</f>
        <v>1770</v>
      </c>
      <c r="R463" s="15">
        <f>vlookup($C463,'Results raw'!$A$1:$K$651,11,0)</f>
        <v>74393</v>
      </c>
      <c r="S463" s="16">
        <f t="shared" si="2"/>
        <v>0.6683962201</v>
      </c>
    </row>
    <row r="464">
      <c r="A464" s="11" t="s">
        <v>1131</v>
      </c>
      <c r="B464" s="12">
        <v>498.0</v>
      </c>
      <c r="C464" s="11" t="s">
        <v>1132</v>
      </c>
      <c r="D464" s="11" t="s">
        <v>1131</v>
      </c>
      <c r="E464" s="3" t="str">
        <f>vlookup(C464,'Region lookup'!$A$1:$B$651,2,0)</f>
        <v>Yorkshire and The Humber</v>
      </c>
      <c r="F464" s="13">
        <v>0.16666666666666666</v>
      </c>
      <c r="G464" s="11" t="s">
        <v>59</v>
      </c>
      <c r="H464" s="11" t="str">
        <f t="shared" si="1"/>
        <v>5-Friday 04:00</v>
      </c>
      <c r="I464" s="14">
        <f>vlookup($C464,'Results raw'!$A$1:$K$651,2,0)</f>
        <v>20306</v>
      </c>
      <c r="J464" s="14">
        <f>vlookup($C464,'Results raw'!$A$1:$K$651,3,0)</f>
        <v>13855</v>
      </c>
      <c r="K464" s="14">
        <f>vlookup($C464,'Results raw'!$A$1:$K$651,4,0)</f>
        <v>875</v>
      </c>
      <c r="L464" s="14">
        <f>vlookup($C464,'Results raw'!$A$1:$K$651,5,0)</f>
        <v>670</v>
      </c>
      <c r="M464" s="14" t="str">
        <f>vlookup($C464,'Results raw'!$A$1:$K$651,6,0)</f>
        <v/>
      </c>
      <c r="N464" s="14" t="str">
        <f>vlookup($C464,'Results raw'!$A$1:$K$651,7,0)</f>
        <v/>
      </c>
      <c r="O464" s="14">
        <f>vlookup($C464,'Results raw'!$A$1:$K$651,8,0)</f>
        <v>2044</v>
      </c>
      <c r="P464" s="14" t="str">
        <f>vlookup($C464,'Results raw'!$A$1:$K$651,9,0)</f>
        <v/>
      </c>
      <c r="Q464" s="14">
        <f>vlookup($C464,'Results raw'!$A$1:$K$651,10,0)</f>
        <v>0</v>
      </c>
      <c r="R464" s="15">
        <f>vlookup($C464,'Results raw'!$A$1:$K$651,11,0)</f>
        <v>61955</v>
      </c>
      <c r="S464" s="16">
        <f t="shared" si="2"/>
        <v>0.6093132112</v>
      </c>
    </row>
    <row r="465">
      <c r="A465" s="11" t="s">
        <v>1133</v>
      </c>
      <c r="B465" s="12">
        <v>501.0</v>
      </c>
      <c r="C465" s="11" t="s">
        <v>1134</v>
      </c>
      <c r="D465" s="11" t="s">
        <v>1133</v>
      </c>
      <c r="E465" s="3" t="str">
        <f>vlookup(C465,'Region lookup'!$A$1:$B$651,2,0)</f>
        <v>Yorkshire and The Humber</v>
      </c>
      <c r="F465" s="13">
        <v>0.16666666666666666</v>
      </c>
      <c r="G465" s="11" t="s">
        <v>59</v>
      </c>
      <c r="H465" s="11" t="str">
        <f t="shared" si="1"/>
        <v>5-Friday 04:00</v>
      </c>
      <c r="I465" s="14">
        <f>vlookup($C465,'Results raw'!$A$1:$K$651,2,0)</f>
        <v>33995</v>
      </c>
      <c r="J465" s="14">
        <f>vlookup($C465,'Results raw'!$A$1:$K$651,3,0)</f>
        <v>13858</v>
      </c>
      <c r="K465" s="14">
        <f>vlookup($C465,'Results raw'!$A$1:$K$651,4,0)</f>
        <v>4842</v>
      </c>
      <c r="L465" s="14">
        <f>vlookup($C465,'Results raw'!$A$1:$K$651,5,0)</f>
        <v>1823</v>
      </c>
      <c r="M465" s="14" t="str">
        <f>vlookup($C465,'Results raw'!$A$1:$K$651,6,0)</f>
        <v/>
      </c>
      <c r="N465" s="14" t="str">
        <f>vlookup($C465,'Results raw'!$A$1:$K$651,7,0)</f>
        <v/>
      </c>
      <c r="O465" s="14" t="str">
        <f>vlookup($C465,'Results raw'!$A$1:$K$651,8,0)</f>
        <v/>
      </c>
      <c r="P465" s="14" t="str">
        <f>vlookup($C465,'Results raw'!$A$1:$K$651,9,0)</f>
        <v/>
      </c>
      <c r="Q465" s="14">
        <f>vlookup($C465,'Results raw'!$A$1:$K$651,10,0)</f>
        <v>1900</v>
      </c>
      <c r="R465" s="15">
        <f>vlookup($C465,'Results raw'!$A$1:$K$651,11,0)</f>
        <v>78715</v>
      </c>
      <c r="S465" s="16">
        <f t="shared" si="2"/>
        <v>0.7167375977</v>
      </c>
    </row>
    <row r="466">
      <c r="A466" s="11" t="s">
        <v>1135</v>
      </c>
      <c r="B466" s="12">
        <v>508.0</v>
      </c>
      <c r="C466" s="11" t="s">
        <v>1136</v>
      </c>
      <c r="D466" s="11" t="s">
        <v>1135</v>
      </c>
      <c r="E466" s="3" t="str">
        <f>vlookup(C466,'Region lookup'!$A$1:$B$651,2,0)</f>
        <v>East Midlands</v>
      </c>
      <c r="F466" s="13">
        <v>0.16666666666666666</v>
      </c>
      <c r="G466" s="11" t="s">
        <v>59</v>
      </c>
      <c r="H466" s="11" t="str">
        <f t="shared" si="1"/>
        <v>5-Friday 04:00</v>
      </c>
      <c r="I466" s="14">
        <f>vlookup($C466,'Results raw'!$A$1:$K$651,2,0)</f>
        <v>32049</v>
      </c>
      <c r="J466" s="14">
        <f>vlookup($C466,'Results raw'!$A$1:$K$651,3,0)</f>
        <v>15863</v>
      </c>
      <c r="K466" s="14">
        <f>vlookup($C466,'Results raw'!$A$1:$K$651,4,0)</f>
        <v>2883</v>
      </c>
      <c r="L466" s="14">
        <f>vlookup($C466,'Results raw'!$A$1:$K$651,5,0)</f>
        <v>1214</v>
      </c>
      <c r="M466" s="14" t="str">
        <f>vlookup($C466,'Results raw'!$A$1:$K$651,6,0)</f>
        <v/>
      </c>
      <c r="N466" s="14" t="str">
        <f>vlookup($C466,'Results raw'!$A$1:$K$651,7,0)</f>
        <v/>
      </c>
      <c r="O466" s="14" t="str">
        <f>vlookup($C466,'Results raw'!$A$1:$K$651,8,0)</f>
        <v/>
      </c>
      <c r="P466" s="14" t="str">
        <f>vlookup($C466,'Results raw'!$A$1:$K$651,9,0)</f>
        <v/>
      </c>
      <c r="Q466" s="14">
        <f>vlookup($C466,'Results raw'!$A$1:$K$651,10,0)</f>
        <v>700</v>
      </c>
      <c r="R466" s="15">
        <f>vlookup($C466,'Results raw'!$A$1:$K$651,11,0)</f>
        <v>77948</v>
      </c>
      <c r="S466" s="16">
        <f t="shared" si="2"/>
        <v>0.6762072151</v>
      </c>
    </row>
    <row r="467">
      <c r="A467" s="11" t="s">
        <v>1137</v>
      </c>
      <c r="B467" s="12">
        <v>509.0</v>
      </c>
      <c r="C467" s="11" t="s">
        <v>1138</v>
      </c>
      <c r="D467" s="11" t="s">
        <v>1137</v>
      </c>
      <c r="E467" s="3" t="str">
        <f>vlookup(C467,'Region lookup'!$A$1:$B$651,2,0)</f>
        <v>Yorkshire and The Humber</v>
      </c>
      <c r="F467" s="13">
        <v>0.16666666666666666</v>
      </c>
      <c r="G467" s="11" t="s">
        <v>59</v>
      </c>
      <c r="H467" s="11" t="str">
        <f t="shared" si="1"/>
        <v>5-Friday 04:00</v>
      </c>
      <c r="I467" s="14">
        <f>vlookup($C467,'Results raw'!$A$1:$K$651,2,0)</f>
        <v>27437</v>
      </c>
      <c r="J467" s="14">
        <f>vlookup($C467,'Results raw'!$A$1:$K$651,3,0)</f>
        <v>21195</v>
      </c>
      <c r="K467" s="14">
        <f>vlookup($C467,'Results raw'!$A$1:$K$651,4,0)</f>
        <v>3188</v>
      </c>
      <c r="L467" s="14">
        <f>vlookup($C467,'Results raw'!$A$1:$K$651,5,0)</f>
        <v>1301</v>
      </c>
      <c r="M467" s="14" t="str">
        <f>vlookup($C467,'Results raw'!$A$1:$K$651,6,0)</f>
        <v/>
      </c>
      <c r="N467" s="14" t="str">
        <f>vlookup($C467,'Results raw'!$A$1:$K$651,7,0)</f>
        <v/>
      </c>
      <c r="O467" s="14" t="str">
        <f>vlookup($C467,'Results raw'!$A$1:$K$651,8,0)</f>
        <v/>
      </c>
      <c r="P467" s="14" t="str">
        <f>vlookup($C467,'Results raw'!$A$1:$K$651,9,0)</f>
        <v/>
      </c>
      <c r="Q467" s="14">
        <f>vlookup($C467,'Results raw'!$A$1:$K$651,10,0)</f>
        <v>883</v>
      </c>
      <c r="R467" s="15">
        <f>vlookup($C467,'Results raw'!$A$1:$K$651,11,0)</f>
        <v>74029</v>
      </c>
      <c r="S467" s="16">
        <f t="shared" si="2"/>
        <v>0.7294978995</v>
      </c>
    </row>
    <row r="468">
      <c r="A468" s="11" t="s">
        <v>1139</v>
      </c>
      <c r="B468" s="12">
        <v>514.0</v>
      </c>
      <c r="C468" s="11" t="s">
        <v>1140</v>
      </c>
      <c r="D468" s="11" t="s">
        <v>1139</v>
      </c>
      <c r="E468" s="3" t="str">
        <f>vlookup(C468,'Region lookup'!$A$1:$B$651,2,0)</f>
        <v>East Midlands</v>
      </c>
      <c r="F468" s="13">
        <v>0.16666666666666666</v>
      </c>
      <c r="G468" s="11" t="s">
        <v>59</v>
      </c>
      <c r="H468" s="11" t="str">
        <f t="shared" si="1"/>
        <v>5-Friday 04:00</v>
      </c>
      <c r="I468" s="14">
        <f>vlookup($C468,'Results raw'!$A$1:$K$651,2,0)</f>
        <v>44683</v>
      </c>
      <c r="J468" s="14">
        <f>vlookup($C468,'Results raw'!$A$1:$K$651,3,0)</f>
        <v>12118</v>
      </c>
      <c r="K468" s="14">
        <f>vlookup($C468,'Results raw'!$A$1:$K$651,4,0)</f>
        <v>5355</v>
      </c>
      <c r="L468" s="14">
        <f>vlookup($C468,'Results raw'!$A$1:$K$651,5,0)</f>
        <v>1742</v>
      </c>
      <c r="M468" s="14" t="str">
        <f>vlookup($C468,'Results raw'!$A$1:$K$651,6,0)</f>
        <v/>
      </c>
      <c r="N468" s="14" t="str">
        <f>vlookup($C468,'Results raw'!$A$1:$K$651,7,0)</f>
        <v/>
      </c>
      <c r="O468" s="14" t="str">
        <f>vlookup($C468,'Results raw'!$A$1:$K$651,8,0)</f>
        <v/>
      </c>
      <c r="P468" s="14" t="str">
        <f>vlookup($C468,'Results raw'!$A$1:$K$651,9,0)</f>
        <v/>
      </c>
      <c r="Q468" s="14">
        <f>vlookup($C468,'Results raw'!$A$1:$K$651,10,0)</f>
        <v>2656</v>
      </c>
      <c r="R468" s="15">
        <f>vlookup($C468,'Results raw'!$A$1:$K$651,11,0)</f>
        <v>94761</v>
      </c>
      <c r="S468" s="16">
        <f t="shared" si="2"/>
        <v>0.7023353489</v>
      </c>
    </row>
    <row r="469">
      <c r="A469" s="11" t="s">
        <v>1141</v>
      </c>
      <c r="B469" s="12">
        <v>515.0</v>
      </c>
      <c r="C469" s="11" t="s">
        <v>1142</v>
      </c>
      <c r="D469" s="11" t="s">
        <v>1141</v>
      </c>
      <c r="E469" s="3" t="str">
        <f>vlookup(C469,'Region lookup'!$A$1:$B$651,2,0)</f>
        <v>South East</v>
      </c>
      <c r="F469" s="13">
        <v>0.16666666666666666</v>
      </c>
      <c r="G469" s="11" t="s">
        <v>59</v>
      </c>
      <c r="H469" s="11" t="str">
        <f t="shared" si="1"/>
        <v>5-Friday 04:00</v>
      </c>
      <c r="I469" s="14">
        <f>vlookup($C469,'Results raw'!$A$1:$K$651,2,0)</f>
        <v>15781</v>
      </c>
      <c r="J469" s="14">
        <f>vlookup($C469,'Results raw'!$A$1:$K$651,3,0)</f>
        <v>29421</v>
      </c>
      <c r="K469" s="14">
        <f>vlookup($C469,'Results raw'!$A$1:$K$651,4,0)</f>
        <v>3357</v>
      </c>
      <c r="L469" s="14">
        <f>vlookup($C469,'Results raw'!$A$1:$K$651,5,0)</f>
        <v>1047</v>
      </c>
      <c r="M469" s="14" t="str">
        <f>vlookup($C469,'Results raw'!$A$1:$K$651,6,0)</f>
        <v/>
      </c>
      <c r="N469" s="14" t="str">
        <f>vlookup($C469,'Results raw'!$A$1:$K$651,7,0)</f>
        <v/>
      </c>
      <c r="O469" s="14">
        <f>vlookup($C469,'Results raw'!$A$1:$K$651,8,0)</f>
        <v>1432</v>
      </c>
      <c r="P469" s="14" t="str">
        <f>vlookup($C469,'Results raw'!$A$1:$K$651,9,0)</f>
        <v/>
      </c>
      <c r="Q469" s="14">
        <f>vlookup($C469,'Results raw'!$A$1:$K$651,10,0)</f>
        <v>0</v>
      </c>
      <c r="R469" s="15">
        <f>vlookup($C469,'Results raw'!$A$1:$K$651,11,0)</f>
        <v>87632</v>
      </c>
      <c r="S469" s="16">
        <f t="shared" si="2"/>
        <v>0.5824128172</v>
      </c>
    </row>
    <row r="470">
      <c r="A470" s="11" t="s">
        <v>1143</v>
      </c>
      <c r="B470" s="12">
        <v>360.0</v>
      </c>
      <c r="C470" s="11" t="s">
        <v>1144</v>
      </c>
      <c r="D470" s="11" t="s">
        <v>1143</v>
      </c>
      <c r="E470" s="3" t="str">
        <f>vlookup(C470,'Region lookup'!$A$1:$B$651,2,0)</f>
        <v>East Midlands</v>
      </c>
      <c r="F470" s="13">
        <v>0.16666666666666666</v>
      </c>
      <c r="G470" s="11" t="s">
        <v>59</v>
      </c>
      <c r="H470" s="11" t="str">
        <f t="shared" si="1"/>
        <v>5-Friday 04:00</v>
      </c>
      <c r="I470" s="14">
        <f>vlookup($C470,'Results raw'!$A$1:$K$651,2,0)</f>
        <v>36791</v>
      </c>
      <c r="J470" s="14">
        <f>vlookup($C470,'Results raw'!$A$1:$K$651,3,0)</f>
        <v>12787</v>
      </c>
      <c r="K470" s="14">
        <f>vlookup($C470,'Results raw'!$A$1:$K$651,4,0)</f>
        <v>5452</v>
      </c>
      <c r="L470" s="14">
        <f>vlookup($C470,'Results raw'!$A$1:$K$651,5,0)</f>
        <v>2439</v>
      </c>
      <c r="M470" s="14" t="str">
        <f>vlookup($C470,'Results raw'!$A$1:$K$651,6,0)</f>
        <v/>
      </c>
      <c r="N470" s="14" t="str">
        <f>vlookup($C470,'Results raw'!$A$1:$K$651,7,0)</f>
        <v/>
      </c>
      <c r="O470" s="14" t="str">
        <f>vlookup($C470,'Results raw'!$A$1:$K$651,8,0)</f>
        <v/>
      </c>
      <c r="P470" s="14" t="str">
        <f>vlookup($C470,'Results raw'!$A$1:$K$651,9,0)</f>
        <v/>
      </c>
      <c r="Q470" s="14">
        <f>vlookup($C470,'Results raw'!$A$1:$K$651,10,0)</f>
        <v>0</v>
      </c>
      <c r="R470" s="15">
        <f>vlookup($C470,'Results raw'!$A$1:$K$651,11,0)</f>
        <v>80520</v>
      </c>
      <c r="S470" s="16">
        <f t="shared" si="2"/>
        <v>0.7137232986</v>
      </c>
    </row>
    <row r="471">
      <c r="A471" s="11" t="s">
        <v>1145</v>
      </c>
      <c r="B471" s="12">
        <v>429.0</v>
      </c>
      <c r="C471" s="11" t="s">
        <v>1146</v>
      </c>
      <c r="D471" s="11" t="s">
        <v>1145</v>
      </c>
      <c r="E471" s="3" t="str">
        <f>vlookup(C471,'Region lookup'!$A$1:$B$651,2,0)</f>
        <v>East Midlands</v>
      </c>
      <c r="F471" s="13">
        <v>0.16666666666666666</v>
      </c>
      <c r="G471" s="11" t="s">
        <v>59</v>
      </c>
      <c r="H471" s="11" t="str">
        <f t="shared" si="1"/>
        <v>5-Friday 04:00</v>
      </c>
      <c r="I471" s="14">
        <f>vlookup($C471,'Results raw'!$A$1:$K$651,2,0)</f>
        <v>41755</v>
      </c>
      <c r="J471" s="14">
        <f>vlookup($C471,'Results raw'!$A$1:$K$651,3,0)</f>
        <v>13994</v>
      </c>
      <c r="K471" s="14">
        <f>vlookup($C471,'Results raw'!$A$1:$K$651,4,0)</f>
        <v>7891</v>
      </c>
      <c r="L471" s="14">
        <f>vlookup($C471,'Results raw'!$A$1:$K$651,5,0)</f>
        <v>2634</v>
      </c>
      <c r="M471" s="14" t="str">
        <f>vlookup($C471,'Results raw'!$A$1:$K$651,6,0)</f>
        <v/>
      </c>
      <c r="N471" s="14" t="str">
        <f>vlookup($C471,'Results raw'!$A$1:$K$651,7,0)</f>
        <v/>
      </c>
      <c r="O471" s="14" t="str">
        <f>vlookup($C471,'Results raw'!$A$1:$K$651,8,0)</f>
        <v/>
      </c>
      <c r="P471" s="14" t="str">
        <f>vlookup($C471,'Results raw'!$A$1:$K$651,9,0)</f>
        <v/>
      </c>
      <c r="Q471" s="14">
        <f>vlookup($C471,'Results raw'!$A$1:$K$651,10,0)</f>
        <v>634</v>
      </c>
      <c r="R471" s="15">
        <f>vlookup($C471,'Results raw'!$A$1:$K$651,11,0)</f>
        <v>90840</v>
      </c>
      <c r="S471" s="16">
        <f t="shared" si="2"/>
        <v>0.7365477763</v>
      </c>
    </row>
    <row r="472">
      <c r="A472" s="11" t="s">
        <v>1147</v>
      </c>
      <c r="B472" s="12">
        <v>530.0</v>
      </c>
      <c r="C472" s="11" t="s">
        <v>1148</v>
      </c>
      <c r="D472" s="11" t="s">
        <v>1147</v>
      </c>
      <c r="E472" s="3" t="str">
        <f>vlookup(C472,'Region lookup'!$A$1:$B$651,2,0)</f>
        <v>West Midlands</v>
      </c>
      <c r="F472" s="13">
        <v>0.16666666666666666</v>
      </c>
      <c r="G472" s="11" t="s">
        <v>59</v>
      </c>
      <c r="H472" s="11" t="str">
        <f t="shared" si="1"/>
        <v>5-Friday 04:00</v>
      </c>
      <c r="I472" s="14">
        <f>vlookup($C472,'Results raw'!$A$1:$K$651,2,0)</f>
        <v>36520</v>
      </c>
      <c r="J472" s="14">
        <f>vlookup($C472,'Results raw'!$A$1:$K$651,3,0)</f>
        <v>8270</v>
      </c>
      <c r="K472" s="14">
        <f>vlookup($C472,'Results raw'!$A$1:$K$651,4,0)</f>
        <v>3280</v>
      </c>
      <c r="L472" s="14">
        <f>vlookup($C472,'Results raw'!$A$1:$K$651,5,0)</f>
        <v>1935</v>
      </c>
      <c r="M472" s="14" t="str">
        <f>vlookup($C472,'Results raw'!$A$1:$K$651,6,0)</f>
        <v/>
      </c>
      <c r="N472" s="14" t="str">
        <f>vlookup($C472,'Results raw'!$A$1:$K$651,7,0)</f>
        <v/>
      </c>
      <c r="O472" s="14" t="str">
        <f>vlookup($C472,'Results raw'!$A$1:$K$651,8,0)</f>
        <v/>
      </c>
      <c r="P472" s="14" t="str">
        <f>vlookup($C472,'Results raw'!$A$1:$K$651,9,0)</f>
        <v/>
      </c>
      <c r="Q472" s="14">
        <f>vlookup($C472,'Results raw'!$A$1:$K$651,10,0)</f>
        <v>0</v>
      </c>
      <c r="R472" s="15">
        <f>vlookup($C472,'Results raw'!$A$1:$K$651,11,0)</f>
        <v>73680</v>
      </c>
      <c r="S472" s="16">
        <f t="shared" si="2"/>
        <v>0.6786780673</v>
      </c>
    </row>
    <row r="473">
      <c r="A473" s="11" t="s">
        <v>1149</v>
      </c>
      <c r="B473" s="12">
        <v>549.0</v>
      </c>
      <c r="C473" s="11" t="s">
        <v>1150</v>
      </c>
      <c r="D473" s="11" t="s">
        <v>1149</v>
      </c>
      <c r="E473" s="3" t="str">
        <f>vlookup(C473,'Region lookup'!$A$1:$B$651,2,0)</f>
        <v>East</v>
      </c>
      <c r="F473" s="13">
        <v>0.16666666666666666</v>
      </c>
      <c r="G473" s="11" t="s">
        <v>59</v>
      </c>
      <c r="H473" s="11" t="str">
        <f t="shared" si="1"/>
        <v>5-Friday 04:00</v>
      </c>
      <c r="I473" s="14">
        <f>vlookup($C473,'Results raw'!$A$1:$K$651,2,0)</f>
        <v>33276</v>
      </c>
      <c r="J473" s="14">
        <f>vlookup($C473,'Results raw'!$A$1:$K$651,3,0)</f>
        <v>10373</v>
      </c>
      <c r="K473" s="14">
        <f>vlookup($C473,'Results raw'!$A$1:$K$651,4,0)</f>
        <v>6702</v>
      </c>
      <c r="L473" s="14">
        <f>vlookup($C473,'Results raw'!$A$1:$K$651,5,0)</f>
        <v>3144</v>
      </c>
      <c r="M473" s="14" t="str">
        <f>vlookup($C473,'Results raw'!$A$1:$K$651,6,0)</f>
        <v/>
      </c>
      <c r="N473" s="14" t="str">
        <f>vlookup($C473,'Results raw'!$A$1:$K$651,7,0)</f>
        <v/>
      </c>
      <c r="O473" s="14" t="str">
        <f>vlookup($C473,'Results raw'!$A$1:$K$651,8,0)</f>
        <v/>
      </c>
      <c r="P473" s="14" t="str">
        <f>vlookup($C473,'Results raw'!$A$1:$K$651,9,0)</f>
        <v/>
      </c>
      <c r="Q473" s="14">
        <f>vlookup($C473,'Results raw'!$A$1:$K$651,10,0)</f>
        <v>0</v>
      </c>
      <c r="R473" s="15">
        <f>vlookup($C473,'Results raw'!$A$1:$K$651,11,0)</f>
        <v>76201</v>
      </c>
      <c r="S473" s="16">
        <f t="shared" si="2"/>
        <v>0.7020249078</v>
      </c>
    </row>
    <row r="474">
      <c r="A474" s="11" t="s">
        <v>1151</v>
      </c>
      <c r="B474" s="12">
        <v>561.0</v>
      </c>
      <c r="C474" s="11" t="s">
        <v>1152</v>
      </c>
      <c r="D474" s="11" t="s">
        <v>1151</v>
      </c>
      <c r="E474" s="3" t="str">
        <f>vlookup(C474,'Region lookup'!$A$1:$B$651,2,0)</f>
        <v>South West</v>
      </c>
      <c r="F474" s="13">
        <v>0.16666666666666666</v>
      </c>
      <c r="G474" s="11" t="s">
        <v>59</v>
      </c>
      <c r="H474" s="11" t="str">
        <f t="shared" si="1"/>
        <v>5-Friday 04:00</v>
      </c>
      <c r="I474" s="14">
        <f>vlookup($C474,'Results raw'!$A$1:$K$651,2,0)</f>
        <v>26536</v>
      </c>
      <c r="J474" s="14">
        <f>vlookup($C474,'Results raw'!$A$1:$K$651,3,0)</f>
        <v>19911</v>
      </c>
      <c r="K474" s="14">
        <f>vlookup($C474,'Results raw'!$A$1:$K$651,4,0)</f>
        <v>4299</v>
      </c>
      <c r="L474" s="14" t="str">
        <f>vlookup($C474,'Results raw'!$A$1:$K$651,5,0)</f>
        <v/>
      </c>
      <c r="M474" s="14" t="str">
        <f>vlookup($C474,'Results raw'!$A$1:$K$651,6,0)</f>
        <v/>
      </c>
      <c r="N474" s="14" t="str">
        <f>vlookup($C474,'Results raw'!$A$1:$K$651,7,0)</f>
        <v/>
      </c>
      <c r="O474" s="14" t="str">
        <f>vlookup($C474,'Results raw'!$A$1:$K$651,8,0)</f>
        <v/>
      </c>
      <c r="P474" s="14" t="str">
        <f>vlookup($C474,'Results raw'!$A$1:$K$651,9,0)</f>
        <v/>
      </c>
      <c r="Q474" s="14">
        <f>vlookup($C474,'Results raw'!$A$1:$K$651,10,0)</f>
        <v>0</v>
      </c>
      <c r="R474" s="15">
        <f>vlookup($C474,'Results raw'!$A$1:$K$651,11,0)</f>
        <v>73118</v>
      </c>
      <c r="S474" s="16">
        <f t="shared" si="2"/>
        <v>0.6940288301</v>
      </c>
    </row>
    <row r="475">
      <c r="A475" s="11" t="s">
        <v>1153</v>
      </c>
      <c r="B475" s="12">
        <v>44.0</v>
      </c>
      <c r="C475" s="11" t="s">
        <v>1154</v>
      </c>
      <c r="D475" s="11" t="s">
        <v>1153</v>
      </c>
      <c r="E475" s="3" t="str">
        <f>vlookup(C475,'Region lookup'!$A$1:$B$651,2,0)</f>
        <v>East</v>
      </c>
      <c r="F475" s="13">
        <v>0.16666666666666666</v>
      </c>
      <c r="G475" s="11" t="s">
        <v>59</v>
      </c>
      <c r="H475" s="11" t="str">
        <f t="shared" si="1"/>
        <v>5-Friday 04:00</v>
      </c>
      <c r="I475" s="14">
        <f>vlookup($C475,'Results raw'!$A$1:$K$651,2,0)</f>
        <v>32212</v>
      </c>
      <c r="J475" s="14">
        <f>vlookup($C475,'Results raw'!$A$1:$K$651,3,0)</f>
        <v>13629</v>
      </c>
      <c r="K475" s="14">
        <f>vlookup($C475,'Results raw'!$A$1:$K$651,4,0)</f>
        <v>5435</v>
      </c>
      <c r="L475" s="14">
        <f>vlookup($C475,'Results raw'!$A$1:$K$651,5,0)</f>
        <v>2031</v>
      </c>
      <c r="M475" s="14" t="str">
        <f>vlookup($C475,'Results raw'!$A$1:$K$651,6,0)</f>
        <v/>
      </c>
      <c r="N475" s="14" t="str">
        <f>vlookup($C475,'Results raw'!$A$1:$K$651,7,0)</f>
        <v/>
      </c>
      <c r="O475" s="14" t="str">
        <f>vlookup($C475,'Results raw'!$A$1:$K$651,8,0)</f>
        <v/>
      </c>
      <c r="P475" s="14" t="str">
        <f>vlookup($C475,'Results raw'!$A$1:$K$651,9,0)</f>
        <v/>
      </c>
      <c r="Q475" s="14">
        <f>vlookup($C475,'Results raw'!$A$1:$K$651,10,0)</f>
        <v>0</v>
      </c>
      <c r="R475" s="15">
        <f>vlookup($C475,'Results raw'!$A$1:$K$651,11,0)</f>
        <v>79926</v>
      </c>
      <c r="S475" s="16">
        <f t="shared" si="2"/>
        <v>0.6669544329</v>
      </c>
    </row>
    <row r="476">
      <c r="A476" s="11" t="s">
        <v>1155</v>
      </c>
      <c r="B476" s="12">
        <v>191.0</v>
      </c>
      <c r="C476" s="11" t="s">
        <v>1156</v>
      </c>
      <c r="D476" s="11" t="s">
        <v>1155</v>
      </c>
      <c r="E476" s="3" t="str">
        <f>vlookup(C476,'Region lookup'!$A$1:$B$651,2,0)</f>
        <v>South West</v>
      </c>
      <c r="F476" s="13">
        <v>0.16666666666666666</v>
      </c>
      <c r="G476" s="11" t="s">
        <v>59</v>
      </c>
      <c r="H476" s="11" t="str">
        <f t="shared" si="1"/>
        <v>5-Friday 04:00</v>
      </c>
      <c r="I476" s="14">
        <f>vlookup($C476,'Results raw'!$A$1:$K$651,2,0)</f>
        <v>33286</v>
      </c>
      <c r="J476" s="14">
        <f>vlookup($C476,'Results raw'!$A$1:$K$651,3,0)</f>
        <v>11856</v>
      </c>
      <c r="K476" s="14">
        <f>vlookup($C476,'Results raw'!$A$1:$K$651,4,0)</f>
        <v>6207</v>
      </c>
      <c r="L476" s="14">
        <f>vlookup($C476,'Results raw'!$A$1:$K$651,5,0)</f>
        <v>2018</v>
      </c>
      <c r="M476" s="14" t="str">
        <f>vlookup($C476,'Results raw'!$A$1:$K$651,6,0)</f>
        <v/>
      </c>
      <c r="N476" s="14" t="str">
        <f>vlookup($C476,'Results raw'!$A$1:$K$651,7,0)</f>
        <v/>
      </c>
      <c r="O476" s="14" t="str">
        <f>vlookup($C476,'Results raw'!$A$1:$K$651,8,0)</f>
        <v/>
      </c>
      <c r="P476" s="14" t="str">
        <f>vlookup($C476,'Results raw'!$A$1:$K$651,9,0)</f>
        <v/>
      </c>
      <c r="Q476" s="14">
        <f>vlookup($C476,'Results raw'!$A$1:$K$651,10,0)</f>
        <v>0</v>
      </c>
      <c r="R476" s="15">
        <f>vlookup($C476,'Results raw'!$A$1:$K$651,11,0)</f>
        <v>72535</v>
      </c>
      <c r="S476" s="16">
        <f t="shared" si="2"/>
        <v>0.7357413662</v>
      </c>
    </row>
    <row r="477">
      <c r="A477" s="11" t="s">
        <v>1157</v>
      </c>
      <c r="B477" s="12">
        <v>425.0</v>
      </c>
      <c r="C477" s="11" t="s">
        <v>1158</v>
      </c>
      <c r="D477" s="11" t="s">
        <v>1157</v>
      </c>
      <c r="E477" s="3" t="str">
        <f>vlookup(C477,'Region lookup'!$A$1:$B$651,2,0)</f>
        <v>East</v>
      </c>
      <c r="F477" s="13">
        <v>0.16666666666666666</v>
      </c>
      <c r="G477" s="11" t="s">
        <v>59</v>
      </c>
      <c r="H477" s="11" t="str">
        <f t="shared" si="1"/>
        <v>5-Friday 04:00</v>
      </c>
      <c r="I477" s="14">
        <f>vlookup($C477,'Results raw'!$A$1:$K$651,2,0)</f>
        <v>35507</v>
      </c>
      <c r="J477" s="14">
        <f>vlookup($C477,'Results raw'!$A$1:$K$651,3,0)</f>
        <v>9312</v>
      </c>
      <c r="K477" s="14">
        <f>vlookup($C477,'Results raw'!$A$1:$K$651,4,0)</f>
        <v>4166</v>
      </c>
      <c r="L477" s="14">
        <f>vlookup($C477,'Results raw'!$A$1:$K$651,5,0)</f>
        <v>1645</v>
      </c>
      <c r="M477" s="14" t="str">
        <f>vlookup($C477,'Results raw'!$A$1:$K$651,6,0)</f>
        <v/>
      </c>
      <c r="N477" s="14" t="str">
        <f>vlookup($C477,'Results raw'!$A$1:$K$651,7,0)</f>
        <v/>
      </c>
      <c r="O477" s="14" t="str">
        <f>vlookup($C477,'Results raw'!$A$1:$K$651,8,0)</f>
        <v/>
      </c>
      <c r="P477" s="14" t="str">
        <f>vlookup($C477,'Results raw'!$A$1:$K$651,9,0)</f>
        <v/>
      </c>
      <c r="Q477" s="14">
        <f>vlookup($C477,'Results raw'!$A$1:$K$651,10,0)</f>
        <v>836</v>
      </c>
      <c r="R477" s="15">
        <f>vlookup($C477,'Results raw'!$A$1:$K$651,11,0)</f>
        <v>78455</v>
      </c>
      <c r="S477" s="16">
        <f t="shared" si="2"/>
        <v>0.6559938818</v>
      </c>
    </row>
    <row r="478">
      <c r="A478" s="11" t="s">
        <v>1159</v>
      </c>
      <c r="B478" s="12">
        <v>554.0</v>
      </c>
      <c r="C478" s="11" t="s">
        <v>1160</v>
      </c>
      <c r="D478" s="11" t="s">
        <v>1159</v>
      </c>
      <c r="E478" s="3" t="str">
        <f>vlookup(C478,'Region lookup'!$A$1:$B$651,2,0)</f>
        <v>South East</v>
      </c>
      <c r="F478" s="13">
        <v>0.16666666666666666</v>
      </c>
      <c r="G478" s="11" t="s">
        <v>59</v>
      </c>
      <c r="H478" s="11" t="str">
        <f t="shared" si="1"/>
        <v>5-Friday 04:00</v>
      </c>
      <c r="I478" s="14">
        <f>vlookup($C478,'Results raw'!$A$1:$K$651,2,0)</f>
        <v>32191</v>
      </c>
      <c r="J478" s="14">
        <f>vlookup($C478,'Results raw'!$A$1:$K$651,3,0)</f>
        <v>4775</v>
      </c>
      <c r="K478" s="14">
        <f>vlookup($C478,'Results raw'!$A$1:$K$651,4,0)</f>
        <v>23374</v>
      </c>
      <c r="L478" s="14" t="str">
        <f>vlookup($C478,'Results raw'!$A$1:$K$651,5,0)</f>
        <v/>
      </c>
      <c r="M478" s="14" t="str">
        <f>vlookup($C478,'Results raw'!$A$1:$K$651,6,0)</f>
        <v/>
      </c>
      <c r="N478" s="14" t="str">
        <f>vlookup($C478,'Results raw'!$A$1:$K$651,7,0)</f>
        <v/>
      </c>
      <c r="O478" s="14" t="str">
        <f>vlookup($C478,'Results raw'!$A$1:$K$651,8,0)</f>
        <v/>
      </c>
      <c r="P478" s="14" t="str">
        <f>vlookup($C478,'Results raw'!$A$1:$K$651,9,0)</f>
        <v/>
      </c>
      <c r="Q478" s="14">
        <f>vlookup($C478,'Results raw'!$A$1:$K$651,10,0)</f>
        <v>0</v>
      </c>
      <c r="R478" s="15">
        <f>vlookup($C478,'Results raw'!$A$1:$K$651,11,0)</f>
        <v>79129</v>
      </c>
      <c r="S478" s="16">
        <f t="shared" si="2"/>
        <v>0.762552288</v>
      </c>
    </row>
    <row r="479">
      <c r="A479" s="11" t="s">
        <v>1161</v>
      </c>
      <c r="B479" s="12">
        <v>620.0</v>
      </c>
      <c r="C479" s="11" t="s">
        <v>1162</v>
      </c>
      <c r="D479" s="11" t="s">
        <v>1161</v>
      </c>
      <c r="E479" s="3" t="str">
        <f>vlookup(C479,'Region lookup'!$A$1:$B$651,2,0)</f>
        <v>South West</v>
      </c>
      <c r="F479" s="13">
        <v>0.16666666666666666</v>
      </c>
      <c r="G479" s="11" t="s">
        <v>59</v>
      </c>
      <c r="H479" s="11" t="str">
        <f t="shared" si="1"/>
        <v>5-Friday 04:00</v>
      </c>
      <c r="I479" s="14">
        <f>vlookup($C479,'Results raw'!$A$1:$K$651,2,0)</f>
        <v>33038</v>
      </c>
      <c r="J479" s="14">
        <f>vlookup($C479,'Results raw'!$A$1:$K$651,3,0)</f>
        <v>11408</v>
      </c>
      <c r="K479" s="14">
        <f>vlookup($C479,'Results raw'!$A$1:$K$651,4,0)</f>
        <v>8015</v>
      </c>
      <c r="L479" s="14">
        <f>vlookup($C479,'Results raw'!$A$1:$K$651,5,0)</f>
        <v>2434</v>
      </c>
      <c r="M479" s="14" t="str">
        <f>vlookup($C479,'Results raw'!$A$1:$K$651,6,0)</f>
        <v/>
      </c>
      <c r="N479" s="14" t="str">
        <f>vlookup($C479,'Results raw'!$A$1:$K$651,7,0)</f>
        <v/>
      </c>
      <c r="O479" s="14" t="str">
        <f>vlookup($C479,'Results raw'!$A$1:$K$651,8,0)</f>
        <v/>
      </c>
      <c r="P479" s="14" t="str">
        <f>vlookup($C479,'Results raw'!$A$1:$K$651,9,0)</f>
        <v/>
      </c>
      <c r="Q479" s="14">
        <f>vlookup($C479,'Results raw'!$A$1:$K$651,10,0)</f>
        <v>0</v>
      </c>
      <c r="R479" s="15">
        <f>vlookup($C479,'Results raw'!$A$1:$K$651,11,0)</f>
        <v>77970</v>
      </c>
      <c r="S479" s="16">
        <f t="shared" si="2"/>
        <v>0.7040528408</v>
      </c>
    </row>
    <row r="480">
      <c r="A480" s="11" t="s">
        <v>1163</v>
      </c>
      <c r="B480" s="12">
        <v>527.0</v>
      </c>
      <c r="C480" s="11" t="s">
        <v>1164</v>
      </c>
      <c r="D480" s="11" t="s">
        <v>1163</v>
      </c>
      <c r="E480" s="3" t="str">
        <f>vlookup(C480,'Region lookup'!$A$1:$B$651,2,0)</f>
        <v>South East</v>
      </c>
      <c r="F480" s="13">
        <v>0.16666666666666666</v>
      </c>
      <c r="G480" s="11" t="s">
        <v>59</v>
      </c>
      <c r="H480" s="11" t="str">
        <f t="shared" si="1"/>
        <v>5-Friday 04:00</v>
      </c>
      <c r="I480" s="14">
        <f>vlookup($C480,'Results raw'!$A$1:$K$651,2,0)</f>
        <v>29141</v>
      </c>
      <c r="J480" s="14">
        <f>vlookup($C480,'Results raw'!$A$1:$K$651,3,0)</f>
        <v>10748</v>
      </c>
      <c r="K480" s="14">
        <f>vlookup($C480,'Results raw'!$A$1:$K$651,4,0)</f>
        <v>7499</v>
      </c>
      <c r="L480" s="14">
        <f>vlookup($C480,'Results raw'!$A$1:$K$651,5,0)</f>
        <v>2122</v>
      </c>
      <c r="M480" s="14" t="str">
        <f>vlookup($C480,'Results raw'!$A$1:$K$651,6,0)</f>
        <v/>
      </c>
      <c r="N480" s="14" t="str">
        <f>vlookup($C480,'Results raw'!$A$1:$K$651,7,0)</f>
        <v/>
      </c>
      <c r="O480" s="14" t="str">
        <f>vlookup($C480,'Results raw'!$A$1:$K$651,8,0)</f>
        <v/>
      </c>
      <c r="P480" s="14" t="str">
        <f>vlookup($C480,'Results raw'!$A$1:$K$651,9,0)</f>
        <v/>
      </c>
      <c r="Q480" s="14">
        <f>vlookup($C480,'Results raw'!$A$1:$K$651,10,0)</f>
        <v>0</v>
      </c>
      <c r="R480" s="15">
        <f>vlookup($C480,'Results raw'!$A$1:$K$651,11,0)</f>
        <v>70929</v>
      </c>
      <c r="S480" s="16">
        <f t="shared" si="2"/>
        <v>0.6980219656</v>
      </c>
    </row>
    <row r="481">
      <c r="A481" s="11" t="s">
        <v>1165</v>
      </c>
      <c r="B481" s="12">
        <v>490.0</v>
      </c>
      <c r="C481" s="11" t="s">
        <v>1166</v>
      </c>
      <c r="D481" s="11" t="s">
        <v>1165</v>
      </c>
      <c r="E481" s="3" t="str">
        <f>vlookup(C481,'Region lookup'!$A$1:$B$651,2,0)</f>
        <v>East</v>
      </c>
      <c r="F481" s="13">
        <v>0.16666666666666666</v>
      </c>
      <c r="G481" s="11" t="s">
        <v>59</v>
      </c>
      <c r="H481" s="11" t="str">
        <f t="shared" si="1"/>
        <v>5-Friday 04:00</v>
      </c>
      <c r="I481" s="14">
        <f>vlookup($C481,'Results raw'!$A$1:$K$651,2,0)</f>
        <v>22574</v>
      </c>
      <c r="J481" s="14">
        <f>vlookup($C481,'Results raw'!$A$1:$K$651,3,0)</f>
        <v>5000</v>
      </c>
      <c r="K481" s="14">
        <f>vlookup($C481,'Results raw'!$A$1:$K$651,4,0)</f>
        <v>28867</v>
      </c>
      <c r="L481" s="14">
        <f>vlookup($C481,'Results raw'!$A$1:$K$651,5,0)</f>
        <v>1004</v>
      </c>
      <c r="M481" s="14" t="str">
        <f>vlookup($C481,'Results raw'!$A$1:$K$651,6,0)</f>
        <v/>
      </c>
      <c r="N481" s="14" t="str">
        <f>vlookup($C481,'Results raw'!$A$1:$K$651,7,0)</f>
        <v/>
      </c>
      <c r="O481" s="14" t="str">
        <f>vlookup($C481,'Results raw'!$A$1:$K$651,8,0)</f>
        <v/>
      </c>
      <c r="P481" s="14" t="str">
        <f>vlookup($C481,'Results raw'!$A$1:$K$651,9,0)</f>
        <v/>
      </c>
      <c r="Q481" s="14">
        <f>vlookup($C481,'Results raw'!$A$1:$K$651,10,0)</f>
        <v>154</v>
      </c>
      <c r="R481" s="15">
        <f>vlookup($C481,'Results raw'!$A$1:$K$651,11,0)</f>
        <v>73721</v>
      </c>
      <c r="S481" s="16">
        <f t="shared" si="2"/>
        <v>0.7813106171</v>
      </c>
    </row>
    <row r="482">
      <c r="A482" s="11" t="s">
        <v>1168</v>
      </c>
      <c r="B482" s="12">
        <v>540.0</v>
      </c>
      <c r="C482" s="11" t="s">
        <v>1169</v>
      </c>
      <c r="D482" s="11" t="s">
        <v>1168</v>
      </c>
      <c r="E482" s="3" t="str">
        <f>vlookup(C482,'Region lookup'!$A$1:$B$651,2,0)</f>
        <v>West Midlands</v>
      </c>
      <c r="F482" s="13">
        <v>0.16666666666666666</v>
      </c>
      <c r="G482" s="11" t="s">
        <v>59</v>
      </c>
      <c r="H482" s="11" t="str">
        <f t="shared" si="1"/>
        <v>5-Friday 04:00</v>
      </c>
      <c r="I482" s="14">
        <f>vlookup($C482,'Results raw'!$A$1:$K$651,2,0)</f>
        <v>31687</v>
      </c>
      <c r="J482" s="14">
        <f>vlookup($C482,'Results raw'!$A$1:$K$651,3,0)</f>
        <v>11742</v>
      </c>
      <c r="K482" s="14">
        <f>vlookup($C482,'Results raw'!$A$1:$K$651,4,0)</f>
        <v>4412</v>
      </c>
      <c r="L482" s="14">
        <f>vlookup($C482,'Results raw'!$A$1:$K$651,5,0)</f>
        <v>2002</v>
      </c>
      <c r="M482" s="14" t="str">
        <f>vlookup($C482,'Results raw'!$A$1:$K$651,6,0)</f>
        <v/>
      </c>
      <c r="N482" s="14" t="str">
        <f>vlookup($C482,'Results raw'!$A$1:$K$651,7,0)</f>
        <v/>
      </c>
      <c r="O482" s="14" t="str">
        <f>vlookup($C482,'Results raw'!$A$1:$K$651,8,0)</f>
        <v/>
      </c>
      <c r="P482" s="14" t="str">
        <f>vlookup($C482,'Results raw'!$A$1:$K$651,9,0)</f>
        <v/>
      </c>
      <c r="Q482" s="14">
        <f>vlookup($C482,'Results raw'!$A$1:$K$651,10,0)</f>
        <v>0</v>
      </c>
      <c r="R482" s="15">
        <f>vlookup($C482,'Results raw'!$A$1:$K$651,11,0)</f>
        <v>69378</v>
      </c>
      <c r="S482" s="16">
        <f t="shared" si="2"/>
        <v>0.7184265906</v>
      </c>
    </row>
    <row r="483">
      <c r="A483" s="11" t="s">
        <v>1170</v>
      </c>
      <c r="B483" s="12">
        <v>541.0</v>
      </c>
      <c r="C483" s="11" t="s">
        <v>1171</v>
      </c>
      <c r="D483" s="11" t="s">
        <v>1170</v>
      </c>
      <c r="E483" s="3" t="str">
        <f>vlookup(C483,'Region lookup'!$A$1:$B$651,2,0)</f>
        <v>West Midlands</v>
      </c>
      <c r="F483" s="13">
        <v>0.16666666666666666</v>
      </c>
      <c r="G483" s="11" t="s">
        <v>59</v>
      </c>
      <c r="H483" s="11" t="str">
        <f t="shared" si="1"/>
        <v>5-Friday 04:00</v>
      </c>
      <c r="I483" s="14">
        <f>vlookup($C483,'Results raw'!$A$1:$K$651,2,0)</f>
        <v>27534</v>
      </c>
      <c r="J483" s="14">
        <f>vlookup($C483,'Results raw'!$A$1:$K$651,3,0)</f>
        <v>13963</v>
      </c>
      <c r="K483" s="14">
        <f>vlookup($C483,'Results raw'!$A$1:$K$651,4,0)</f>
        <v>2523</v>
      </c>
      <c r="L483" s="14">
        <f>vlookup($C483,'Results raw'!$A$1:$K$651,5,0)</f>
        <v>1048</v>
      </c>
      <c r="M483" s="14" t="str">
        <f>vlookup($C483,'Results raw'!$A$1:$K$651,6,0)</f>
        <v/>
      </c>
      <c r="N483" s="14" t="str">
        <f>vlookup($C483,'Results raw'!$A$1:$K$651,7,0)</f>
        <v/>
      </c>
      <c r="O483" s="14" t="str">
        <f>vlookup($C483,'Results raw'!$A$1:$K$651,8,0)</f>
        <v/>
      </c>
      <c r="P483" s="14" t="str">
        <f>vlookup($C483,'Results raw'!$A$1:$K$651,9,0)</f>
        <v/>
      </c>
      <c r="Q483" s="14">
        <f>vlookup($C483,'Results raw'!$A$1:$K$651,10,0)</f>
        <v>621</v>
      </c>
      <c r="R483" s="15">
        <f>vlookup($C483,'Results raw'!$A$1:$K$651,11,0)</f>
        <v>69891</v>
      </c>
      <c r="S483" s="16">
        <f t="shared" si="2"/>
        <v>0.6537179322</v>
      </c>
    </row>
    <row r="484">
      <c r="A484" s="11" t="s">
        <v>1172</v>
      </c>
      <c r="B484" s="12">
        <v>544.0</v>
      </c>
      <c r="C484" s="11" t="s">
        <v>1173</v>
      </c>
      <c r="D484" s="11" t="s">
        <v>1172</v>
      </c>
      <c r="E484" s="3" t="str">
        <f>vlookup(C484,'Region lookup'!$A$1:$B$651,2,0)</f>
        <v>London</v>
      </c>
      <c r="F484" s="13">
        <v>0.16666666666666666</v>
      </c>
      <c r="G484" s="11" t="s">
        <v>59</v>
      </c>
      <c r="H484" s="11" t="str">
        <f t="shared" si="1"/>
        <v>5-Friday 04:00</v>
      </c>
      <c r="I484" s="14">
        <f>vlookup($C484,'Results raw'!$A$1:$K$651,2,0)</f>
        <v>9060</v>
      </c>
      <c r="J484" s="14">
        <f>vlookup($C484,'Results raw'!$A$1:$K$651,3,0)</f>
        <v>30976</v>
      </c>
      <c r="K484" s="14">
        <f>vlookup($C484,'Results raw'!$A$1:$K$651,4,0)</f>
        <v>13286</v>
      </c>
      <c r="L484" s="14">
        <f>vlookup($C484,'Results raw'!$A$1:$K$651,5,0)</f>
        <v>2567</v>
      </c>
      <c r="M484" s="14" t="str">
        <f>vlookup($C484,'Results raw'!$A$1:$K$651,6,0)</f>
        <v/>
      </c>
      <c r="N484" s="14" t="str">
        <f>vlookup($C484,'Results raw'!$A$1:$K$651,7,0)</f>
        <v/>
      </c>
      <c r="O484" s="14">
        <f>vlookup($C484,'Results raw'!$A$1:$K$651,8,0)</f>
        <v>624</v>
      </c>
      <c r="P484" s="14" t="str">
        <f>vlookup($C484,'Results raw'!$A$1:$K$651,9,0)</f>
        <v/>
      </c>
      <c r="Q484" s="14">
        <f>vlookup($C484,'Results raw'!$A$1:$K$651,10,0)</f>
        <v>0</v>
      </c>
      <c r="R484" s="15">
        <f>vlookup($C484,'Results raw'!$A$1:$K$651,11,0)</f>
        <v>84788</v>
      </c>
      <c r="S484" s="16">
        <f t="shared" si="2"/>
        <v>0.6665212058</v>
      </c>
    </row>
    <row r="485">
      <c r="A485" s="11" t="s">
        <v>1174</v>
      </c>
      <c r="B485" s="12">
        <v>545.0</v>
      </c>
      <c r="C485" s="11" t="s">
        <v>1175</v>
      </c>
      <c r="D485" s="11" t="s">
        <v>1174</v>
      </c>
      <c r="E485" s="3" t="str">
        <f>vlookup(C485,'Region lookup'!$A$1:$B$651,2,0)</f>
        <v>North West</v>
      </c>
      <c r="F485" s="13">
        <v>0.16666666666666666</v>
      </c>
      <c r="G485" s="11" t="s">
        <v>59</v>
      </c>
      <c r="H485" s="11" t="str">
        <f t="shared" si="1"/>
        <v>5-Friday 04:00</v>
      </c>
      <c r="I485" s="14">
        <f>vlookup($C485,'Results raw'!$A$1:$K$651,2,0)</f>
        <v>13778</v>
      </c>
      <c r="J485" s="14">
        <f>vlookup($C485,'Results raw'!$A$1:$K$651,3,0)</f>
        <v>30195</v>
      </c>
      <c r="K485" s="14">
        <f>vlookup($C485,'Results raw'!$A$1:$K$651,4,0)</f>
        <v>2969</v>
      </c>
      <c r="L485" s="14">
        <f>vlookup($C485,'Results raw'!$A$1:$K$651,5,0)</f>
        <v>1357</v>
      </c>
      <c r="M485" s="14" t="str">
        <f>vlookup($C485,'Results raw'!$A$1:$K$651,6,0)</f>
        <v/>
      </c>
      <c r="N485" s="14" t="str">
        <f>vlookup($C485,'Results raw'!$A$1:$K$651,7,0)</f>
        <v/>
      </c>
      <c r="O485" s="14">
        <f>vlookup($C485,'Results raw'!$A$1:$K$651,8,0)</f>
        <v>1768</v>
      </c>
      <c r="P485" s="14" t="str">
        <f>vlookup($C485,'Results raw'!$A$1:$K$651,9,0)</f>
        <v/>
      </c>
      <c r="Q485" s="14">
        <f>vlookup($C485,'Results raw'!$A$1:$K$651,10,0)</f>
        <v>0</v>
      </c>
      <c r="R485" s="15">
        <f>vlookup($C485,'Results raw'!$A$1:$K$651,11,0)</f>
        <v>72356</v>
      </c>
      <c r="S485" s="16">
        <f t="shared" si="2"/>
        <v>0.6919536735</v>
      </c>
    </row>
    <row r="486">
      <c r="A486" s="11" t="s">
        <v>1176</v>
      </c>
      <c r="B486" s="12">
        <v>556.0</v>
      </c>
      <c r="C486" s="11" t="s">
        <v>1177</v>
      </c>
      <c r="D486" s="11" t="s">
        <v>1176</v>
      </c>
      <c r="E486" s="3" t="str">
        <f>vlookup(C486,'Region lookup'!$A$1:$B$651,2,0)</f>
        <v>London</v>
      </c>
      <c r="F486" s="13">
        <v>0.16666666666666666</v>
      </c>
      <c r="G486" s="11" t="s">
        <v>59</v>
      </c>
      <c r="H486" s="11" t="str">
        <f t="shared" si="1"/>
        <v>5-Friday 04:00</v>
      </c>
      <c r="I486" s="14">
        <f>vlookup($C486,'Results raw'!$A$1:$K$651,2,0)</f>
        <v>25235</v>
      </c>
      <c r="J486" s="14">
        <f>vlookup($C486,'Results raw'!$A$1:$K$651,3,0)</f>
        <v>7200</v>
      </c>
      <c r="K486" s="14">
        <f>vlookup($C486,'Results raw'!$A$1:$K$651,4,0)</f>
        <v>16884</v>
      </c>
      <c r="L486" s="14">
        <f>vlookup($C486,'Results raw'!$A$1:$K$651,5,0)</f>
        <v>1168</v>
      </c>
      <c r="M486" s="14" t="str">
        <f>vlookup($C486,'Results raw'!$A$1:$K$651,6,0)</f>
        <v/>
      </c>
      <c r="N486" s="14" t="str">
        <f>vlookup($C486,'Results raw'!$A$1:$K$651,7,0)</f>
        <v/>
      </c>
      <c r="O486" s="14" t="str">
        <f>vlookup($C486,'Results raw'!$A$1:$K$651,8,0)</f>
        <v/>
      </c>
      <c r="P486" s="14" t="str">
        <f>vlookup($C486,'Results raw'!$A$1:$K$651,9,0)</f>
        <v/>
      </c>
      <c r="Q486" s="14">
        <f>vlookup($C486,'Results raw'!$A$1:$K$651,10,0)</f>
        <v>0</v>
      </c>
      <c r="R486" s="15">
        <f>vlookup($C486,'Results raw'!$A$1:$K$651,11,0)</f>
        <v>71760</v>
      </c>
      <c r="S486" s="16">
        <f t="shared" si="2"/>
        <v>0.7035535117</v>
      </c>
    </row>
    <row r="487">
      <c r="A487" s="11" t="s">
        <v>1179</v>
      </c>
      <c r="B487" s="12">
        <v>563.0</v>
      </c>
      <c r="C487" s="11" t="s">
        <v>1180</v>
      </c>
      <c r="D487" s="11" t="s">
        <v>1179</v>
      </c>
      <c r="E487" s="3" t="str">
        <f>vlookup(C487,'Region lookup'!$A$1:$B$651,2,0)</f>
        <v>North West</v>
      </c>
      <c r="F487" s="13">
        <v>0.16666666666666666</v>
      </c>
      <c r="G487" s="11" t="s">
        <v>59</v>
      </c>
      <c r="H487" s="11" t="str">
        <f t="shared" si="1"/>
        <v>5-Friday 04:00</v>
      </c>
      <c r="I487" s="14">
        <f>vlookup($C487,'Results raw'!$A$1:$K$651,2,0)</f>
        <v>28277</v>
      </c>
      <c r="J487" s="14">
        <f>vlookup($C487,'Results raw'!$A$1:$K$651,3,0)</f>
        <v>10890</v>
      </c>
      <c r="K487" s="14">
        <f>vlookup($C487,'Results raw'!$A$1:$K$651,4,0)</f>
        <v>7712</v>
      </c>
      <c r="L487" s="14">
        <f>vlookup($C487,'Results raw'!$A$1:$K$651,5,0)</f>
        <v>2088</v>
      </c>
      <c r="M487" s="14" t="str">
        <f>vlookup($C487,'Results raw'!$A$1:$K$651,6,0)</f>
        <v/>
      </c>
      <c r="N487" s="14" t="str">
        <f>vlookup($C487,'Results raw'!$A$1:$K$651,7,0)</f>
        <v/>
      </c>
      <c r="O487" s="14" t="str">
        <f>vlookup($C487,'Results raw'!$A$1:$K$651,8,0)</f>
        <v/>
      </c>
      <c r="P487" s="14" t="str">
        <f>vlookup($C487,'Results raw'!$A$1:$K$651,9,0)</f>
        <v/>
      </c>
      <c r="Q487" s="14">
        <f>vlookup($C487,'Results raw'!$A$1:$K$651,10,0)</f>
        <v>0</v>
      </c>
      <c r="R487" s="15">
        <f>vlookup($C487,'Results raw'!$A$1:$K$651,11,0)</f>
        <v>69018</v>
      </c>
      <c r="S487" s="16">
        <f t="shared" si="2"/>
        <v>0.7094815845</v>
      </c>
    </row>
    <row r="488">
      <c r="A488" s="11" t="s">
        <v>1181</v>
      </c>
      <c r="B488" s="12">
        <v>564.0</v>
      </c>
      <c r="C488" s="11" t="s">
        <v>1182</v>
      </c>
      <c r="D488" s="11" t="s">
        <v>1181</v>
      </c>
      <c r="E488" s="3" t="str">
        <f>vlookup(C488,'Region lookup'!$A$1:$B$651,2,0)</f>
        <v>South West</v>
      </c>
      <c r="F488" s="13">
        <v>0.16666666666666666</v>
      </c>
      <c r="G488" s="11" t="s">
        <v>59</v>
      </c>
      <c r="H488" s="11" t="str">
        <f t="shared" si="1"/>
        <v>5-Friday 04:00</v>
      </c>
      <c r="I488" s="14">
        <f>vlookup($C488,'Results raw'!$A$1:$K$651,2,0)</f>
        <v>34164</v>
      </c>
      <c r="J488" s="14">
        <f>vlookup($C488,'Results raw'!$A$1:$K$651,3,0)</f>
        <v>4715</v>
      </c>
      <c r="K488" s="14">
        <f>vlookup($C488,'Results raw'!$A$1:$K$651,4,0)</f>
        <v>22464</v>
      </c>
      <c r="L488" s="14" t="str">
        <f>vlookup($C488,'Results raw'!$A$1:$K$651,5,0)</f>
        <v/>
      </c>
      <c r="M488" s="14" t="str">
        <f>vlookup($C488,'Results raw'!$A$1:$K$651,6,0)</f>
        <v/>
      </c>
      <c r="N488" s="14" t="str">
        <f>vlookup($C488,'Results raw'!$A$1:$K$651,7,0)</f>
        <v/>
      </c>
      <c r="O488" s="14" t="str">
        <f>vlookup($C488,'Results raw'!$A$1:$K$651,8,0)</f>
        <v/>
      </c>
      <c r="P488" s="14" t="str">
        <f>vlookup($C488,'Results raw'!$A$1:$K$651,9,0)</f>
        <v/>
      </c>
      <c r="Q488" s="14">
        <f>vlookup($C488,'Results raw'!$A$1:$K$651,10,0)</f>
        <v>2390</v>
      </c>
      <c r="R488" s="15">
        <f>vlookup($C488,'Results raw'!$A$1:$K$651,11,0)</f>
        <v>88675</v>
      </c>
      <c r="S488" s="16">
        <f t="shared" si="2"/>
        <v>0.7187256837</v>
      </c>
    </row>
    <row r="489">
      <c r="A489" s="11" t="s">
        <v>1183</v>
      </c>
      <c r="B489" s="12">
        <v>570.0</v>
      </c>
      <c r="C489" s="11" t="s">
        <v>1184</v>
      </c>
      <c r="D489" s="11" t="s">
        <v>1183</v>
      </c>
      <c r="E489" s="3" t="str">
        <f>vlookup(C489,'Region lookup'!$A$1:$B$651,2,0)</f>
        <v>South West</v>
      </c>
      <c r="F489" s="13">
        <v>0.16666666666666666</v>
      </c>
      <c r="G489" s="11" t="s">
        <v>59</v>
      </c>
      <c r="H489" s="11" t="str">
        <f t="shared" si="1"/>
        <v>5-Friday 04:00</v>
      </c>
      <c r="I489" s="14">
        <f>vlookup($C489,'Results raw'!$A$1:$K$651,2,0)</f>
        <v>30202</v>
      </c>
      <c r="J489" s="14">
        <f>vlookup($C489,'Results raw'!$A$1:$K$651,3,0)</f>
        <v>4208</v>
      </c>
      <c r="K489" s="14">
        <f>vlookup($C489,'Results raw'!$A$1:$K$651,4,0)</f>
        <v>17833</v>
      </c>
      <c r="L489" s="14" t="str">
        <f>vlookup($C489,'Results raw'!$A$1:$K$651,5,0)</f>
        <v/>
      </c>
      <c r="M489" s="14" t="str">
        <f>vlookup($C489,'Results raw'!$A$1:$K$651,6,0)</f>
        <v/>
      </c>
      <c r="N489" s="14" t="str">
        <f>vlookup($C489,'Results raw'!$A$1:$K$651,7,0)</f>
        <v/>
      </c>
      <c r="O489" s="14" t="str">
        <f>vlookup($C489,'Results raw'!$A$1:$K$651,8,0)</f>
        <v/>
      </c>
      <c r="P489" s="14" t="str">
        <f>vlookup($C489,'Results raw'!$A$1:$K$651,9,0)</f>
        <v/>
      </c>
      <c r="Q489" s="14">
        <f>vlookup($C489,'Results raw'!$A$1:$K$651,10,0)</f>
        <v>0</v>
      </c>
      <c r="R489" s="15">
        <f>vlookup($C489,'Results raw'!$A$1:$K$651,11,0)</f>
        <v>69492</v>
      </c>
      <c r="S489" s="16">
        <f t="shared" si="2"/>
        <v>0.7517843781</v>
      </c>
    </row>
    <row r="490">
      <c r="A490" s="11" t="s">
        <v>1185</v>
      </c>
      <c r="B490" s="12">
        <v>578.0</v>
      </c>
      <c r="C490" s="11" t="s">
        <v>1186</v>
      </c>
      <c r="D490" s="11" t="s">
        <v>1185</v>
      </c>
      <c r="E490" s="3" t="str">
        <f>vlookup(C490,'Region lookup'!$A$1:$B$651,2,0)</f>
        <v>London</v>
      </c>
      <c r="F490" s="13">
        <v>0.16666666666666666</v>
      </c>
      <c r="G490" s="11" t="s">
        <v>59</v>
      </c>
      <c r="H490" s="11" t="str">
        <f t="shared" si="1"/>
        <v>5-Friday 04:00</v>
      </c>
      <c r="I490" s="14">
        <f>vlookup($C490,'Results raw'!$A$1:$K$651,2,0)</f>
        <v>5446</v>
      </c>
      <c r="J490" s="14">
        <f>vlookup($C490,'Results raw'!$A$1:$K$651,3,0)</f>
        <v>35621</v>
      </c>
      <c r="K490" s="14">
        <f>vlookup($C490,'Results raw'!$A$1:$K$651,4,0)</f>
        <v>3168</v>
      </c>
      <c r="L490" s="14">
        <f>vlookup($C490,'Results raw'!$A$1:$K$651,5,0)</f>
        <v>1873</v>
      </c>
      <c r="M490" s="14" t="str">
        <f>vlookup($C490,'Results raw'!$A$1:$K$651,6,0)</f>
        <v/>
      </c>
      <c r="N490" s="14" t="str">
        <f>vlookup($C490,'Results raw'!$A$1:$K$651,7,0)</f>
        <v/>
      </c>
      <c r="O490" s="14">
        <f>vlookup($C490,'Results raw'!$A$1:$K$651,8,0)</f>
        <v>527</v>
      </c>
      <c r="P490" s="14" t="str">
        <f>vlookup($C490,'Results raw'!$A$1:$K$651,9,0)</f>
        <v/>
      </c>
      <c r="Q490" s="14">
        <f>vlookup($C490,'Results raw'!$A$1:$K$651,10,0)</f>
        <v>221</v>
      </c>
      <c r="R490" s="15">
        <f>vlookup($C490,'Results raw'!$A$1:$K$651,11,0)</f>
        <v>75740</v>
      </c>
      <c r="S490" s="16">
        <f t="shared" si="2"/>
        <v>0.6186427251</v>
      </c>
    </row>
    <row r="491">
      <c r="A491" s="11" t="s">
        <v>1187</v>
      </c>
      <c r="B491" s="12">
        <v>590.0</v>
      </c>
      <c r="C491" s="11" t="s">
        <v>1188</v>
      </c>
      <c r="D491" s="11" t="s">
        <v>1187</v>
      </c>
      <c r="E491" s="3" t="str">
        <f>vlookup(C491,'Region lookup'!$A$1:$B$651,2,0)</f>
        <v>London</v>
      </c>
      <c r="F491" s="13">
        <v>0.16666666666666666</v>
      </c>
      <c r="G491" s="11" t="s">
        <v>59</v>
      </c>
      <c r="H491" s="11" t="str">
        <f t="shared" si="1"/>
        <v>5-Friday 04:00</v>
      </c>
      <c r="I491" s="14">
        <f>vlookup($C491,'Results raw'!$A$1:$K$651,2,0)</f>
        <v>9422</v>
      </c>
      <c r="J491" s="14">
        <f>vlookup($C491,'Results raw'!$A$1:$K$651,3,0)</f>
        <v>31615</v>
      </c>
      <c r="K491" s="14">
        <f>vlookup($C491,'Results raw'!$A$1:$K$651,4,0)</f>
        <v>12003</v>
      </c>
      <c r="L491" s="14">
        <f>vlookup($C491,'Results raw'!$A$1:$K$651,5,0)</f>
        <v>2516</v>
      </c>
      <c r="M491" s="14" t="str">
        <f>vlookup($C491,'Results raw'!$A$1:$K$651,6,0)</f>
        <v/>
      </c>
      <c r="N491" s="14" t="str">
        <f>vlookup($C491,'Results raw'!$A$1:$K$651,7,0)</f>
        <v/>
      </c>
      <c r="O491" s="14">
        <f>vlookup($C491,'Results raw'!$A$1:$K$651,8,0)</f>
        <v>641</v>
      </c>
      <c r="P491" s="14" t="str">
        <f>vlookup($C491,'Results raw'!$A$1:$K$651,9,0)</f>
        <v/>
      </c>
      <c r="Q491" s="14">
        <f>vlookup($C491,'Results raw'!$A$1:$K$651,10,0)</f>
        <v>136</v>
      </c>
      <c r="R491" s="15">
        <f>vlookup($C491,'Results raw'!$A$1:$K$651,11,0)</f>
        <v>88647</v>
      </c>
      <c r="S491" s="16">
        <f t="shared" si="2"/>
        <v>0.6354755378</v>
      </c>
    </row>
    <row r="492">
      <c r="A492" s="11" t="s">
        <v>1189</v>
      </c>
      <c r="B492" s="12">
        <v>591.0</v>
      </c>
      <c r="C492" s="11" t="s">
        <v>1190</v>
      </c>
      <c r="D492" s="11" t="s">
        <v>1189</v>
      </c>
      <c r="E492" s="3" t="str">
        <f>vlookup(C492,'Region lookup'!$A$1:$B$651,2,0)</f>
        <v>Yorkshire and The Humber</v>
      </c>
      <c r="F492" s="13">
        <v>0.16666666666666666</v>
      </c>
      <c r="G492" s="11" t="s">
        <v>59</v>
      </c>
      <c r="H492" s="11" t="str">
        <f t="shared" si="1"/>
        <v>5-Friday 04:00</v>
      </c>
      <c r="I492" s="14">
        <f>vlookup($C492,'Results raw'!$A$1:$K$651,2,0)</f>
        <v>21283</v>
      </c>
      <c r="J492" s="14">
        <f>vlookup($C492,'Results raw'!$A$1:$K$651,3,0)</f>
        <v>17925</v>
      </c>
      <c r="K492" s="14">
        <f>vlookup($C492,'Results raw'!$A$1:$K$651,4,0)</f>
        <v>1772</v>
      </c>
      <c r="L492" s="14" t="str">
        <f>vlookup($C492,'Results raw'!$A$1:$K$651,5,0)</f>
        <v/>
      </c>
      <c r="M492" s="14" t="str">
        <f>vlookup($C492,'Results raw'!$A$1:$K$651,6,0)</f>
        <v/>
      </c>
      <c r="N492" s="14" t="str">
        <f>vlookup($C492,'Results raw'!$A$1:$K$651,7,0)</f>
        <v/>
      </c>
      <c r="O492" s="14">
        <f>vlookup($C492,'Results raw'!$A$1:$K$651,8,0)</f>
        <v>2725</v>
      </c>
      <c r="P492" s="14" t="str">
        <f>vlookup($C492,'Results raw'!$A$1:$K$651,9,0)</f>
        <v/>
      </c>
      <c r="Q492" s="14">
        <f>vlookup($C492,'Results raw'!$A$1:$K$651,10,0)</f>
        <v>1322</v>
      </c>
      <c r="R492" s="15">
        <f>vlookup($C492,'Results raw'!$A$1:$K$651,11,0)</f>
        <v>70192</v>
      </c>
      <c r="S492" s="16">
        <f t="shared" si="2"/>
        <v>0.6414833599</v>
      </c>
    </row>
    <row r="493">
      <c r="A493" s="11" t="s">
        <v>1191</v>
      </c>
      <c r="B493" s="12">
        <v>599.0</v>
      </c>
      <c r="C493" s="11" t="s">
        <v>1192</v>
      </c>
      <c r="D493" s="11" t="s">
        <v>1191</v>
      </c>
      <c r="E493" s="3" t="str">
        <f>vlookup(C493,'Region lookup'!$A$1:$B$651,2,0)</f>
        <v>North West</v>
      </c>
      <c r="F493" s="13">
        <v>0.16666666666666666</v>
      </c>
      <c r="G493" s="11" t="s">
        <v>59</v>
      </c>
      <c r="H493" s="11" t="str">
        <f t="shared" si="1"/>
        <v>5-Friday 04:00</v>
      </c>
      <c r="I493" s="14">
        <f>vlookup($C493,'Results raw'!$A$1:$K$651,2,0)</f>
        <v>19102</v>
      </c>
      <c r="J493" s="14">
        <f>vlookup($C493,'Results raw'!$A$1:$K$651,3,0)</f>
        <v>20611</v>
      </c>
      <c r="K493" s="14">
        <f>vlookup($C493,'Results raw'!$A$1:$K$651,4,0)</f>
        <v>3071</v>
      </c>
      <c r="L493" s="14">
        <f>vlookup($C493,'Results raw'!$A$1:$K$651,5,0)</f>
        <v>1257</v>
      </c>
      <c r="M493" s="14" t="str">
        <f>vlookup($C493,'Results raw'!$A$1:$K$651,6,0)</f>
        <v/>
      </c>
      <c r="N493" s="14" t="str">
        <f>vlookup($C493,'Results raw'!$A$1:$K$651,7,0)</f>
        <v/>
      </c>
      <c r="O493" s="14">
        <f>vlookup($C493,'Results raw'!$A$1:$K$651,8,0)</f>
        <v>2626</v>
      </c>
      <c r="P493" s="14" t="str">
        <f>vlookup($C493,'Results raw'!$A$1:$K$651,9,0)</f>
        <v/>
      </c>
      <c r="Q493" s="14">
        <f>vlookup($C493,'Results raw'!$A$1:$K$651,10,0)</f>
        <v>0</v>
      </c>
      <c r="R493" s="15">
        <f>vlookup($C493,'Results raw'!$A$1:$K$651,11,0)</f>
        <v>72235</v>
      </c>
      <c r="S493" s="16">
        <f t="shared" si="2"/>
        <v>0.6460441614</v>
      </c>
    </row>
    <row r="494">
      <c r="A494" s="11" t="s">
        <v>1193</v>
      </c>
      <c r="B494" s="12">
        <v>600.0</v>
      </c>
      <c r="C494" s="11" t="s">
        <v>1194</v>
      </c>
      <c r="D494" s="11" t="s">
        <v>1193</v>
      </c>
      <c r="E494" s="3" t="str">
        <f>vlookup(C494,'Region lookup'!$A$1:$B$651,2,0)</f>
        <v>North West</v>
      </c>
      <c r="F494" s="13">
        <v>0.16666666666666666</v>
      </c>
      <c r="G494" s="11" t="s">
        <v>59</v>
      </c>
      <c r="H494" s="11" t="str">
        <f t="shared" si="1"/>
        <v>5-Friday 04:00</v>
      </c>
      <c r="I494" s="14">
        <f>vlookup($C494,'Results raw'!$A$1:$K$651,2,0)</f>
        <v>28187</v>
      </c>
      <c r="J494" s="14">
        <f>vlookup($C494,'Results raw'!$A$1:$K$651,3,0)</f>
        <v>26177</v>
      </c>
      <c r="K494" s="14">
        <f>vlookup($C494,'Results raw'!$A$1:$K$651,4,0)</f>
        <v>5732</v>
      </c>
      <c r="L494" s="14" t="str">
        <f>vlookup($C494,'Results raw'!$A$1:$K$651,5,0)</f>
        <v/>
      </c>
      <c r="M494" s="14" t="str">
        <f>vlookup($C494,'Results raw'!$A$1:$K$651,6,0)</f>
        <v/>
      </c>
      <c r="N494" s="14" t="str">
        <f>vlookup($C494,'Results raw'!$A$1:$K$651,7,0)</f>
        <v/>
      </c>
      <c r="O494" s="14">
        <f>vlookup($C494,'Results raw'!$A$1:$K$651,8,0)</f>
        <v>1635</v>
      </c>
      <c r="P494" s="14" t="str">
        <f>vlookup($C494,'Results raw'!$A$1:$K$651,9,0)</f>
        <v/>
      </c>
      <c r="Q494" s="14">
        <f>vlookup($C494,'Results raw'!$A$1:$K$651,10,0)</f>
        <v>168</v>
      </c>
      <c r="R494" s="15">
        <f>vlookup($C494,'Results raw'!$A$1:$K$651,11,0)</f>
        <v>86015</v>
      </c>
      <c r="S494" s="16">
        <f t="shared" si="2"/>
        <v>0.719630297</v>
      </c>
    </row>
    <row r="495">
      <c r="A495" s="11" t="s">
        <v>1195</v>
      </c>
      <c r="B495" s="12">
        <v>601.0</v>
      </c>
      <c r="C495" s="11" t="s">
        <v>1196</v>
      </c>
      <c r="D495" s="11" t="s">
        <v>1195</v>
      </c>
      <c r="E495" s="3" t="str">
        <f>vlookup(C495,'Region lookup'!$A$1:$B$651,2,0)</f>
        <v>West Midlands</v>
      </c>
      <c r="F495" s="13">
        <v>0.16666666666666666</v>
      </c>
      <c r="G495" s="11" t="s">
        <v>59</v>
      </c>
      <c r="H495" s="11" t="str">
        <f t="shared" si="1"/>
        <v>5-Friday 04:00</v>
      </c>
      <c r="I495" s="14">
        <f>vlookup($C495,'Results raw'!$A$1:$K$651,2,0)</f>
        <v>22929</v>
      </c>
      <c r="J495" s="14">
        <f>vlookup($C495,'Results raw'!$A$1:$K$651,3,0)</f>
        <v>23718</v>
      </c>
      <c r="K495" s="14">
        <f>vlookup($C495,'Results raw'!$A$1:$K$651,4,0)</f>
        <v>4995</v>
      </c>
      <c r="L495" s="14">
        <f>vlookup($C495,'Results raw'!$A$1:$K$651,5,0)</f>
        <v>1536</v>
      </c>
      <c r="M495" s="14" t="str">
        <f>vlookup($C495,'Results raw'!$A$1:$K$651,6,0)</f>
        <v/>
      </c>
      <c r="N495" s="14" t="str">
        <f>vlookup($C495,'Results raw'!$A$1:$K$651,7,0)</f>
        <v/>
      </c>
      <c r="O495" s="14">
        <f>vlookup($C495,'Results raw'!$A$1:$K$651,8,0)</f>
        <v>807</v>
      </c>
      <c r="P495" s="14" t="str">
        <f>vlookup($C495,'Results raw'!$A$1:$K$651,9,0)</f>
        <v/>
      </c>
      <c r="Q495" s="14">
        <f>vlookup($C495,'Results raw'!$A$1:$K$651,10,0)</f>
        <v>220</v>
      </c>
      <c r="R495" s="15">
        <f>vlookup($C495,'Results raw'!$A$1:$K$651,11,0)</f>
        <v>76373</v>
      </c>
      <c r="S495" s="16">
        <f t="shared" si="2"/>
        <v>0.7097403533</v>
      </c>
    </row>
    <row r="496">
      <c r="A496" s="11" t="s">
        <v>1198</v>
      </c>
      <c r="B496" s="12">
        <v>605.0</v>
      </c>
      <c r="C496" s="11" t="s">
        <v>1199</v>
      </c>
      <c r="D496" s="11" t="s">
        <v>1198</v>
      </c>
      <c r="E496" s="3" t="str">
        <f>vlookup(C496,'Region lookup'!$A$1:$B$651,2,0)</f>
        <v>East</v>
      </c>
      <c r="F496" s="13">
        <v>0.16666666666666666</v>
      </c>
      <c r="G496" s="11" t="s">
        <v>59</v>
      </c>
      <c r="H496" s="11" t="str">
        <f t="shared" si="1"/>
        <v>5-Friday 04:00</v>
      </c>
      <c r="I496" s="14">
        <f>vlookup($C496,'Results raw'!$A$1:$K$651,2,0)</f>
        <v>31778</v>
      </c>
      <c r="J496" s="14">
        <f>vlookup($C496,'Results raw'!$A$1:$K$651,3,0)</f>
        <v>13776</v>
      </c>
      <c r="K496" s="14">
        <f>vlookup($C496,'Results raw'!$A$1:$K$651,4,0)</f>
        <v>2603</v>
      </c>
      <c r="L496" s="14">
        <f>vlookup($C496,'Results raw'!$A$1:$K$651,5,0)</f>
        <v>2727</v>
      </c>
      <c r="M496" s="14" t="str">
        <f>vlookup($C496,'Results raw'!$A$1:$K$651,6,0)</f>
        <v/>
      </c>
      <c r="N496" s="14" t="str">
        <f>vlookup($C496,'Results raw'!$A$1:$K$651,7,0)</f>
        <v/>
      </c>
      <c r="O496" s="14" t="str">
        <f>vlookup($C496,'Results raw'!$A$1:$K$651,8,0)</f>
        <v/>
      </c>
      <c r="P496" s="14" t="str">
        <f>vlookup($C496,'Results raw'!$A$1:$K$651,9,0)</f>
        <v/>
      </c>
      <c r="Q496" s="14">
        <f>vlookup($C496,'Results raw'!$A$1:$K$651,10,0)</f>
        <v>245</v>
      </c>
      <c r="R496" s="15">
        <f>vlookup($C496,'Results raw'!$A$1:$K$651,11,0)</f>
        <v>82791</v>
      </c>
      <c r="S496" s="16">
        <f t="shared" si="2"/>
        <v>0.6175671269</v>
      </c>
    </row>
    <row r="497">
      <c r="A497" s="11" t="s">
        <v>1200</v>
      </c>
      <c r="B497" s="12">
        <v>611.0</v>
      </c>
      <c r="C497" s="11" t="s">
        <v>1201</v>
      </c>
      <c r="D497" s="11" t="s">
        <v>1200</v>
      </c>
      <c r="E497" s="3" t="str">
        <f>vlookup(C497,'Region lookup'!$A$1:$B$651,2,0)</f>
        <v>Yorkshire and The Humber</v>
      </c>
      <c r="F497" s="13">
        <v>0.16666666666666666</v>
      </c>
      <c r="G497" s="11" t="s">
        <v>59</v>
      </c>
      <c r="H497" s="11" t="str">
        <f t="shared" si="1"/>
        <v>5-Friday 04:00</v>
      </c>
      <c r="I497" s="14">
        <f>vlookup($C497,'Results raw'!$A$1:$K$651,2,0)</f>
        <v>14577</v>
      </c>
      <c r="J497" s="14">
        <f>vlookup($C497,'Results raw'!$A$1:$K$651,3,0)</f>
        <v>16742</v>
      </c>
      <c r="K497" s="14">
        <f>vlookup($C497,'Results raw'!$A$1:$K$651,4,0)</f>
        <v>1705</v>
      </c>
      <c r="L497" s="14" t="str">
        <f>vlookup($C497,'Results raw'!$A$1:$K$651,5,0)</f>
        <v/>
      </c>
      <c r="M497" s="14" t="str">
        <f>vlookup($C497,'Results raw'!$A$1:$K$651,6,0)</f>
        <v/>
      </c>
      <c r="N497" s="14" t="str">
        <f>vlookup($C497,'Results raw'!$A$1:$K$651,7,0)</f>
        <v/>
      </c>
      <c r="O497" s="14">
        <f>vlookup($C497,'Results raw'!$A$1:$K$651,8,0)</f>
        <v>7019</v>
      </c>
      <c r="P497" s="14" t="str">
        <f>vlookup($C497,'Results raw'!$A$1:$K$651,9,0)</f>
        <v/>
      </c>
      <c r="Q497" s="14">
        <f>vlookup($C497,'Results raw'!$A$1:$K$651,10,0)</f>
        <v>1514</v>
      </c>
      <c r="R497" s="15">
        <f>vlookup($C497,'Results raw'!$A$1:$K$651,11,0)</f>
        <v>74536</v>
      </c>
      <c r="S497" s="16">
        <f t="shared" si="2"/>
        <v>0.5575426639</v>
      </c>
    </row>
    <row r="498">
      <c r="A498" s="11" t="s">
        <v>1202</v>
      </c>
      <c r="B498" s="12">
        <v>614.0</v>
      </c>
      <c r="C498" s="11" t="s">
        <v>1203</v>
      </c>
      <c r="D498" s="11" t="s">
        <v>1202</v>
      </c>
      <c r="E498" s="3" t="str">
        <f>vlookup(C498,'Region lookup'!$A$1:$B$651,2,0)</f>
        <v>London</v>
      </c>
      <c r="F498" s="13">
        <v>0.16666666666666666</v>
      </c>
      <c r="G498" s="11" t="s">
        <v>59</v>
      </c>
      <c r="H498" s="11" t="str">
        <f t="shared" si="1"/>
        <v>5-Friday 04:00</v>
      </c>
      <c r="I498" s="14">
        <f>vlookup($C498,'Results raw'!$A$1:$K$651,2,0)</f>
        <v>9793</v>
      </c>
      <c r="J498" s="14">
        <f>vlookup($C498,'Results raw'!$A$1:$K$651,3,0)</f>
        <v>42181</v>
      </c>
      <c r="K498" s="14">
        <f>vlookup($C498,'Results raw'!$A$1:$K$651,4,0)</f>
        <v>4161</v>
      </c>
      <c r="L498" s="14">
        <f>vlookup($C498,'Results raw'!$A$1:$K$651,5,0)</f>
        <v>1780</v>
      </c>
      <c r="M498" s="14" t="str">
        <f>vlookup($C498,'Results raw'!$A$1:$K$651,6,0)</f>
        <v/>
      </c>
      <c r="N498" s="14" t="str">
        <f>vlookup($C498,'Results raw'!$A$1:$K$651,7,0)</f>
        <v/>
      </c>
      <c r="O498" s="14">
        <f>vlookup($C498,'Results raw'!$A$1:$K$651,8,0)</f>
        <v>1679</v>
      </c>
      <c r="P498" s="14" t="str">
        <f>vlookup($C498,'Results raw'!$A$1:$K$651,9,0)</f>
        <v/>
      </c>
      <c r="Q498" s="14">
        <f>vlookup($C498,'Results raw'!$A$1:$K$651,10,0)</f>
        <v>606</v>
      </c>
      <c r="R498" s="15">
        <f>vlookup($C498,'Results raw'!$A$1:$K$651,11,0)</f>
        <v>97942</v>
      </c>
      <c r="S498" s="16">
        <f t="shared" si="2"/>
        <v>0.6146494864</v>
      </c>
    </row>
    <row r="499">
      <c r="A499" s="11" t="s">
        <v>1204</v>
      </c>
      <c r="B499" s="12">
        <v>349.0</v>
      </c>
      <c r="C499" s="11" t="s">
        <v>1205</v>
      </c>
      <c r="D499" s="11" t="s">
        <v>1204</v>
      </c>
      <c r="E499" s="3" t="str">
        <f>vlookup(C499,'Region lookup'!$A$1:$B$651,2,0)</f>
        <v>North West</v>
      </c>
      <c r="F499" s="13">
        <v>0.16666666666666666</v>
      </c>
      <c r="G499" s="11" t="s">
        <v>59</v>
      </c>
      <c r="H499" s="11" t="str">
        <f t="shared" si="1"/>
        <v>5-Friday 04:00</v>
      </c>
      <c r="I499" s="14">
        <f>vlookup($C499,'Results raw'!$A$1:$K$651,2,0)</f>
        <v>19122</v>
      </c>
      <c r="J499" s="14">
        <f>vlookup($C499,'Results raw'!$A$1:$K$651,3,0)</f>
        <v>27458</v>
      </c>
      <c r="K499" s="14">
        <f>vlookup($C499,'Results raw'!$A$1:$K$651,4,0)</f>
        <v>2560</v>
      </c>
      <c r="L499" s="14">
        <f>vlookup($C499,'Results raw'!$A$1:$K$651,5,0)</f>
        <v>1248</v>
      </c>
      <c r="M499" s="14" t="str">
        <f>vlookup($C499,'Results raw'!$A$1:$K$651,6,0)</f>
        <v/>
      </c>
      <c r="N499" s="14" t="str">
        <f>vlookup($C499,'Results raw'!$A$1:$K$651,7,0)</f>
        <v/>
      </c>
      <c r="O499" s="14">
        <f>vlookup($C499,'Results raw'!$A$1:$K$651,8,0)</f>
        <v>2275</v>
      </c>
      <c r="P499" s="14" t="str">
        <f>vlookup($C499,'Results raw'!$A$1:$K$651,9,0)</f>
        <v/>
      </c>
      <c r="Q499" s="14">
        <f>vlookup($C499,'Results raw'!$A$1:$K$651,10,0)</f>
        <v>0</v>
      </c>
      <c r="R499" s="15">
        <f>vlookup($C499,'Results raw'!$A$1:$K$651,11,0)</f>
        <v>73346</v>
      </c>
      <c r="S499" s="16">
        <f t="shared" si="2"/>
        <v>0.7180077987</v>
      </c>
    </row>
    <row r="500">
      <c r="A500" s="11" t="s">
        <v>1206</v>
      </c>
      <c r="B500" s="12">
        <v>623.0</v>
      </c>
      <c r="C500" s="11" t="s">
        <v>1207</v>
      </c>
      <c r="D500" s="11" t="s">
        <v>1206</v>
      </c>
      <c r="E500" s="3" t="str">
        <f>vlookup(C500,'Region lookup'!$A$1:$B$651,2,0)</f>
        <v>South East</v>
      </c>
      <c r="F500" s="13">
        <v>0.16666666666666666</v>
      </c>
      <c r="G500" s="11" t="s">
        <v>59</v>
      </c>
      <c r="H500" s="11" t="str">
        <f t="shared" si="1"/>
        <v>5-Friday 04:00</v>
      </c>
      <c r="I500" s="14">
        <f>vlookup($C500,'Results raw'!$A$1:$K$651,2,0)</f>
        <v>31501</v>
      </c>
      <c r="J500" s="14">
        <f>vlookup($C500,'Results raw'!$A$1:$K$651,3,0)</f>
        <v>8147</v>
      </c>
      <c r="K500" s="14">
        <f>vlookup($C500,'Results raw'!$A$1:$K$651,4,0)</f>
        <v>11422</v>
      </c>
      <c r="L500" s="14">
        <f>vlookup($C500,'Results raw'!$A$1:$K$651,5,0)</f>
        <v>1796</v>
      </c>
      <c r="M500" s="14" t="str">
        <f>vlookup($C500,'Results raw'!$A$1:$K$651,6,0)</f>
        <v/>
      </c>
      <c r="N500" s="14" t="str">
        <f>vlookup($C500,'Results raw'!$A$1:$K$651,7,0)</f>
        <v/>
      </c>
      <c r="O500" s="14" t="str">
        <f>vlookup($C500,'Results raw'!$A$1:$K$651,8,0)</f>
        <v/>
      </c>
      <c r="P500" s="14" t="str">
        <f>vlookup($C500,'Results raw'!$A$1:$K$651,9,0)</f>
        <v/>
      </c>
      <c r="Q500" s="14">
        <f>vlookup($C500,'Results raw'!$A$1:$K$651,10,0)</f>
        <v>884</v>
      </c>
      <c r="R500" s="15">
        <f>vlookup($C500,'Results raw'!$A$1:$K$651,11,0)</f>
        <v>75038</v>
      </c>
      <c r="S500" s="16">
        <f t="shared" si="2"/>
        <v>0.7163037394</v>
      </c>
    </row>
    <row r="501">
      <c r="A501" s="11" t="s">
        <v>1208</v>
      </c>
      <c r="B501" s="12">
        <v>626.0</v>
      </c>
      <c r="C501" s="11" t="s">
        <v>1209</v>
      </c>
      <c r="D501" s="11" t="s">
        <v>1208</v>
      </c>
      <c r="E501" s="3" t="str">
        <f>vlookup(C501,'Region lookup'!$A$1:$B$651,2,0)</f>
        <v>East</v>
      </c>
      <c r="F501" s="13">
        <v>0.16666666666666666</v>
      </c>
      <c r="G501" s="11" t="s">
        <v>59</v>
      </c>
      <c r="H501" s="11" t="str">
        <f t="shared" si="1"/>
        <v>5-Friday 04:00</v>
      </c>
      <c r="I501" s="14">
        <f>vlookup($C501,'Results raw'!$A$1:$K$651,2,0)</f>
        <v>32876</v>
      </c>
      <c r="J501" s="14">
        <f>vlookup($C501,'Results raw'!$A$1:$K$651,3,0)</f>
        <v>8794</v>
      </c>
      <c r="K501" s="14">
        <f>vlookup($C501,'Results raw'!$A$1:$K$651,4,0)</f>
        <v>4584</v>
      </c>
      <c r="L501" s="14">
        <f>vlookup($C501,'Results raw'!$A$1:$K$651,5,0)</f>
        <v>3090</v>
      </c>
      <c r="M501" s="14" t="str">
        <f>vlookup($C501,'Results raw'!$A$1:$K$651,6,0)</f>
        <v/>
      </c>
      <c r="N501" s="14" t="str">
        <f>vlookup($C501,'Results raw'!$A$1:$K$651,7,0)</f>
        <v/>
      </c>
      <c r="O501" s="14" t="str">
        <f>vlookup($C501,'Results raw'!$A$1:$K$651,8,0)</f>
        <v/>
      </c>
      <c r="P501" s="14" t="str">
        <f>vlookup($C501,'Results raw'!$A$1:$K$651,9,0)</f>
        <v/>
      </c>
      <c r="Q501" s="14">
        <f>vlookup($C501,'Results raw'!$A$1:$K$651,10,0)</f>
        <v>0</v>
      </c>
      <c r="R501" s="15">
        <f>vlookup($C501,'Results raw'!$A$1:$K$651,11,0)</f>
        <v>70402</v>
      </c>
      <c r="S501" s="16">
        <f t="shared" si="2"/>
        <v>0.7008891793</v>
      </c>
    </row>
    <row r="502">
      <c r="A502" s="11" t="s">
        <v>1210</v>
      </c>
      <c r="B502" s="12">
        <v>627.0</v>
      </c>
      <c r="C502" s="11" t="s">
        <v>1211</v>
      </c>
      <c r="D502" s="11" t="s">
        <v>1210</v>
      </c>
      <c r="E502" s="3" t="str">
        <f>vlookup(C502,'Region lookup'!$A$1:$B$651,2,0)</f>
        <v>South East</v>
      </c>
      <c r="F502" s="13">
        <v>0.16666666666666666</v>
      </c>
      <c r="G502" s="11" t="s">
        <v>59</v>
      </c>
      <c r="H502" s="11" t="str">
        <f t="shared" si="1"/>
        <v>5-Friday 04:00</v>
      </c>
      <c r="I502" s="14">
        <f>vlookup($C502,'Results raw'!$A$1:$K$651,2,0)</f>
        <v>33856</v>
      </c>
      <c r="J502" s="14">
        <f>vlookup($C502,'Results raw'!$A$1:$K$651,3,0)</f>
        <v>8770</v>
      </c>
      <c r="K502" s="14">
        <f>vlookup($C502,'Results raw'!$A$1:$K$651,4,0)</f>
        <v>18679</v>
      </c>
      <c r="L502" s="14" t="str">
        <f>vlookup($C502,'Results raw'!$A$1:$K$651,5,0)</f>
        <v/>
      </c>
      <c r="M502" s="14" t="str">
        <f>vlookup($C502,'Results raw'!$A$1:$K$651,6,0)</f>
        <v/>
      </c>
      <c r="N502" s="14" t="str">
        <f>vlookup($C502,'Results raw'!$A$1:$K$651,7,0)</f>
        <v/>
      </c>
      <c r="O502" s="14" t="str">
        <f>vlookup($C502,'Results raw'!$A$1:$K$651,8,0)</f>
        <v/>
      </c>
      <c r="P502" s="14" t="str">
        <f>vlookup($C502,'Results raw'!$A$1:$K$651,9,0)</f>
        <v/>
      </c>
      <c r="Q502" s="14">
        <f>vlookup($C502,'Results raw'!$A$1:$K$651,10,0)</f>
        <v>0</v>
      </c>
      <c r="R502" s="15">
        <f>vlookup($C502,'Results raw'!$A$1:$K$651,11,0)</f>
        <v>83845</v>
      </c>
      <c r="S502" s="16">
        <f t="shared" si="2"/>
        <v>0.7311706124</v>
      </c>
    </row>
    <row r="503">
      <c r="A503" s="11" t="s">
        <v>1212</v>
      </c>
      <c r="B503" s="12">
        <v>628.0</v>
      </c>
      <c r="C503" s="11" t="s">
        <v>1213</v>
      </c>
      <c r="D503" s="11" t="s">
        <v>1212</v>
      </c>
      <c r="E503" s="3" t="str">
        <f>vlookup(C503,'Region lookup'!$A$1:$B$651,2,0)</f>
        <v>South East</v>
      </c>
      <c r="F503" s="13">
        <v>0.16666666666666666</v>
      </c>
      <c r="G503" s="11" t="s">
        <v>59</v>
      </c>
      <c r="H503" s="11" t="str">
        <f t="shared" si="1"/>
        <v>5-Friday 04:00</v>
      </c>
      <c r="I503" s="14">
        <f>vlookup($C503,'Results raw'!$A$1:$K$651,2,0)</f>
        <v>26396</v>
      </c>
      <c r="J503" s="14">
        <f>vlookup($C503,'Results raw'!$A$1:$K$651,3,0)</f>
        <v>8827</v>
      </c>
      <c r="K503" s="14">
        <f>vlookup($C503,'Results raw'!$A$1:$K$651,4,0)</f>
        <v>16629</v>
      </c>
      <c r="L503" s="14">
        <f>vlookup($C503,'Results raw'!$A$1:$K$651,5,0)</f>
        <v>1485</v>
      </c>
      <c r="M503" s="14" t="str">
        <f>vlookup($C503,'Results raw'!$A$1:$K$651,6,0)</f>
        <v/>
      </c>
      <c r="N503" s="14" t="str">
        <f>vlookup($C503,'Results raw'!$A$1:$K$651,7,0)</f>
        <v/>
      </c>
      <c r="O503" s="14" t="str">
        <f>vlookup($C503,'Results raw'!$A$1:$K$651,8,0)</f>
        <v/>
      </c>
      <c r="P503" s="14">
        <f>vlookup($C503,'Results raw'!$A$1:$K$651,9,0)</f>
        <v>600</v>
      </c>
      <c r="Q503" s="14">
        <f>vlookup($C503,'Results raw'!$A$1:$K$651,10,0)</f>
        <v>0</v>
      </c>
      <c r="R503" s="15">
        <f>vlookup($C503,'Results raw'!$A$1:$K$651,11,0)</f>
        <v>75455</v>
      </c>
      <c r="S503" s="16">
        <f t="shared" si="2"/>
        <v>0.7148234047</v>
      </c>
    </row>
    <row r="504">
      <c r="A504" s="11" t="s">
        <v>1214</v>
      </c>
      <c r="B504" s="12">
        <v>643.0</v>
      </c>
      <c r="C504" s="11" t="s">
        <v>1215</v>
      </c>
      <c r="D504" s="11" t="s">
        <v>1214</v>
      </c>
      <c r="E504" s="3" t="str">
        <f>vlookup(C504,'Region lookup'!$A$1:$B$651,2,0)</f>
        <v>North West</v>
      </c>
      <c r="F504" s="13">
        <v>0.16666666666666666</v>
      </c>
      <c r="G504" s="11" t="s">
        <v>59</v>
      </c>
      <c r="H504" s="11" t="str">
        <f t="shared" si="1"/>
        <v>5-Friday 04:00</v>
      </c>
      <c r="I504" s="14">
        <f>vlookup($C504,'Results raw'!$A$1:$K$651,2,0)</f>
        <v>31589</v>
      </c>
      <c r="J504" s="14">
        <f>vlookup($C504,'Results raw'!$A$1:$K$651,3,0)</f>
        <v>14808</v>
      </c>
      <c r="K504" s="14">
        <f>vlookup($C504,'Results raw'!$A$1:$K$651,4,0)</f>
        <v>4463</v>
      </c>
      <c r="L504" s="14">
        <f>vlookup($C504,'Results raw'!$A$1:$K$651,5,0)</f>
        <v>1729</v>
      </c>
      <c r="M504" s="14" t="str">
        <f>vlookup($C504,'Results raw'!$A$1:$K$651,6,0)</f>
        <v/>
      </c>
      <c r="N504" s="14" t="str">
        <f>vlookup($C504,'Results raw'!$A$1:$K$651,7,0)</f>
        <v/>
      </c>
      <c r="O504" s="14" t="str">
        <f>vlookup($C504,'Results raw'!$A$1:$K$651,8,0)</f>
        <v/>
      </c>
      <c r="P504" s="14" t="str">
        <f>vlookup($C504,'Results raw'!$A$1:$K$651,9,0)</f>
        <v/>
      </c>
      <c r="Q504" s="14">
        <f>vlookup($C504,'Results raw'!$A$1:$K$651,10,0)</f>
        <v>335</v>
      </c>
      <c r="R504" s="15">
        <f>vlookup($C504,'Results raw'!$A$1:$K$651,11,0)</f>
        <v>75168</v>
      </c>
      <c r="S504" s="16">
        <f t="shared" si="2"/>
        <v>0.7040762026</v>
      </c>
    </row>
    <row r="505">
      <c r="A505" s="11" t="s">
        <v>1216</v>
      </c>
      <c r="B505" s="12">
        <v>645.0</v>
      </c>
      <c r="C505" s="11" t="s">
        <v>1217</v>
      </c>
      <c r="D505" s="11" t="s">
        <v>1216</v>
      </c>
      <c r="E505" s="3" t="str">
        <f>vlookup(C505,'Region lookup'!$A$1:$B$651,2,0)</f>
        <v>North West</v>
      </c>
      <c r="F505" s="13">
        <v>0.16666666666666666</v>
      </c>
      <c r="G505" s="11" t="s">
        <v>59</v>
      </c>
      <c r="H505" s="11" t="str">
        <f t="shared" si="1"/>
        <v>5-Friday 04:00</v>
      </c>
      <c r="I505" s="14">
        <f>vlookup($C505,'Results raw'!$A$1:$K$651,2,0)</f>
        <v>13459</v>
      </c>
      <c r="J505" s="14">
        <f>vlookup($C505,'Results raw'!$A$1:$K$651,3,0)</f>
        <v>23855</v>
      </c>
      <c r="K505" s="14">
        <f>vlookup($C505,'Results raw'!$A$1:$K$651,4,0)</f>
        <v>3111</v>
      </c>
      <c r="L505" s="14">
        <f>vlookup($C505,'Results raw'!$A$1:$K$651,5,0)</f>
        <v>1559</v>
      </c>
      <c r="M505" s="14" t="str">
        <f>vlookup($C505,'Results raw'!$A$1:$K$651,6,0)</f>
        <v/>
      </c>
      <c r="N505" s="14" t="str">
        <f>vlookup($C505,'Results raw'!$A$1:$K$651,7,0)</f>
        <v/>
      </c>
      <c r="O505" s="14">
        <f>vlookup($C505,'Results raw'!$A$1:$K$651,8,0)</f>
        <v>2717</v>
      </c>
      <c r="P505" s="14" t="str">
        <f>vlookup($C505,'Results raw'!$A$1:$K$651,9,0)</f>
        <v/>
      </c>
      <c r="Q505" s="14">
        <f>vlookup($C505,'Results raw'!$A$1:$K$651,10,0)</f>
        <v>58</v>
      </c>
      <c r="R505" s="15">
        <f>vlookup($C505,'Results raw'!$A$1:$K$651,11,0)</f>
        <v>76313</v>
      </c>
      <c r="S505" s="16">
        <f t="shared" si="2"/>
        <v>0.5865186796</v>
      </c>
    </row>
    <row r="506">
      <c r="A506" s="11" t="s">
        <v>1218</v>
      </c>
      <c r="B506" s="12">
        <v>249.0</v>
      </c>
      <c r="C506" s="11" t="s">
        <v>1219</v>
      </c>
      <c r="D506" s="11" t="s">
        <v>1218</v>
      </c>
      <c r="E506" s="3" t="str">
        <f>vlookup(C506,'Region lookup'!$A$1:$B$651,2,0)</f>
        <v>Northern Ireland</v>
      </c>
      <c r="F506" s="13">
        <v>0.16666666666666666</v>
      </c>
      <c r="G506" s="11" t="s">
        <v>59</v>
      </c>
      <c r="H506" s="11" t="str">
        <f t="shared" si="1"/>
        <v>5-Friday 04:00</v>
      </c>
      <c r="I506" s="14" t="str">
        <f>vlookup($C506,'Results raw'!$A$1:$K$651,2,0)</f>
        <v/>
      </c>
      <c r="J506" s="14" t="str">
        <f>vlookup($C506,'Results raw'!$A$1:$K$651,3,0)</f>
        <v/>
      </c>
      <c r="K506" s="14" t="str">
        <f>vlookup($C506,'Results raw'!$A$1:$K$651,4,0)</f>
        <v/>
      </c>
      <c r="L506" s="14" t="str">
        <f>vlookup($C506,'Results raw'!$A$1:$K$651,5,0)</f>
        <v/>
      </c>
      <c r="M506" s="14" t="str">
        <f>vlookup($C506,'Results raw'!$A$1:$K$651,6,0)</f>
        <v/>
      </c>
      <c r="N506" s="14" t="str">
        <f>vlookup($C506,'Results raw'!$A$1:$K$651,7,0)</f>
        <v/>
      </c>
      <c r="O506" s="14" t="str">
        <f>vlookup($C506,'Results raw'!$A$1:$K$651,8,0)</f>
        <v/>
      </c>
      <c r="P506" s="14" t="str">
        <f>vlookup($C506,'Results raw'!$A$1:$K$651,9,0)</f>
        <v/>
      </c>
      <c r="Q506" s="14">
        <f>vlookup($C506,'Results raw'!$A$1:$K$651,10,0)</f>
        <v>50762</v>
      </c>
      <c r="R506" s="15">
        <f>vlookup($C506,'Results raw'!$A$1:$K$651,11,0)</f>
        <v>72848</v>
      </c>
      <c r="S506" s="16">
        <f t="shared" si="2"/>
        <v>0.6968207775</v>
      </c>
    </row>
    <row r="507">
      <c r="A507" s="11" t="s">
        <v>1220</v>
      </c>
      <c r="B507" s="12">
        <v>419.0</v>
      </c>
      <c r="C507" s="11" t="s">
        <v>1221</v>
      </c>
      <c r="D507" s="11" t="s">
        <v>1220</v>
      </c>
      <c r="E507" s="3" t="str">
        <f>vlookup(C507,'Region lookup'!$A$1:$B$651,2,0)</f>
        <v>Northern Ireland</v>
      </c>
      <c r="F507" s="13">
        <v>0.16666666666666666</v>
      </c>
      <c r="G507" s="11" t="s">
        <v>59</v>
      </c>
      <c r="H507" s="11" t="str">
        <f t="shared" si="1"/>
        <v>5-Friday 04:00</v>
      </c>
      <c r="I507" s="14" t="str">
        <f>vlookup($C507,'Results raw'!$A$1:$K$651,2,0)</f>
        <v/>
      </c>
      <c r="J507" s="14" t="str">
        <f>vlookup($C507,'Results raw'!$A$1:$K$651,3,0)</f>
        <v/>
      </c>
      <c r="K507" s="14" t="str">
        <f>vlookup($C507,'Results raw'!$A$1:$K$651,4,0)</f>
        <v/>
      </c>
      <c r="L507" s="14" t="str">
        <f>vlookup($C507,'Results raw'!$A$1:$K$651,5,0)</f>
        <v/>
      </c>
      <c r="M507" s="14" t="str">
        <f>vlookup($C507,'Results raw'!$A$1:$K$651,6,0)</f>
        <v/>
      </c>
      <c r="N507" s="14" t="str">
        <f>vlookup($C507,'Results raw'!$A$1:$K$651,7,0)</f>
        <v/>
      </c>
      <c r="O507" s="14" t="str">
        <f>vlookup($C507,'Results raw'!$A$1:$K$651,8,0)</f>
        <v/>
      </c>
      <c r="P507" s="14" t="str">
        <f>vlookup($C507,'Results raw'!$A$1:$K$651,9,0)</f>
        <v/>
      </c>
      <c r="Q507" s="14">
        <f>vlookup($C507,'Results raw'!$A$1:$K$651,10,0)</f>
        <v>50779</v>
      </c>
      <c r="R507" s="15">
        <f>vlookup($C507,'Results raw'!$A$1:$K$651,11,0)</f>
        <v>81226</v>
      </c>
      <c r="S507" s="16">
        <f t="shared" si="2"/>
        <v>0.6251569694</v>
      </c>
    </row>
    <row r="508">
      <c r="A508" s="11" t="s">
        <v>1222</v>
      </c>
      <c r="B508" s="12">
        <v>586.0</v>
      </c>
      <c r="C508" s="11" t="s">
        <v>1223</v>
      </c>
      <c r="D508" s="11" t="s">
        <v>1222</v>
      </c>
      <c r="E508" s="3" t="str">
        <f>vlookup(C508,'Region lookup'!$A$1:$B$651,2,0)</f>
        <v>Northern Ireland</v>
      </c>
      <c r="F508" s="13">
        <v>0.16666666666666666</v>
      </c>
      <c r="G508" s="11" t="s">
        <v>59</v>
      </c>
      <c r="H508" s="11" t="str">
        <f t="shared" si="1"/>
        <v>5-Friday 04:00</v>
      </c>
      <c r="I508" s="14" t="str">
        <f>vlookup($C508,'Results raw'!$A$1:$K$651,2,0)</f>
        <v/>
      </c>
      <c r="J508" s="14" t="str">
        <f>vlookup($C508,'Results raw'!$A$1:$K$651,3,0)</f>
        <v/>
      </c>
      <c r="K508" s="14" t="str">
        <f>vlookup($C508,'Results raw'!$A$1:$K$651,4,0)</f>
        <v/>
      </c>
      <c r="L508" s="14" t="str">
        <f>vlookup($C508,'Results raw'!$A$1:$K$651,5,0)</f>
        <v/>
      </c>
      <c r="M508" s="14" t="str">
        <f>vlookup($C508,'Results raw'!$A$1:$K$651,6,0)</f>
        <v/>
      </c>
      <c r="N508" s="14" t="str">
        <f>vlookup($C508,'Results raw'!$A$1:$K$651,7,0)</f>
        <v/>
      </c>
      <c r="O508" s="14" t="str">
        <f>vlookup($C508,'Results raw'!$A$1:$K$651,8,0)</f>
        <v/>
      </c>
      <c r="P508" s="14" t="str">
        <f>vlookup($C508,'Results raw'!$A$1:$K$651,9,0)</f>
        <v/>
      </c>
      <c r="Q508" s="14">
        <f>vlookup($C508,'Results raw'!$A$1:$K$651,10,0)</f>
        <v>50045</v>
      </c>
      <c r="R508" s="15">
        <f>vlookup($C508,'Results raw'!$A$1:$K$651,11,0)</f>
        <v>82887</v>
      </c>
      <c r="S508" s="16">
        <f t="shared" si="2"/>
        <v>0.6037738125</v>
      </c>
    </row>
    <row r="509">
      <c r="A509" s="11" t="s">
        <v>1603</v>
      </c>
      <c r="B509" s="12">
        <v>584.0</v>
      </c>
      <c r="C509" s="11" t="s">
        <v>1225</v>
      </c>
      <c r="D509" s="11" t="s">
        <v>1603</v>
      </c>
      <c r="E509" s="3" t="str">
        <f>vlookup(C509,'Region lookup'!$A$1:$B$651,2,0)</f>
        <v>Northern Ireland</v>
      </c>
      <c r="F509" s="13">
        <v>0.16666666666666666</v>
      </c>
      <c r="G509" s="11" t="s">
        <v>59</v>
      </c>
      <c r="H509" s="11" t="str">
        <f t="shared" si="1"/>
        <v>5-Friday 04:00</v>
      </c>
      <c r="I509" s="14" t="str">
        <f>vlookup($C509,'Results raw'!$A$1:$K$651,2,0)</f>
        <v/>
      </c>
      <c r="J509" s="14" t="str">
        <f>vlookup($C509,'Results raw'!$A$1:$K$651,3,0)</f>
        <v/>
      </c>
      <c r="K509" s="14" t="str">
        <f>vlookup($C509,'Results raw'!$A$1:$K$651,4,0)</f>
        <v/>
      </c>
      <c r="L509" s="14">
        <f>vlookup($C509,'Results raw'!$A$1:$K$651,5,0)</f>
        <v>521</v>
      </c>
      <c r="M509" s="14" t="str">
        <f>vlookup($C509,'Results raw'!$A$1:$K$651,6,0)</f>
        <v/>
      </c>
      <c r="N509" s="14" t="str">
        <f>vlookup($C509,'Results raw'!$A$1:$K$651,7,0)</f>
        <v/>
      </c>
      <c r="O509" s="14" t="str">
        <f>vlookup($C509,'Results raw'!$A$1:$K$651,8,0)</f>
        <v/>
      </c>
      <c r="P509" s="14" t="str">
        <f>vlookup($C509,'Results raw'!$A$1:$K$651,9,0)</f>
        <v/>
      </c>
      <c r="Q509" s="14">
        <f>vlookup($C509,'Results raw'!$A$1:$K$651,10,0)</f>
        <v>40665</v>
      </c>
      <c r="R509" s="15">
        <f>vlookup($C509,'Results raw'!$A$1:$K$651,11,0)</f>
        <v>66259</v>
      </c>
      <c r="S509" s="16">
        <f t="shared" si="2"/>
        <v>0.6215910291</v>
      </c>
    </row>
    <row r="510">
      <c r="A510" s="11" t="s">
        <v>1226</v>
      </c>
      <c r="B510" s="12">
        <v>51.0</v>
      </c>
      <c r="C510" s="11" t="s">
        <v>1227</v>
      </c>
      <c r="D510" s="11" t="s">
        <v>1226</v>
      </c>
      <c r="E510" s="3" t="str">
        <f>vlookup(C510,'Region lookup'!$A$1:$B$651,2,0)</f>
        <v>Scotland</v>
      </c>
      <c r="F510" s="13">
        <v>0.16666666666666666</v>
      </c>
      <c r="G510" s="11" t="s">
        <v>59</v>
      </c>
      <c r="H510" s="11" t="str">
        <f t="shared" si="1"/>
        <v>5-Friday 04:00</v>
      </c>
      <c r="I510" s="14">
        <f>vlookup($C510,'Results raw'!$A$1:$K$651,2,0)</f>
        <v>25747</v>
      </c>
      <c r="J510" s="14">
        <f>vlookup($C510,'Results raw'!$A$1:$K$651,3,0)</f>
        <v>2513</v>
      </c>
      <c r="K510" s="14">
        <f>vlookup($C510,'Results raw'!$A$1:$K$651,4,0)</f>
        <v>4287</v>
      </c>
      <c r="L510" s="14" t="str">
        <f>vlookup($C510,'Results raw'!$A$1:$K$651,5,0)</f>
        <v/>
      </c>
      <c r="M510" s="14">
        <f>vlookup($C510,'Results raw'!$A$1:$K$651,6,0)</f>
        <v>20599</v>
      </c>
      <c r="N510" s="14" t="str">
        <f>vlookup($C510,'Results raw'!$A$1:$K$651,7,0)</f>
        <v/>
      </c>
      <c r="O510" s="14" t="str">
        <f>vlookup($C510,'Results raw'!$A$1:$K$651,8,0)</f>
        <v/>
      </c>
      <c r="P510" s="14" t="str">
        <f>vlookup($C510,'Results raw'!$A$1:$K$651,9,0)</f>
        <v/>
      </c>
      <c r="Q510" s="14">
        <f>vlookup($C510,'Results raw'!$A$1:$K$651,10,0)</f>
        <v>0</v>
      </c>
      <c r="R510" s="15">
        <f>vlookup($C510,'Results raw'!$A$1:$K$651,11,0)</f>
        <v>74518</v>
      </c>
      <c r="S510" s="16">
        <f t="shared" si="2"/>
        <v>0.7131968115</v>
      </c>
    </row>
    <row r="511">
      <c r="A511" s="11" t="s">
        <v>1229</v>
      </c>
      <c r="B511" s="12">
        <v>115.0</v>
      </c>
      <c r="C511" s="11" t="s">
        <v>1230</v>
      </c>
      <c r="D511" s="11" t="s">
        <v>1229</v>
      </c>
      <c r="E511" s="3" t="str">
        <f>vlookup(C511,'Region lookup'!$A$1:$B$651,2,0)</f>
        <v>Scotland</v>
      </c>
      <c r="F511" s="13">
        <v>0.16666666666666666</v>
      </c>
      <c r="G511" s="11" t="s">
        <v>59</v>
      </c>
      <c r="H511" s="11" t="str">
        <f t="shared" si="1"/>
        <v>5-Friday 04:00</v>
      </c>
      <c r="I511" s="14">
        <f>vlookup($C511,'Results raw'!$A$1:$K$651,2,0)</f>
        <v>5176</v>
      </c>
      <c r="J511" s="14">
        <f>vlookup($C511,'Results raw'!$A$1:$K$651,3,0)</f>
        <v>1936</v>
      </c>
      <c r="K511" s="14">
        <f>vlookup($C511,'Results raw'!$A$1:$K$651,4,0)</f>
        <v>11705</v>
      </c>
      <c r="L511" s="14" t="str">
        <f>vlookup($C511,'Results raw'!$A$1:$K$651,5,0)</f>
        <v/>
      </c>
      <c r="M511" s="14">
        <f>vlookup($C511,'Results raw'!$A$1:$K$651,6,0)</f>
        <v>11501</v>
      </c>
      <c r="N511" s="14" t="str">
        <f>vlookup($C511,'Results raw'!$A$1:$K$651,7,0)</f>
        <v/>
      </c>
      <c r="O511" s="14">
        <f>vlookup($C511,'Results raw'!$A$1:$K$651,8,0)</f>
        <v>1139</v>
      </c>
      <c r="P511" s="14" t="str">
        <f>vlookup($C511,'Results raw'!$A$1:$K$651,9,0)</f>
        <v/>
      </c>
      <c r="Q511" s="14">
        <f>vlookup($C511,'Results raw'!$A$1:$K$651,10,0)</f>
        <v>0</v>
      </c>
      <c r="R511" s="15">
        <f>vlookup($C511,'Results raw'!$A$1:$K$651,11,0)</f>
        <v>46930</v>
      </c>
      <c r="S511" s="16">
        <f t="shared" si="2"/>
        <v>0.6702961858</v>
      </c>
    </row>
    <row r="512">
      <c r="A512" s="11" t="s">
        <v>1231</v>
      </c>
      <c r="B512" s="12">
        <v>24.0</v>
      </c>
      <c r="C512" s="11" t="s">
        <v>1232</v>
      </c>
      <c r="D512" s="11" t="s">
        <v>1231</v>
      </c>
      <c r="E512" s="3" t="str">
        <f>vlookup(C512,'Region lookup'!$A$1:$B$651,2,0)</f>
        <v>Scotland</v>
      </c>
      <c r="F512" s="13">
        <v>0.16666666666666666</v>
      </c>
      <c r="G512" s="11" t="s">
        <v>59</v>
      </c>
      <c r="H512" s="11" t="str">
        <f t="shared" si="1"/>
        <v>5-Friday 04:00</v>
      </c>
      <c r="I512" s="14">
        <f>vlookup($C512,'Results raw'!$A$1:$K$651,2,0)</f>
        <v>16182</v>
      </c>
      <c r="J512" s="14">
        <f>vlookup($C512,'Results raw'!$A$1:$K$651,3,0)</f>
        <v>6583</v>
      </c>
      <c r="K512" s="14">
        <f>vlookup($C512,'Results raw'!$A$1:$K$651,4,0)</f>
        <v>2283</v>
      </c>
      <c r="L512" s="14" t="str">
        <f>vlookup($C512,'Results raw'!$A$1:$K$651,5,0)</f>
        <v/>
      </c>
      <c r="M512" s="14">
        <f>vlookup($C512,'Results raw'!$A$1:$K$651,6,0)</f>
        <v>21486</v>
      </c>
      <c r="N512" s="14" t="str">
        <f>vlookup($C512,'Results raw'!$A$1:$K$651,7,0)</f>
        <v/>
      </c>
      <c r="O512" s="14" t="str">
        <f>vlookup($C512,'Results raw'!$A$1:$K$651,8,0)</f>
        <v/>
      </c>
      <c r="P512" s="14" t="str">
        <f>vlookup($C512,'Results raw'!$A$1:$K$651,9,0)</f>
        <v/>
      </c>
      <c r="Q512" s="14">
        <f>vlookup($C512,'Results raw'!$A$1:$K$651,10,0)</f>
        <v>0</v>
      </c>
      <c r="R512" s="15">
        <f>vlookup($C512,'Results raw'!$A$1:$K$651,11,0)</f>
        <v>69742</v>
      </c>
      <c r="S512" s="16">
        <f t="shared" si="2"/>
        <v>0.6672306501</v>
      </c>
    </row>
    <row r="513">
      <c r="A513" s="11" t="s">
        <v>1233</v>
      </c>
      <c r="B513" s="12">
        <v>156.0</v>
      </c>
      <c r="C513" s="11" t="s">
        <v>1234</v>
      </c>
      <c r="D513" s="11" t="s">
        <v>1233</v>
      </c>
      <c r="E513" s="3" t="str">
        <f>vlookup(C513,'Region lookup'!$A$1:$B$651,2,0)</f>
        <v>Scotland</v>
      </c>
      <c r="F513" s="13">
        <v>0.16666666666666666</v>
      </c>
      <c r="G513" s="11" t="s">
        <v>59</v>
      </c>
      <c r="H513" s="11" t="str">
        <f t="shared" si="1"/>
        <v>5-Friday 04:00</v>
      </c>
      <c r="I513" s="14">
        <f>vlookup($C513,'Results raw'!$A$1:$K$651,2,0)</f>
        <v>6113</v>
      </c>
      <c r="J513" s="14">
        <f>vlookup($C513,'Results raw'!$A$1:$K$651,3,0)</f>
        <v>17056</v>
      </c>
      <c r="K513" s="14">
        <f>vlookup($C513,'Results raw'!$A$1:$K$651,4,0)</f>
        <v>1564</v>
      </c>
      <c r="L513" s="14">
        <f>vlookup($C513,'Results raw'!$A$1:$K$651,5,0)</f>
        <v>808</v>
      </c>
      <c r="M513" s="14">
        <f>vlookup($C513,'Results raw'!$A$1:$K$651,6,0)</f>
        <v>22680</v>
      </c>
      <c r="N513" s="14" t="str">
        <f>vlookup($C513,'Results raw'!$A$1:$K$651,7,0)</f>
        <v/>
      </c>
      <c r="O513" s="14" t="str">
        <f>vlookup($C513,'Results raw'!$A$1:$K$651,8,0)</f>
        <v/>
      </c>
      <c r="P513" s="14" t="str">
        <f>vlookup($C513,'Results raw'!$A$1:$K$651,9,0)</f>
        <v/>
      </c>
      <c r="Q513" s="14">
        <f>vlookup($C513,'Results raw'!$A$1:$K$651,10,0)</f>
        <v>0</v>
      </c>
      <c r="R513" s="15">
        <f>vlookup($C513,'Results raw'!$A$1:$K$651,11,0)</f>
        <v>72943</v>
      </c>
      <c r="S513" s="16">
        <f t="shared" si="2"/>
        <v>0.6610778279</v>
      </c>
    </row>
    <row r="514">
      <c r="A514" s="11" t="s">
        <v>1235</v>
      </c>
      <c r="B514" s="12">
        <v>173.0</v>
      </c>
      <c r="C514" s="11" t="s">
        <v>1236</v>
      </c>
      <c r="D514" s="11" t="s">
        <v>1235</v>
      </c>
      <c r="E514" s="3" t="str">
        <f>vlookup(C514,'Region lookup'!$A$1:$B$651,2,0)</f>
        <v>Scotland</v>
      </c>
      <c r="F514" s="13">
        <v>0.16666666666666666</v>
      </c>
      <c r="G514" s="11" t="s">
        <v>59</v>
      </c>
      <c r="H514" s="11" t="str">
        <f t="shared" si="1"/>
        <v>5-Friday 04:00</v>
      </c>
      <c r="I514" s="14">
        <f>vlookup($C514,'Results raw'!$A$1:$K$651,2,0)</f>
        <v>7380</v>
      </c>
      <c r="J514" s="14">
        <f>vlookup($C514,'Results raw'!$A$1:$K$651,3,0)</f>
        <v>11182</v>
      </c>
      <c r="K514" s="14">
        <f>vlookup($C514,'Results raw'!$A$1:$K$651,4,0)</f>
        <v>2966</v>
      </c>
      <c r="L514" s="14" t="str">
        <f>vlookup($C514,'Results raw'!$A$1:$K$651,5,0)</f>
        <v/>
      </c>
      <c r="M514" s="14">
        <f>vlookup($C514,'Results raw'!$A$1:$K$651,6,0)</f>
        <v>24158</v>
      </c>
      <c r="N514" s="14" t="str">
        <f>vlookup($C514,'Results raw'!$A$1:$K$651,7,0)</f>
        <v/>
      </c>
      <c r="O514" s="14" t="str">
        <f>vlookup($C514,'Results raw'!$A$1:$K$651,8,0)</f>
        <v/>
      </c>
      <c r="P514" s="14" t="str">
        <f>vlookup($C514,'Results raw'!$A$1:$K$651,9,0)</f>
        <v/>
      </c>
      <c r="Q514" s="14">
        <f>vlookup($C514,'Results raw'!$A$1:$K$651,10,0)</f>
        <v>0</v>
      </c>
      <c r="R514" s="15">
        <f>vlookup($C514,'Results raw'!$A$1:$K$651,11,0)</f>
        <v>66079</v>
      </c>
      <c r="S514" s="16">
        <f t="shared" si="2"/>
        <v>0.6913845549</v>
      </c>
    </row>
    <row r="515">
      <c r="A515" s="11" t="s">
        <v>1237</v>
      </c>
      <c r="B515" s="12">
        <v>331.0</v>
      </c>
      <c r="C515" s="11" t="s">
        <v>1238</v>
      </c>
      <c r="D515" s="11" t="s">
        <v>1237</v>
      </c>
      <c r="E515" s="3" t="str">
        <f>vlookup(C515,'Region lookup'!$A$1:$B$651,2,0)</f>
        <v>Scotland</v>
      </c>
      <c r="F515" s="13">
        <v>0.16666666666666666</v>
      </c>
      <c r="G515" s="11" t="s">
        <v>59</v>
      </c>
      <c r="H515" s="11" t="str">
        <f t="shared" si="1"/>
        <v>5-Friday 04:00</v>
      </c>
      <c r="I515" s="14">
        <f>vlookup($C515,'Results raw'!$A$1:$K$651,2,0)</f>
        <v>15807</v>
      </c>
      <c r="J515" s="14">
        <f>vlookup($C515,'Results raw'!$A$1:$K$651,3,0)</f>
        <v>4123</v>
      </c>
      <c r="K515" s="14">
        <f>vlookup($C515,'Results raw'!$A$1:$K$651,4,0)</f>
        <v>5846</v>
      </c>
      <c r="L515" s="14">
        <f>vlookup($C515,'Results raw'!$A$1:$K$651,5,0)</f>
        <v>1709</v>
      </c>
      <c r="M515" s="14">
        <f>vlookup($C515,'Results raw'!$A$1:$K$651,6,0)</f>
        <v>26247</v>
      </c>
      <c r="N515" s="14" t="str">
        <f>vlookup($C515,'Results raw'!$A$1:$K$651,7,0)</f>
        <v/>
      </c>
      <c r="O515" s="14">
        <f>vlookup($C515,'Results raw'!$A$1:$K$651,8,0)</f>
        <v>1078</v>
      </c>
      <c r="P515" s="14" t="str">
        <f>vlookup($C515,'Results raw'!$A$1:$K$651,9,0)</f>
        <v/>
      </c>
      <c r="Q515" s="14">
        <f>vlookup($C515,'Results raw'!$A$1:$K$651,10,0)</f>
        <v>0</v>
      </c>
      <c r="R515" s="15">
        <f>vlookup($C515,'Results raw'!$A$1:$K$651,11,0)</f>
        <v>78057</v>
      </c>
      <c r="S515" s="16">
        <f t="shared" si="2"/>
        <v>0.7021791768</v>
      </c>
    </row>
    <row r="516">
      <c r="A516" s="11" t="s">
        <v>1239</v>
      </c>
      <c r="B516" s="12">
        <v>406.0</v>
      </c>
      <c r="C516" s="11" t="s">
        <v>1240</v>
      </c>
      <c r="D516" s="11" t="s">
        <v>1239</v>
      </c>
      <c r="E516" s="3" t="str">
        <f>vlookup(C516,'Region lookup'!$A$1:$B$651,2,0)</f>
        <v>Scotland</v>
      </c>
      <c r="F516" s="13">
        <v>0.16666666666666666</v>
      </c>
      <c r="G516" s="11" t="s">
        <v>59</v>
      </c>
      <c r="H516" s="11" t="str">
        <f t="shared" si="1"/>
        <v>5-Friday 04:00</v>
      </c>
      <c r="I516" s="14">
        <f>vlookup($C516,'Results raw'!$A$1:$K$651,2,0)</f>
        <v>7150</v>
      </c>
      <c r="J516" s="14">
        <f>vlookup($C516,'Results raw'!$A$1:$K$651,3,0)</f>
        <v>14354</v>
      </c>
      <c r="K516" s="14">
        <f>vlookup($C516,'Results raw'!$A$1:$K$651,4,0)</f>
        <v>1675</v>
      </c>
      <c r="L516" s="14" t="str">
        <f>vlookup($C516,'Results raw'!$A$1:$K$651,5,0)</f>
        <v/>
      </c>
      <c r="M516" s="14">
        <f>vlookup($C516,'Results raw'!$A$1:$K$651,6,0)</f>
        <v>20622</v>
      </c>
      <c r="N516" s="14" t="str">
        <f>vlookup($C516,'Results raw'!$A$1:$K$651,7,0)</f>
        <v/>
      </c>
      <c r="O516" s="14" t="str">
        <f>vlookup($C516,'Results raw'!$A$1:$K$651,8,0)</f>
        <v/>
      </c>
      <c r="P516" s="14">
        <f>vlookup($C516,'Results raw'!$A$1:$K$651,9,0)</f>
        <v>619</v>
      </c>
      <c r="Q516" s="14">
        <f>vlookup($C516,'Results raw'!$A$1:$K$651,10,0)</f>
        <v>0</v>
      </c>
      <c r="R516" s="15">
        <f>vlookup($C516,'Results raw'!$A$1:$K$651,11,0)</f>
        <v>68856</v>
      </c>
      <c r="S516" s="16">
        <f t="shared" si="2"/>
        <v>0.6451144417</v>
      </c>
    </row>
    <row r="517">
      <c r="A517" s="11" t="s">
        <v>1241</v>
      </c>
      <c r="B517" s="12">
        <v>250.0</v>
      </c>
      <c r="C517" s="11" t="s">
        <v>1242</v>
      </c>
      <c r="D517" s="11" t="s">
        <v>1241</v>
      </c>
      <c r="E517" s="3" t="str">
        <f>vlookup(C517,'Region lookup'!$A$1:$B$651,2,0)</f>
        <v>Scotland</v>
      </c>
      <c r="F517" s="13">
        <v>0.16666666666666666</v>
      </c>
      <c r="G517" s="11" t="s">
        <v>59</v>
      </c>
      <c r="H517" s="11" t="str">
        <f t="shared" si="1"/>
        <v>5-Friday 04:00</v>
      </c>
      <c r="I517" s="14">
        <f>vlookup($C517,'Results raw'!$A$1:$K$651,2,0)</f>
        <v>5961</v>
      </c>
      <c r="J517" s="14">
        <f>vlookup($C517,'Results raw'!$A$1:$K$651,3,0)</f>
        <v>1707</v>
      </c>
      <c r="K517" s="14">
        <f>vlookup($C517,'Results raw'!$A$1:$K$651,4,0)</f>
        <v>19763</v>
      </c>
      <c r="L517" s="14" t="str">
        <f>vlookup($C517,'Results raw'!$A$1:$K$651,5,0)</f>
        <v/>
      </c>
      <c r="M517" s="14">
        <f>vlookup($C517,'Results raw'!$A$1:$K$651,6,0)</f>
        <v>18447</v>
      </c>
      <c r="N517" s="14" t="str">
        <f>vlookup($C517,'Results raw'!$A$1:$K$651,7,0)</f>
        <v/>
      </c>
      <c r="O517" s="14" t="str">
        <f>vlookup($C517,'Results raw'!$A$1:$K$651,8,0)</f>
        <v/>
      </c>
      <c r="P517" s="14" t="str">
        <f>vlookup($C517,'Results raw'!$A$1:$K$651,9,0)</f>
        <v/>
      </c>
      <c r="Q517" s="14">
        <f>vlookup($C517,'Results raw'!$A$1:$K$651,10,0)</f>
        <v>0</v>
      </c>
      <c r="R517" s="15">
        <f>vlookup($C517,'Results raw'!$A$1:$K$651,11,0)</f>
        <v>60905</v>
      </c>
      <c r="S517" s="16">
        <f t="shared" si="2"/>
        <v>0.7532714884</v>
      </c>
    </row>
    <row r="518">
      <c r="A518" s="11" t="s">
        <v>1243</v>
      </c>
      <c r="B518" s="12">
        <v>401.0</v>
      </c>
      <c r="C518" s="11" t="s">
        <v>1244</v>
      </c>
      <c r="D518" s="11" t="s">
        <v>1243</v>
      </c>
      <c r="E518" s="3" t="str">
        <f>vlookup(C518,'Region lookup'!$A$1:$B$651,2,0)</f>
        <v>Wales</v>
      </c>
      <c r="F518" s="13">
        <v>0.16666666666666666</v>
      </c>
      <c r="G518" s="11" t="s">
        <v>59</v>
      </c>
      <c r="H518" s="11" t="str">
        <f t="shared" si="1"/>
        <v>5-Friday 04:00</v>
      </c>
      <c r="I518" s="14">
        <f>vlookup($C518,'Results raw'!$A$1:$K$651,2,0)</f>
        <v>26160</v>
      </c>
      <c r="J518" s="14">
        <f>vlookup($C518,'Results raw'!$A$1:$K$651,3,0)</f>
        <v>16178</v>
      </c>
      <c r="K518" s="14">
        <f>vlookup($C518,'Results raw'!$A$1:$K$651,4,0)</f>
        <v>4909</v>
      </c>
      <c r="L518" s="14">
        <f>vlookup($C518,'Results raw'!$A$1:$K$651,5,0)</f>
        <v>1353</v>
      </c>
      <c r="M518" s="14" t="str">
        <f>vlookup($C518,'Results raw'!$A$1:$K$651,6,0)</f>
        <v/>
      </c>
      <c r="N518" s="14">
        <f>vlookup($C518,'Results raw'!$A$1:$K$651,7,0)</f>
        <v>1182</v>
      </c>
      <c r="O518" s="14" t="str">
        <f>vlookup($C518,'Results raw'!$A$1:$K$651,8,0)</f>
        <v/>
      </c>
      <c r="P518" s="14" t="str">
        <f>vlookup($C518,'Results raw'!$A$1:$K$651,9,0)</f>
        <v/>
      </c>
      <c r="Q518" s="14">
        <f>vlookup($C518,'Results raw'!$A$1:$K$651,10,0)</f>
        <v>435</v>
      </c>
      <c r="R518" s="15">
        <f>vlookup($C518,'Results raw'!$A$1:$K$651,11,0)</f>
        <v>67094</v>
      </c>
      <c r="S518" s="16">
        <f t="shared" si="2"/>
        <v>0.7484573881</v>
      </c>
    </row>
    <row r="519">
      <c r="A519" s="11" t="s">
        <v>1245</v>
      </c>
      <c r="B519" s="12">
        <v>135.0</v>
      </c>
      <c r="C519" s="11" t="s">
        <v>1246</v>
      </c>
      <c r="D519" s="11" t="s">
        <v>1245</v>
      </c>
      <c r="E519" s="3" t="str">
        <f>vlookup(C519,'Region lookup'!$A$1:$B$651,2,0)</f>
        <v>Wales</v>
      </c>
      <c r="F519" s="13">
        <v>0.16666666666666666</v>
      </c>
      <c r="G519" s="11" t="s">
        <v>59</v>
      </c>
      <c r="H519" s="11" t="str">
        <f t="shared" si="1"/>
        <v>5-Friday 04:00</v>
      </c>
      <c r="I519" s="14">
        <f>vlookup($C519,'Results raw'!$A$1:$K$651,2,0)</f>
        <v>8879</v>
      </c>
      <c r="J519" s="14">
        <f>vlookup($C519,'Results raw'!$A$1:$K$651,3,0)</f>
        <v>6317</v>
      </c>
      <c r="K519" s="14">
        <f>vlookup($C519,'Results raw'!$A$1:$K$651,4,0)</f>
        <v>6975</v>
      </c>
      <c r="L519" s="14">
        <f>vlookup($C519,'Results raw'!$A$1:$K$651,5,0)</f>
        <v>663</v>
      </c>
      <c r="M519" s="14" t="str">
        <f>vlookup($C519,'Results raw'!$A$1:$K$651,6,0)</f>
        <v/>
      </c>
      <c r="N519" s="14">
        <f>vlookup($C519,'Results raw'!$A$1:$K$651,7,0)</f>
        <v>15208</v>
      </c>
      <c r="O519" s="14">
        <f>vlookup($C519,'Results raw'!$A$1:$K$651,8,0)</f>
        <v>2063</v>
      </c>
      <c r="P519" s="14" t="str">
        <f>vlookup($C519,'Results raw'!$A$1:$K$651,9,0)</f>
        <v/>
      </c>
      <c r="Q519" s="14">
        <f>vlookup($C519,'Results raw'!$A$1:$K$651,10,0)</f>
        <v>0</v>
      </c>
      <c r="R519" s="15">
        <f>vlookup($C519,'Results raw'!$A$1:$K$651,11,0)</f>
        <v>56250</v>
      </c>
      <c r="S519" s="16">
        <f t="shared" si="2"/>
        <v>0.7129777778</v>
      </c>
    </row>
    <row r="520">
      <c r="A520" s="11" t="s">
        <v>1248</v>
      </c>
      <c r="B520" s="12">
        <v>393.0</v>
      </c>
      <c r="C520" s="11" t="s">
        <v>1249</v>
      </c>
      <c r="D520" s="11" t="s">
        <v>1248</v>
      </c>
      <c r="E520" s="3" t="str">
        <f>vlookup(C520,'Region lookup'!$A$1:$B$651,2,0)</f>
        <v>Wales</v>
      </c>
      <c r="F520" s="13">
        <v>0.16666666666666666</v>
      </c>
      <c r="G520" s="11" t="s">
        <v>59</v>
      </c>
      <c r="H520" s="11" t="str">
        <f t="shared" si="1"/>
        <v>5-Friday 04:00</v>
      </c>
      <c r="I520" s="14">
        <f>vlookup($C520,'Results raw'!$A$1:$K$651,2,0)</f>
        <v>6307</v>
      </c>
      <c r="J520" s="14">
        <f>vlookup($C520,'Results raw'!$A$1:$K$651,3,0)</f>
        <v>16913</v>
      </c>
      <c r="K520" s="14">
        <f>vlookup($C520,'Results raw'!$A$1:$K$651,4,0)</f>
        <v>1116</v>
      </c>
      <c r="L520" s="14" t="str">
        <f>vlookup($C520,'Results raw'!$A$1:$K$651,5,0)</f>
        <v/>
      </c>
      <c r="M520" s="14" t="str">
        <f>vlookup($C520,'Results raw'!$A$1:$K$651,6,0)</f>
        <v/>
      </c>
      <c r="N520" s="14">
        <f>vlookup($C520,'Results raw'!$A$1:$K$651,7,0)</f>
        <v>2446</v>
      </c>
      <c r="O520" s="14">
        <f>vlookup($C520,'Results raw'!$A$1:$K$651,8,0)</f>
        <v>3604</v>
      </c>
      <c r="P520" s="14" t="str">
        <f>vlookup($C520,'Results raw'!$A$1:$K$651,9,0)</f>
        <v/>
      </c>
      <c r="Q520" s="14">
        <f>vlookup($C520,'Results raw'!$A$1:$K$651,10,0)</f>
        <v>1860</v>
      </c>
      <c r="R520" s="15">
        <f>vlookup($C520,'Results raw'!$A$1:$K$651,11,0)</f>
        <v>56322</v>
      </c>
      <c r="S520" s="16">
        <f t="shared" si="2"/>
        <v>0.5725293846</v>
      </c>
    </row>
    <row r="521">
      <c r="A521" s="11" t="s">
        <v>1250</v>
      </c>
      <c r="B521" s="12">
        <v>129.0</v>
      </c>
      <c r="C521" s="11" t="s">
        <v>1251</v>
      </c>
      <c r="D521" s="11" t="s">
        <v>1250</v>
      </c>
      <c r="E521" s="3" t="str">
        <f>vlookup(C521,'Region lookup'!$A$1:$B$651,2,0)</f>
        <v>Wales</v>
      </c>
      <c r="F521" s="13">
        <v>0.16666666666666666</v>
      </c>
      <c r="G521" s="11" t="s">
        <v>59</v>
      </c>
      <c r="H521" s="11" t="str">
        <f t="shared" si="1"/>
        <v>5-Friday 04:00</v>
      </c>
      <c r="I521" s="14">
        <f>vlookup($C521,'Results raw'!$A$1:$K$651,2,0)</f>
        <v>12922</v>
      </c>
      <c r="J521" s="14">
        <f>vlookup($C521,'Results raw'!$A$1:$K$651,3,0)</f>
        <v>23908</v>
      </c>
      <c r="K521" s="14">
        <f>vlookup($C521,'Results raw'!$A$1:$K$651,4,0)</f>
        <v>2731</v>
      </c>
      <c r="L521" s="14">
        <f>vlookup($C521,'Results raw'!$A$1:$K$651,5,0)</f>
        <v>1133</v>
      </c>
      <c r="M521" s="14" t="str">
        <f>vlookup($C521,'Results raw'!$A$1:$K$651,6,0)</f>
        <v/>
      </c>
      <c r="N521" s="14">
        <f>vlookup($C521,'Results raw'!$A$1:$K$651,7,0)</f>
        <v>3864</v>
      </c>
      <c r="O521" s="14">
        <f>vlookup($C521,'Results raw'!$A$1:$K$651,8,0)</f>
        <v>1619</v>
      </c>
      <c r="P521" s="14" t="str">
        <f>vlookup($C521,'Results raw'!$A$1:$K$651,9,0)</f>
        <v/>
      </c>
      <c r="Q521" s="14">
        <f>vlookup($C521,'Results raw'!$A$1:$K$651,10,0)</f>
        <v>0</v>
      </c>
      <c r="R521" s="15">
        <f>vlookup($C521,'Results raw'!$A$1:$K$651,11,0)</f>
        <v>68508</v>
      </c>
      <c r="S521" s="16">
        <f t="shared" si="2"/>
        <v>0.6740380685</v>
      </c>
    </row>
    <row r="522">
      <c r="A522" s="11" t="s">
        <v>1252</v>
      </c>
      <c r="B522" s="12">
        <v>128.0</v>
      </c>
      <c r="C522" s="11" t="s">
        <v>1253</v>
      </c>
      <c r="D522" s="11" t="s">
        <v>1252</v>
      </c>
      <c r="E522" s="3" t="str">
        <f>vlookup(C522,'Region lookup'!$A$1:$B$651,2,0)</f>
        <v>Wales</v>
      </c>
      <c r="F522" s="13">
        <v>0.16666666666666666</v>
      </c>
      <c r="G522" s="11" t="s">
        <v>59</v>
      </c>
      <c r="H522" s="11" t="str">
        <f t="shared" si="1"/>
        <v>5-Friday 04:00</v>
      </c>
      <c r="I522" s="14">
        <f>vlookup($C522,'Results raw'!$A$1:$K$651,2,0)</f>
        <v>14645</v>
      </c>
      <c r="J522" s="14">
        <f>vlookup($C522,'Results raw'!$A$1:$K$651,3,0)</f>
        <v>27382</v>
      </c>
      <c r="K522" s="14">
        <f>vlookup($C522,'Results raw'!$A$1:$K$651,4,0)</f>
        <v>2985</v>
      </c>
      <c r="L522" s="14">
        <f>vlookup($C522,'Results raw'!$A$1:$K$651,5,0)</f>
        <v>1182</v>
      </c>
      <c r="M522" s="14" t="str">
        <f>vlookup($C522,'Results raw'!$A$1:$K$651,6,0)</f>
        <v/>
      </c>
      <c r="N522" s="14">
        <f>vlookup($C522,'Results raw'!$A$1:$K$651,7,0)</f>
        <v>2386</v>
      </c>
      <c r="O522" s="14">
        <f>vlookup($C522,'Results raw'!$A$1:$K$651,8,0)</f>
        <v>1999</v>
      </c>
      <c r="P522" s="14" t="str">
        <f>vlookup($C522,'Results raw'!$A$1:$K$651,9,0)</f>
        <v/>
      </c>
      <c r="Q522" s="14">
        <f>vlookup($C522,'Results raw'!$A$1:$K$651,10,0)</f>
        <v>0</v>
      </c>
      <c r="R522" s="15">
        <f>vlookup($C522,'Results raw'!$A$1:$K$651,11,0)</f>
        <v>78837</v>
      </c>
      <c r="S522" s="16">
        <f t="shared" si="2"/>
        <v>0.6415642401</v>
      </c>
    </row>
    <row r="523">
      <c r="A523" s="11" t="s">
        <v>1254</v>
      </c>
      <c r="B523" s="12">
        <v>53.0</v>
      </c>
      <c r="C523" s="11" t="s">
        <v>1255</v>
      </c>
      <c r="D523" s="11" t="s">
        <v>1254</v>
      </c>
      <c r="E523" s="3" t="str">
        <f>vlookup(C523,'Region lookup'!$A$1:$B$651,2,0)</f>
        <v>Yorkshire and The Humber</v>
      </c>
      <c r="F523" s="13">
        <v>0.1875</v>
      </c>
      <c r="G523" s="11" t="s">
        <v>59</v>
      </c>
      <c r="H523" s="11" t="str">
        <f t="shared" si="1"/>
        <v>5-Friday 04:30</v>
      </c>
      <c r="I523" s="14">
        <f>vlookup($C523,'Results raw'!$A$1:$K$651,2,0)</f>
        <v>33250</v>
      </c>
      <c r="J523" s="14">
        <f>vlookup($C523,'Results raw'!$A$1:$K$651,3,0)</f>
        <v>12802</v>
      </c>
      <c r="K523" s="14">
        <f>vlookup($C523,'Results raw'!$A$1:$K$651,4,0)</f>
        <v>4671</v>
      </c>
      <c r="L523" s="14">
        <f>vlookup($C523,'Results raw'!$A$1:$K$651,5,0)</f>
        <v>1378</v>
      </c>
      <c r="M523" s="14" t="str">
        <f>vlookup($C523,'Results raw'!$A$1:$K$651,6,0)</f>
        <v/>
      </c>
      <c r="N523" s="14" t="str">
        <f>vlookup($C523,'Results raw'!$A$1:$K$651,7,0)</f>
        <v/>
      </c>
      <c r="O523" s="14" t="str">
        <f>vlookup($C523,'Results raw'!$A$1:$K$651,8,0)</f>
        <v/>
      </c>
      <c r="P523" s="14" t="str">
        <f>vlookup($C523,'Results raw'!$A$1:$K$651,9,0)</f>
        <v/>
      </c>
      <c r="Q523" s="14">
        <f>vlookup($C523,'Results raw'!$A$1:$K$651,10,0)</f>
        <v>1441</v>
      </c>
      <c r="R523" s="15">
        <f>vlookup($C523,'Results raw'!$A$1:$K$651,11,0)</f>
        <v>79683</v>
      </c>
      <c r="S523" s="16">
        <f t="shared" si="2"/>
        <v>0.6719375526</v>
      </c>
    </row>
    <row r="524">
      <c r="A524" s="11" t="s">
        <v>1257</v>
      </c>
      <c r="B524" s="12">
        <v>74.0</v>
      </c>
      <c r="C524" s="11" t="s">
        <v>1258</v>
      </c>
      <c r="D524" s="11" t="s">
        <v>1257</v>
      </c>
      <c r="E524" s="3" t="str">
        <f>vlookup(C524,'Region lookup'!$A$1:$B$651,2,0)</f>
        <v>South East</v>
      </c>
      <c r="F524" s="13">
        <v>0.1875</v>
      </c>
      <c r="G524" s="11" t="s">
        <v>59</v>
      </c>
      <c r="H524" s="11" t="str">
        <f t="shared" si="1"/>
        <v>5-Friday 04:30</v>
      </c>
      <c r="I524" s="14">
        <f>vlookup($C524,'Results raw'!$A$1:$K$651,2,0)</f>
        <v>32521</v>
      </c>
      <c r="J524" s="14">
        <f>vlookup($C524,'Results raw'!$A$1:$K$651,3,0)</f>
        <v>10018</v>
      </c>
      <c r="K524" s="14">
        <f>vlookup($C524,'Results raw'!$A$1:$K$651,4,0)</f>
        <v>5645</v>
      </c>
      <c r="L524" s="14">
        <f>vlookup($C524,'Results raw'!$A$1:$K$651,5,0)</f>
        <v>1826</v>
      </c>
      <c r="M524" s="14" t="str">
        <f>vlookup($C524,'Results raw'!$A$1:$K$651,6,0)</f>
        <v/>
      </c>
      <c r="N524" s="14" t="str">
        <f>vlookup($C524,'Results raw'!$A$1:$K$651,7,0)</f>
        <v/>
      </c>
      <c r="O524" s="14" t="str">
        <f>vlookup($C524,'Results raw'!$A$1:$K$651,8,0)</f>
        <v/>
      </c>
      <c r="P524" s="14">
        <f>vlookup($C524,'Results raw'!$A$1:$K$651,9,0)</f>
        <v>846</v>
      </c>
      <c r="Q524" s="14">
        <f>vlookup($C524,'Results raw'!$A$1:$K$651,10,0)</f>
        <v>367</v>
      </c>
      <c r="R524" s="15">
        <f>vlookup($C524,'Results raw'!$A$1:$K$651,11,0)</f>
        <v>77488</v>
      </c>
      <c r="S524" s="16">
        <f t="shared" si="2"/>
        <v>0.6610442907</v>
      </c>
    </row>
    <row r="525">
      <c r="A525" s="11" t="s">
        <v>1259</v>
      </c>
      <c r="B525" s="12">
        <v>143.0</v>
      </c>
      <c r="C525" s="11" t="s">
        <v>1260</v>
      </c>
      <c r="D525" s="11" t="s">
        <v>1259</v>
      </c>
      <c r="E525" s="3" t="str">
        <f>vlookup(C525,'Region lookup'!$A$1:$B$651,2,0)</f>
        <v>North West</v>
      </c>
      <c r="F525" s="13">
        <v>0.1875</v>
      </c>
      <c r="G525" s="11" t="s">
        <v>59</v>
      </c>
      <c r="H525" s="11" t="str">
        <f t="shared" si="1"/>
        <v>5-Friday 04:30</v>
      </c>
      <c r="I525" s="14">
        <f>vlookup($C525,'Results raw'!$A$1:$K$651,2,0)</f>
        <v>20918</v>
      </c>
      <c r="J525" s="14">
        <f>vlookup($C525,'Results raw'!$A$1:$K$651,3,0)</f>
        <v>27082</v>
      </c>
      <c r="K525" s="14">
        <f>vlookup($C525,'Results raw'!$A$1:$K$651,4,0)</f>
        <v>3734</v>
      </c>
      <c r="L525" s="14">
        <f>vlookup($C525,'Results raw'!$A$1:$K$651,5,0)</f>
        <v>1438</v>
      </c>
      <c r="M525" s="14" t="str">
        <f>vlookup($C525,'Results raw'!$A$1:$K$651,6,0)</f>
        <v/>
      </c>
      <c r="N525" s="14" t="str">
        <f>vlookup($C525,'Results raw'!$A$1:$K$651,7,0)</f>
        <v/>
      </c>
      <c r="O525" s="14">
        <f>vlookup($C525,'Results raw'!$A$1:$K$651,8,0)</f>
        <v>1388</v>
      </c>
      <c r="P525" s="14" t="str">
        <f>vlookup($C525,'Results raw'!$A$1:$K$651,9,0)</f>
        <v/>
      </c>
      <c r="Q525" s="14">
        <f>vlookup($C525,'Results raw'!$A$1:$K$651,10,0)</f>
        <v>0</v>
      </c>
      <c r="R525" s="15">
        <f>vlookup($C525,'Results raw'!$A$1:$K$651,11,0)</f>
        <v>76057</v>
      </c>
      <c r="S525" s="16">
        <f t="shared" si="2"/>
        <v>0.7173567193</v>
      </c>
    </row>
    <row r="526">
      <c r="A526" s="11" t="s">
        <v>1261</v>
      </c>
      <c r="B526" s="12">
        <v>183.0</v>
      </c>
      <c r="C526" s="11" t="s">
        <v>1262</v>
      </c>
      <c r="D526" s="11" t="s">
        <v>1261</v>
      </c>
      <c r="E526" s="3" t="str">
        <f>vlookup(C526,'Region lookup'!$A$1:$B$651,2,0)</f>
        <v>East Midlands</v>
      </c>
      <c r="F526" s="13">
        <v>0.1875</v>
      </c>
      <c r="G526" s="11" t="s">
        <v>59</v>
      </c>
      <c r="H526" s="11" t="str">
        <f t="shared" si="1"/>
        <v>5-Friday 04:30</v>
      </c>
      <c r="I526" s="14">
        <f>vlookup($C526,'Results raw'!$A$1:$K$651,2,0)</f>
        <v>29356</v>
      </c>
      <c r="J526" s="14">
        <f>vlookup($C526,'Results raw'!$A$1:$K$651,3,0)</f>
        <v>11975</v>
      </c>
      <c r="K526" s="14">
        <f>vlookup($C526,'Results raw'!$A$1:$K$651,4,0)</f>
        <v>6627</v>
      </c>
      <c r="L526" s="14">
        <f>vlookup($C526,'Results raw'!$A$1:$K$651,5,0)</f>
        <v>2058</v>
      </c>
      <c r="M526" s="14" t="str">
        <f>vlookup($C526,'Results raw'!$A$1:$K$651,6,0)</f>
        <v/>
      </c>
      <c r="N526" s="14" t="str">
        <f>vlookup($C526,'Results raw'!$A$1:$K$651,7,0)</f>
        <v/>
      </c>
      <c r="O526" s="14" t="str">
        <f>vlookup($C526,'Results raw'!$A$1:$K$651,8,0)</f>
        <v/>
      </c>
      <c r="P526" s="14" t="str">
        <f>vlookup($C526,'Results raw'!$A$1:$K$651,9,0)</f>
        <v/>
      </c>
      <c r="Q526" s="14">
        <f>vlookup($C526,'Results raw'!$A$1:$K$651,10,0)</f>
        <v>0</v>
      </c>
      <c r="R526" s="15">
        <f>vlookup($C526,'Results raw'!$A$1:$K$651,11,0)</f>
        <v>65060</v>
      </c>
      <c r="S526" s="16">
        <f t="shared" si="2"/>
        <v>0.7687672917</v>
      </c>
    </row>
    <row r="527">
      <c r="A527" s="11" t="s">
        <v>1263</v>
      </c>
      <c r="B527" s="12">
        <v>650.0</v>
      </c>
      <c r="C527" s="11" t="s">
        <v>1264</v>
      </c>
      <c r="D527" s="11" t="s">
        <v>1263</v>
      </c>
      <c r="E527" s="3" t="str">
        <f>vlookup(C527,'Region lookup'!$A$1:$B$651,2,0)</f>
        <v>Yorkshire and The Humber</v>
      </c>
      <c r="F527" s="13">
        <v>0.1875</v>
      </c>
      <c r="G527" s="11" t="s">
        <v>59</v>
      </c>
      <c r="H527" s="11" t="str">
        <f t="shared" si="1"/>
        <v>5-Friday 04:30</v>
      </c>
      <c r="I527" s="14">
        <f>vlookup($C527,'Results raw'!$A$1:$K$651,2,0)</f>
        <v>33988</v>
      </c>
      <c r="J527" s="14">
        <f>vlookup($C527,'Results raw'!$A$1:$K$651,3,0)</f>
        <v>11201</v>
      </c>
      <c r="K527" s="14">
        <f>vlookup($C527,'Results raw'!$A$1:$K$651,4,0)</f>
        <v>4219</v>
      </c>
      <c r="L527" s="14">
        <f>vlookup($C527,'Results raw'!$A$1:$K$651,5,0)</f>
        <v>1675</v>
      </c>
      <c r="M527" s="14" t="str">
        <f>vlookup($C527,'Results raw'!$A$1:$K$651,6,0)</f>
        <v/>
      </c>
      <c r="N527" s="14" t="str">
        <f>vlookup($C527,'Results raw'!$A$1:$K$651,7,0)</f>
        <v/>
      </c>
      <c r="O527" s="14" t="str">
        <f>vlookup($C527,'Results raw'!$A$1:$K$651,8,0)</f>
        <v/>
      </c>
      <c r="P527" s="14" t="str">
        <f>vlookup($C527,'Results raw'!$A$1:$K$651,9,0)</f>
        <v/>
      </c>
      <c r="Q527" s="14">
        <f>vlookup($C527,'Results raw'!$A$1:$K$651,10,0)</f>
        <v>1686</v>
      </c>
      <c r="R527" s="15">
        <f>vlookup($C527,'Results raw'!$A$1:$K$651,11,0)</f>
        <v>80871</v>
      </c>
      <c r="S527" s="16">
        <f t="shared" si="2"/>
        <v>0.6525083157</v>
      </c>
    </row>
    <row r="528">
      <c r="A528" s="11" t="s">
        <v>1265</v>
      </c>
      <c r="B528" s="12">
        <v>235.0</v>
      </c>
      <c r="C528" s="11" t="s">
        <v>1266</v>
      </c>
      <c r="D528" s="11" t="s">
        <v>1265</v>
      </c>
      <c r="E528" s="3" t="str">
        <f>vlookup(C528,'Region lookup'!$A$1:$B$651,2,0)</f>
        <v>Yorkshire and The Humber</v>
      </c>
      <c r="F528" s="13">
        <v>0.1875</v>
      </c>
      <c r="G528" s="11" t="s">
        <v>59</v>
      </c>
      <c r="H528" s="11" t="str">
        <f t="shared" si="1"/>
        <v>5-Friday 04:30</v>
      </c>
      <c r="I528" s="14">
        <f>vlookup($C528,'Results raw'!$A$1:$K$651,2,0)</f>
        <v>33726</v>
      </c>
      <c r="J528" s="14">
        <f>vlookup($C528,'Results raw'!$A$1:$K$651,3,0)</f>
        <v>16373</v>
      </c>
      <c r="K528" s="14">
        <f>vlookup($C528,'Results raw'!$A$1:$K$651,4,0)</f>
        <v>5155</v>
      </c>
      <c r="L528" s="14">
        <f>vlookup($C528,'Results raw'!$A$1:$K$651,5,0)</f>
        <v>1775</v>
      </c>
      <c r="M528" s="14" t="str">
        <f>vlookup($C528,'Results raw'!$A$1:$K$651,6,0)</f>
        <v/>
      </c>
      <c r="N528" s="14" t="str">
        <f>vlookup($C528,'Results raw'!$A$1:$K$651,7,0)</f>
        <v/>
      </c>
      <c r="O528" s="14" t="str">
        <f>vlookup($C528,'Results raw'!$A$1:$K$651,8,0)</f>
        <v/>
      </c>
      <c r="P528" s="14" t="str">
        <f>vlookup($C528,'Results raw'!$A$1:$K$651,9,0)</f>
        <v/>
      </c>
      <c r="Q528" s="14">
        <f>vlookup($C528,'Results raw'!$A$1:$K$651,10,0)</f>
        <v>1196</v>
      </c>
      <c r="R528" s="15">
        <f>vlookup($C528,'Results raw'!$A$1:$K$651,11,0)</f>
        <v>80957</v>
      </c>
      <c r="S528" s="16">
        <f t="shared" si="2"/>
        <v>0.7192089628</v>
      </c>
    </row>
    <row r="529">
      <c r="A529" s="11" t="s">
        <v>1267</v>
      </c>
      <c r="B529" s="12">
        <v>340.0</v>
      </c>
      <c r="C529" s="11" t="s">
        <v>1268</v>
      </c>
      <c r="D529" s="11" t="s">
        <v>1267</v>
      </c>
      <c r="E529" s="3" t="str">
        <f>vlookup(C529,'Region lookup'!$A$1:$B$651,2,0)</f>
        <v>London</v>
      </c>
      <c r="F529" s="13">
        <v>0.1875</v>
      </c>
      <c r="G529" s="11" t="s">
        <v>59</v>
      </c>
      <c r="H529" s="11" t="str">
        <f t="shared" si="1"/>
        <v>5-Friday 04:30</v>
      </c>
      <c r="I529" s="14">
        <f>vlookup($C529,'Results raw'!$A$1:$K$651,2,0)</f>
        <v>16768</v>
      </c>
      <c r="J529" s="14">
        <f>vlookup($C529,'Results raw'!$A$1:$K$651,3,0)</f>
        <v>16618</v>
      </c>
      <c r="K529" s="14">
        <f>vlookup($C529,'Results raw'!$A$1:$K$651,4,0)</f>
        <v>9312</v>
      </c>
      <c r="L529" s="14">
        <f>vlookup($C529,'Results raw'!$A$1:$K$651,5,0)</f>
        <v>535</v>
      </c>
      <c r="M529" s="14" t="str">
        <f>vlookup($C529,'Results raw'!$A$1:$K$651,6,0)</f>
        <v/>
      </c>
      <c r="N529" s="14" t="str">
        <f>vlookup($C529,'Results raw'!$A$1:$K$651,7,0)</f>
        <v/>
      </c>
      <c r="O529" s="14">
        <f>vlookup($C529,'Results raw'!$A$1:$K$651,8,0)</f>
        <v>384</v>
      </c>
      <c r="P529" s="14" t="str">
        <f>vlookup($C529,'Results raw'!$A$1:$K$651,9,0)</f>
        <v/>
      </c>
      <c r="Q529" s="14">
        <f>vlookup($C529,'Results raw'!$A$1:$K$651,10,0)</f>
        <v>145</v>
      </c>
      <c r="R529" s="15">
        <f>vlookup($C529,'Results raw'!$A$1:$K$651,11,0)</f>
        <v>64609</v>
      </c>
      <c r="S529" s="16">
        <f t="shared" si="2"/>
        <v>0.6773359749</v>
      </c>
    </row>
    <row r="530">
      <c r="A530" s="11" t="s">
        <v>1269</v>
      </c>
      <c r="B530" s="12">
        <v>390.0</v>
      </c>
      <c r="C530" s="11" t="s">
        <v>1270</v>
      </c>
      <c r="D530" s="11" t="s">
        <v>1269</v>
      </c>
      <c r="E530" s="3" t="str">
        <f>vlookup(C530,'Region lookup'!$A$1:$B$651,2,0)</f>
        <v>East Midlands</v>
      </c>
      <c r="F530" s="13">
        <v>0.1875</v>
      </c>
      <c r="G530" s="11" t="s">
        <v>59</v>
      </c>
      <c r="H530" s="11" t="str">
        <f t="shared" si="1"/>
        <v>5-Friday 04:30</v>
      </c>
      <c r="I530" s="14">
        <f>vlookup($C530,'Results raw'!$A$1:$K$651,2,0)</f>
        <v>31484</v>
      </c>
      <c r="J530" s="14">
        <f>vlookup($C530,'Results raw'!$A$1:$K$651,3,0)</f>
        <v>15178</v>
      </c>
      <c r="K530" s="14">
        <f>vlookup($C530,'Results raw'!$A$1:$K$651,4,0)</f>
        <v>1626</v>
      </c>
      <c r="L530" s="14" t="str">
        <f>vlookup($C530,'Results raw'!$A$1:$K$651,5,0)</f>
        <v/>
      </c>
      <c r="M530" s="14" t="str">
        <f>vlookup($C530,'Results raw'!$A$1:$K$651,6,0)</f>
        <v/>
      </c>
      <c r="N530" s="14" t="str">
        <f>vlookup($C530,'Results raw'!$A$1:$K$651,7,0)</f>
        <v/>
      </c>
      <c r="O530" s="14" t="str">
        <f>vlookup($C530,'Results raw'!$A$1:$K$651,8,0)</f>
        <v/>
      </c>
      <c r="P530" s="14" t="str">
        <f>vlookup($C530,'Results raw'!$A$1:$K$651,9,0)</f>
        <v/>
      </c>
      <c r="Q530" s="14">
        <f>vlookup($C530,'Results raw'!$A$1:$K$651,10,0)</f>
        <v>985</v>
      </c>
      <c r="R530" s="15">
        <f>vlookup($C530,'Results raw'!$A$1:$K$651,11,0)</f>
        <v>77131</v>
      </c>
      <c r="S530" s="16">
        <f t="shared" si="2"/>
        <v>0.6388222634</v>
      </c>
    </row>
    <row r="531">
      <c r="A531" s="11" t="s">
        <v>1271</v>
      </c>
      <c r="B531" s="12">
        <v>198.0</v>
      </c>
      <c r="C531" s="11" t="s">
        <v>1272</v>
      </c>
      <c r="D531" s="11" t="s">
        <v>1271</v>
      </c>
      <c r="E531" s="3" t="str">
        <f>vlookup(C531,'Region lookup'!$A$1:$B$651,2,0)</f>
        <v>South West</v>
      </c>
      <c r="F531" s="13">
        <v>0.1875</v>
      </c>
      <c r="G531" s="11" t="s">
        <v>59</v>
      </c>
      <c r="H531" s="11" t="str">
        <f t="shared" si="1"/>
        <v>5-Friday 04:30</v>
      </c>
      <c r="I531" s="14">
        <f>vlookup($C531,'Results raw'!$A$1:$K$651,2,0)</f>
        <v>35705</v>
      </c>
      <c r="J531" s="14">
        <f>vlookup($C531,'Results raw'!$A$1:$K$651,3,0)</f>
        <v>6737</v>
      </c>
      <c r="K531" s="14">
        <f>vlookup($C531,'Results raw'!$A$1:$K$651,4,0)</f>
        <v>11404</v>
      </c>
      <c r="L531" s="14">
        <f>vlookup($C531,'Results raw'!$A$1:$K$651,5,0)</f>
        <v>2261</v>
      </c>
      <c r="M531" s="14" t="str">
        <f>vlookup($C531,'Results raw'!$A$1:$K$651,6,0)</f>
        <v/>
      </c>
      <c r="N531" s="14" t="str">
        <f>vlookup($C531,'Results raw'!$A$1:$K$651,7,0)</f>
        <v/>
      </c>
      <c r="O531" s="14" t="str">
        <f>vlookup($C531,'Results raw'!$A$1:$K$651,8,0)</f>
        <v/>
      </c>
      <c r="P531" s="14" t="str">
        <f>vlookup($C531,'Results raw'!$A$1:$K$651,9,0)</f>
        <v/>
      </c>
      <c r="Q531" s="14">
        <f>vlookup($C531,'Results raw'!$A$1:$K$651,10,0)</f>
        <v>0</v>
      </c>
      <c r="R531" s="15">
        <f>vlookup($C531,'Results raw'!$A$1:$K$651,11,0)</f>
        <v>75956</v>
      </c>
      <c r="S531" s="16">
        <f t="shared" si="2"/>
        <v>0.7386776555</v>
      </c>
    </row>
    <row r="532">
      <c r="A532" s="11" t="s">
        <v>1273</v>
      </c>
      <c r="B532" s="12">
        <v>199.0</v>
      </c>
      <c r="C532" s="11" t="s">
        <v>1274</v>
      </c>
      <c r="D532" s="11" t="s">
        <v>1273</v>
      </c>
      <c r="E532" s="3" t="str">
        <f>vlookup(C532,'Region lookup'!$A$1:$B$651,2,0)</f>
        <v>South West</v>
      </c>
      <c r="F532" s="13">
        <v>0.1875</v>
      </c>
      <c r="G532" s="11" t="s">
        <v>59</v>
      </c>
      <c r="H532" s="11" t="str">
        <f t="shared" si="1"/>
        <v>5-Friday 04:30</v>
      </c>
      <c r="I532" s="14">
        <f>vlookup($C532,'Results raw'!$A$1:$K$651,2,0)</f>
        <v>30024</v>
      </c>
      <c r="J532" s="14">
        <f>vlookup($C532,'Results raw'!$A$1:$K$651,3,0)</f>
        <v>12871</v>
      </c>
      <c r="K532" s="14">
        <f>vlookup($C532,'Results raw'!$A$1:$K$651,4,0)</f>
        <v>5432</v>
      </c>
      <c r="L532" s="14">
        <f>vlookup($C532,'Results raw'!$A$1:$K$651,5,0)</f>
        <v>2246</v>
      </c>
      <c r="M532" s="14" t="str">
        <f>vlookup($C532,'Results raw'!$A$1:$K$651,6,0)</f>
        <v/>
      </c>
      <c r="N532" s="14" t="str">
        <f>vlookup($C532,'Results raw'!$A$1:$K$651,7,0)</f>
        <v/>
      </c>
      <c r="O532" s="14" t="str">
        <f>vlookup($C532,'Results raw'!$A$1:$K$651,8,0)</f>
        <v/>
      </c>
      <c r="P532" s="14" t="str">
        <f>vlookup($C532,'Results raw'!$A$1:$K$651,9,0)</f>
        <v/>
      </c>
      <c r="Q532" s="14">
        <f>vlookup($C532,'Results raw'!$A$1:$K$651,10,0)</f>
        <v>485</v>
      </c>
      <c r="R532" s="15">
        <f>vlookup($C532,'Results raw'!$A$1:$K$651,11,0)</f>
        <v>72924</v>
      </c>
      <c r="S532" s="16">
        <f t="shared" si="2"/>
        <v>0.7001535846</v>
      </c>
    </row>
    <row r="533">
      <c r="A533" s="11" t="s">
        <v>1604</v>
      </c>
      <c r="B533" s="12">
        <v>587.0</v>
      </c>
      <c r="C533" s="11" t="s">
        <v>1276</v>
      </c>
      <c r="D533" s="11" t="s">
        <v>1604</v>
      </c>
      <c r="E533" s="3" t="str">
        <f>vlookup(C533,'Region lookup'!$A$1:$B$651,2,0)</f>
        <v>London</v>
      </c>
      <c r="F533" s="13">
        <v>0.1875</v>
      </c>
      <c r="G533" s="11" t="s">
        <v>59</v>
      </c>
      <c r="H533" s="11" t="str">
        <f t="shared" si="1"/>
        <v>5-Friday 04:30</v>
      </c>
      <c r="I533" s="14">
        <f>vlookup($C533,'Results raw'!$A$1:$K$651,2,0)</f>
        <v>25351</v>
      </c>
      <c r="J533" s="14">
        <f>vlookup($C533,'Results raw'!$A$1:$K$651,3,0)</f>
        <v>18141</v>
      </c>
      <c r="K533" s="14">
        <f>vlookup($C533,'Results raw'!$A$1:$K$651,4,0)</f>
        <v>3026</v>
      </c>
      <c r="L533" s="14">
        <f>vlookup($C533,'Results raw'!$A$1:$K$651,5,0)</f>
        <v>1090</v>
      </c>
      <c r="M533" s="14" t="str">
        <f>vlookup($C533,'Results raw'!$A$1:$K$651,6,0)</f>
        <v/>
      </c>
      <c r="N533" s="14" t="str">
        <f>vlookup($C533,'Results raw'!$A$1:$K$651,7,0)</f>
        <v/>
      </c>
      <c r="O533" s="14" t="str">
        <f>vlookup($C533,'Results raw'!$A$1:$K$651,8,0)</f>
        <v/>
      </c>
      <c r="P533" s="14">
        <f>vlookup($C533,'Results raw'!$A$1:$K$651,9,0)</f>
        <v>283</v>
      </c>
      <c r="Q533" s="14">
        <f>vlookup($C533,'Results raw'!$A$1:$K$651,10,0)</f>
        <v>296</v>
      </c>
      <c r="R533" s="15">
        <f>vlookup($C533,'Results raw'!$A$1:$K$651,11,0)</f>
        <v>70369</v>
      </c>
      <c r="S533" s="16">
        <f t="shared" si="2"/>
        <v>0.6847759667</v>
      </c>
    </row>
    <row r="534">
      <c r="A534" s="11" t="s">
        <v>1277</v>
      </c>
      <c r="B534" s="12">
        <v>607.0</v>
      </c>
      <c r="C534" s="11" t="s">
        <v>1278</v>
      </c>
      <c r="D534" s="11" t="s">
        <v>1277</v>
      </c>
      <c r="E534" s="3" t="str">
        <f>vlookup(C534,'Region lookup'!$A$1:$B$651,2,0)</f>
        <v>North West</v>
      </c>
      <c r="F534" s="13">
        <v>0.1875</v>
      </c>
      <c r="G534" s="11" t="s">
        <v>59</v>
      </c>
      <c r="H534" s="11" t="str">
        <f t="shared" si="1"/>
        <v>5-Friday 04:30</v>
      </c>
      <c r="I534" s="14">
        <f>vlookup($C534,'Results raw'!$A$1:$K$651,2,0)</f>
        <v>22210</v>
      </c>
      <c r="J534" s="14">
        <f>vlookup($C534,'Results raw'!$A$1:$K$651,3,0)</f>
        <v>22772</v>
      </c>
      <c r="K534" s="14">
        <f>vlookup($C534,'Results raw'!$A$1:$K$651,4,0)</f>
        <v>3300</v>
      </c>
      <c r="L534" s="14">
        <f>vlookup($C534,'Results raw'!$A$1:$K$651,5,0)</f>
        <v>1051</v>
      </c>
      <c r="M534" s="14" t="str">
        <f>vlookup($C534,'Results raw'!$A$1:$K$651,6,0)</f>
        <v/>
      </c>
      <c r="N534" s="14" t="str">
        <f>vlookup($C534,'Results raw'!$A$1:$K$651,7,0)</f>
        <v/>
      </c>
      <c r="O534" s="14">
        <f>vlookup($C534,'Results raw'!$A$1:$K$651,8,0)</f>
        <v>1380</v>
      </c>
      <c r="P534" s="14" t="str">
        <f>vlookup($C534,'Results raw'!$A$1:$K$651,9,0)</f>
        <v/>
      </c>
      <c r="Q534" s="14">
        <f>vlookup($C534,'Results raw'!$A$1:$K$651,10,0)</f>
        <v>0</v>
      </c>
      <c r="R534" s="15">
        <f>vlookup($C534,'Results raw'!$A$1:$K$651,11,0)</f>
        <v>70551</v>
      </c>
      <c r="S534" s="16">
        <f t="shared" si="2"/>
        <v>0.7188133407</v>
      </c>
    </row>
    <row r="535">
      <c r="A535" s="11" t="s">
        <v>1279</v>
      </c>
      <c r="B535" s="12">
        <v>200.0</v>
      </c>
      <c r="C535" s="11" t="s">
        <v>1280</v>
      </c>
      <c r="D535" s="11" t="s">
        <v>1279</v>
      </c>
      <c r="E535" s="3" t="str">
        <f>vlookup(C535,'Region lookup'!$A$1:$B$651,2,0)</f>
        <v>South West</v>
      </c>
      <c r="F535" s="13">
        <v>0.1875</v>
      </c>
      <c r="G535" s="11" t="s">
        <v>59</v>
      </c>
      <c r="H535" s="11" t="str">
        <f t="shared" si="1"/>
        <v>5-Friday 04:30</v>
      </c>
      <c r="I535" s="14">
        <f>vlookup($C535,'Results raw'!$A$1:$K$651,2,0)</f>
        <v>33589</v>
      </c>
      <c r="J535" s="14">
        <f>vlookup($C535,'Results raw'!$A$1:$K$651,3,0)</f>
        <v>5729</v>
      </c>
      <c r="K535" s="14">
        <f>vlookup($C535,'Results raw'!$A$1:$K$651,4,0)</f>
        <v>19483</v>
      </c>
      <c r="L535" s="14">
        <f>vlookup($C535,'Results raw'!$A$1:$K$651,5,0)</f>
        <v>2124</v>
      </c>
      <c r="M535" s="14" t="str">
        <f>vlookup($C535,'Results raw'!$A$1:$K$651,6,0)</f>
        <v/>
      </c>
      <c r="N535" s="14" t="str">
        <f>vlookup($C535,'Results raw'!$A$1:$K$651,7,0)</f>
        <v/>
      </c>
      <c r="O535" s="14" t="str">
        <f>vlookup($C535,'Results raw'!$A$1:$K$651,8,0)</f>
        <v/>
      </c>
      <c r="P535" s="14" t="str">
        <f>vlookup($C535,'Results raw'!$A$1:$K$651,9,0)</f>
        <v/>
      </c>
      <c r="Q535" s="14">
        <f>vlookup($C535,'Results raw'!$A$1:$K$651,10,0)</f>
        <v>0</v>
      </c>
      <c r="R535" s="15">
        <f>vlookup($C535,'Results raw'!$A$1:$K$651,11,0)</f>
        <v>80963</v>
      </c>
      <c r="S535" s="16">
        <f t="shared" si="2"/>
        <v>0.7525042303</v>
      </c>
    </row>
    <row r="536">
      <c r="A536" s="11" t="s">
        <v>1281</v>
      </c>
      <c r="B536" s="12">
        <v>459.0</v>
      </c>
      <c r="C536" s="11" t="s">
        <v>1282</v>
      </c>
      <c r="D536" s="11" t="s">
        <v>1281</v>
      </c>
      <c r="E536" s="3" t="str">
        <f>vlookup(C536,'Region lookup'!$A$1:$B$651,2,0)</f>
        <v>Wales</v>
      </c>
      <c r="F536" s="13">
        <v>0.1875</v>
      </c>
      <c r="G536" s="11" t="s">
        <v>59</v>
      </c>
      <c r="H536" s="11" t="str">
        <f t="shared" si="1"/>
        <v>5-Friday 04:30</v>
      </c>
      <c r="I536" s="14">
        <f>vlookup($C536,'Results raw'!$A$1:$K$651,2,0)</f>
        <v>21381</v>
      </c>
      <c r="J536" s="14">
        <f>vlookup($C536,'Results raw'!$A$1:$K$651,3,0)</f>
        <v>16319</v>
      </c>
      <c r="K536" s="14">
        <f>vlookup($C536,'Results raw'!$A$1:$K$651,4,0)</f>
        <v>1943</v>
      </c>
      <c r="L536" s="14" t="str">
        <f>vlookup($C536,'Results raw'!$A$1:$K$651,5,0)</f>
        <v/>
      </c>
      <c r="M536" s="14" t="str">
        <f>vlookup($C536,'Results raw'!$A$1:$K$651,6,0)</f>
        <v/>
      </c>
      <c r="N536" s="14">
        <f>vlookup($C536,'Results raw'!$A$1:$K$651,7,0)</f>
        <v>2776</v>
      </c>
      <c r="O536" s="14" t="str">
        <f>vlookup($C536,'Results raw'!$A$1:$K$651,8,0)</f>
        <v/>
      </c>
      <c r="P536" s="14" t="str">
        <f>vlookup($C536,'Results raw'!$A$1:$K$651,9,0)</f>
        <v/>
      </c>
      <c r="Q536" s="14">
        <f>vlookup($C536,'Results raw'!$A$1:$K$651,10,0)</f>
        <v>0</v>
      </c>
      <c r="R536" s="15">
        <f>vlookup($C536,'Results raw'!$A$1:$K$651,11,0)</f>
        <v>59586</v>
      </c>
      <c r="S536" s="16">
        <f t="shared" si="2"/>
        <v>0.7118954117</v>
      </c>
    </row>
    <row r="537">
      <c r="A537" s="11" t="s">
        <v>1283</v>
      </c>
      <c r="B537" s="12">
        <v>132.0</v>
      </c>
      <c r="C537" s="11" t="s">
        <v>1284</v>
      </c>
      <c r="D537" s="11" t="s">
        <v>1283</v>
      </c>
      <c r="E537" s="3" t="str">
        <f>vlookup(C537,'Region lookup'!$A$1:$B$651,2,0)</f>
        <v>Wales</v>
      </c>
      <c r="F537" s="13">
        <v>0.1875</v>
      </c>
      <c r="G537" s="11" t="s">
        <v>59</v>
      </c>
      <c r="H537" s="11" t="str">
        <f t="shared" si="1"/>
        <v>5-Friday 04:30</v>
      </c>
      <c r="I537" s="14">
        <f>vlookup($C537,'Results raw'!$A$1:$K$651,2,0)</f>
        <v>22183</v>
      </c>
      <c r="J537" s="14">
        <f>vlookup($C537,'Results raw'!$A$1:$K$651,3,0)</f>
        <v>14438</v>
      </c>
      <c r="K537" s="14">
        <f>vlookup($C537,'Results raw'!$A$1:$K$651,4,0)</f>
        <v>1860</v>
      </c>
      <c r="L537" s="14" t="str">
        <f>vlookup($C537,'Results raw'!$A$1:$K$651,5,0)</f>
        <v/>
      </c>
      <c r="M537" s="14" t="str">
        <f>vlookup($C537,'Results raw'!$A$1:$K$651,6,0)</f>
        <v/>
      </c>
      <c r="N537" s="14">
        <f>vlookup($C537,'Results raw'!$A$1:$K$651,7,0)</f>
        <v>3633</v>
      </c>
      <c r="O537" s="14" t="str">
        <f>vlookup($C537,'Results raw'!$A$1:$K$651,8,0)</f>
        <v/>
      </c>
      <c r="P537" s="14" t="str">
        <f>vlookup($C537,'Results raw'!$A$1:$K$651,9,0)</f>
        <v/>
      </c>
      <c r="Q537" s="14">
        <f>vlookup($C537,'Results raw'!$A$1:$K$651,10,0)</f>
        <v>0</v>
      </c>
      <c r="R537" s="15">
        <f>vlookup($C537,'Results raw'!$A$1:$K$651,11,0)</f>
        <v>58629</v>
      </c>
      <c r="S537" s="16">
        <f t="shared" si="2"/>
        <v>0.7183134626</v>
      </c>
    </row>
    <row r="538">
      <c r="A538" s="11" t="s">
        <v>1285</v>
      </c>
      <c r="B538" s="12">
        <v>18.0</v>
      </c>
      <c r="C538" s="11" t="s">
        <v>1286</v>
      </c>
      <c r="D538" s="11" t="s">
        <v>1285</v>
      </c>
      <c r="E538" s="3" t="str">
        <f>vlookup(C538,'Region lookup'!$A$1:$B$651,2,0)</f>
        <v>South East</v>
      </c>
      <c r="F538" s="13">
        <v>0.20833333333333334</v>
      </c>
      <c r="G538" s="11" t="s">
        <v>59</v>
      </c>
      <c r="H538" s="11" t="str">
        <f t="shared" si="1"/>
        <v>5-Friday 05:00</v>
      </c>
      <c r="I538" s="14">
        <f>vlookup($C538,'Results raw'!$A$1:$K$651,2,0)</f>
        <v>35566</v>
      </c>
      <c r="J538" s="14">
        <f>vlookup($C538,'Results raw'!$A$1:$K$651,3,0)</f>
        <v>9722</v>
      </c>
      <c r="K538" s="14">
        <f>vlookup($C538,'Results raw'!$A$1:$K$651,4,0)</f>
        <v>13045</v>
      </c>
      <c r="L538" s="14">
        <f>vlookup($C538,'Results raw'!$A$1:$K$651,5,0)</f>
        <v>2519</v>
      </c>
      <c r="M538" s="14" t="str">
        <f>vlookup($C538,'Results raw'!$A$1:$K$651,6,0)</f>
        <v/>
      </c>
      <c r="N538" s="14" t="str">
        <f>vlookup($C538,'Results raw'!$A$1:$K$651,7,0)</f>
        <v/>
      </c>
      <c r="O538" s="14" t="str">
        <f>vlookup($C538,'Results raw'!$A$1:$K$651,8,0)</f>
        <v/>
      </c>
      <c r="P538" s="14" t="str">
        <f>vlookup($C538,'Results raw'!$A$1:$K$651,9,0)</f>
        <v/>
      </c>
      <c r="Q538" s="14">
        <f>vlookup($C538,'Results raw'!$A$1:$K$651,10,0)</f>
        <v>556</v>
      </c>
      <c r="R538" s="15">
        <f>vlookup($C538,'Results raw'!$A$1:$K$651,11,0)</f>
        <v>81726</v>
      </c>
      <c r="S538" s="16">
        <f t="shared" si="2"/>
        <v>0.7513887869</v>
      </c>
    </row>
    <row r="539">
      <c r="A539" s="11" t="s">
        <v>1288</v>
      </c>
      <c r="B539" s="12">
        <v>19.0</v>
      </c>
      <c r="C539" s="11" t="s">
        <v>1289</v>
      </c>
      <c r="D539" s="11" t="s">
        <v>1288</v>
      </c>
      <c r="E539" s="3" t="str">
        <f>vlookup(C539,'Region lookup'!$A$1:$B$651,2,0)</f>
        <v>East Midlands</v>
      </c>
      <c r="F539" s="13">
        <v>0.20833333333333334</v>
      </c>
      <c r="G539" s="11" t="s">
        <v>59</v>
      </c>
      <c r="H539" s="11" t="str">
        <f t="shared" si="1"/>
        <v>5-Friday 05:00</v>
      </c>
      <c r="I539" s="14">
        <f>vlookup($C539,'Results raw'!$A$1:$K$651,2,0)</f>
        <v>19231</v>
      </c>
      <c r="J539" s="14">
        <f>vlookup($C539,'Results raw'!$A$1:$K$651,3,0)</f>
        <v>11971</v>
      </c>
      <c r="K539" s="14">
        <f>vlookup($C539,'Results raw'!$A$1:$K$651,4,0)</f>
        <v>1105</v>
      </c>
      <c r="L539" s="14">
        <f>vlookup($C539,'Results raw'!$A$1:$K$651,5,0)</f>
        <v>674</v>
      </c>
      <c r="M539" s="14" t="str">
        <f>vlookup($C539,'Results raw'!$A$1:$K$651,6,0)</f>
        <v/>
      </c>
      <c r="N539" s="14" t="str">
        <f>vlookup($C539,'Results raw'!$A$1:$K$651,7,0)</f>
        <v/>
      </c>
      <c r="O539" s="14">
        <f>vlookup($C539,'Results raw'!$A$1:$K$651,8,0)</f>
        <v>2501</v>
      </c>
      <c r="P539" s="14" t="str">
        <f>vlookup($C539,'Results raw'!$A$1:$K$651,9,0)</f>
        <v/>
      </c>
      <c r="Q539" s="14">
        <f>vlookup($C539,'Results raw'!$A$1:$K$651,10,0)</f>
        <v>13498</v>
      </c>
      <c r="R539" s="15">
        <f>vlookup($C539,'Results raw'!$A$1:$K$651,11,0)</f>
        <v>78204</v>
      </c>
      <c r="S539" s="16">
        <f t="shared" si="2"/>
        <v>0.6263106746</v>
      </c>
    </row>
    <row r="540">
      <c r="A540" s="11" t="s">
        <v>1605</v>
      </c>
      <c r="B540" s="12">
        <v>21.0</v>
      </c>
      <c r="C540" s="11" t="s">
        <v>1291</v>
      </c>
      <c r="D540" s="11" t="s">
        <v>1605</v>
      </c>
      <c r="E540" s="3" t="str">
        <f>vlookup(C540,'Region lookup'!$A$1:$B$651,2,0)</f>
        <v>North West</v>
      </c>
      <c r="F540" s="13">
        <v>0.20833333333333334</v>
      </c>
      <c r="G540" s="11" t="s">
        <v>59</v>
      </c>
      <c r="H540" s="11" t="str">
        <f t="shared" si="1"/>
        <v>5-Friday 05:00</v>
      </c>
      <c r="I540" s="14">
        <f>vlookup($C540,'Results raw'!$A$1:$K$651,2,0)</f>
        <v>14281</v>
      </c>
      <c r="J540" s="14">
        <f>vlookup($C540,'Results raw'!$A$1:$K$651,3,0)</f>
        <v>18544</v>
      </c>
      <c r="K540" s="14">
        <f>vlookup($C540,'Results raw'!$A$1:$K$651,4,0)</f>
        <v>1395</v>
      </c>
      <c r="L540" s="14">
        <f>vlookup($C540,'Results raw'!$A$1:$K$651,5,0)</f>
        <v>1208</v>
      </c>
      <c r="M540" s="14" t="str">
        <f>vlookup($C540,'Results raw'!$A$1:$K$651,6,0)</f>
        <v/>
      </c>
      <c r="N540" s="14" t="str">
        <f>vlookup($C540,'Results raw'!$A$1:$K$651,7,0)</f>
        <v/>
      </c>
      <c r="O540" s="14">
        <f>vlookup($C540,'Results raw'!$A$1:$K$651,8,0)</f>
        <v>3151</v>
      </c>
      <c r="P540" s="14" t="str">
        <f>vlookup($C540,'Results raw'!$A$1:$K$651,9,0)</f>
        <v/>
      </c>
      <c r="Q540" s="14">
        <f>vlookup($C540,'Results raw'!$A$1:$K$651,10,0)</f>
        <v>0</v>
      </c>
      <c r="R540" s="15">
        <f>vlookup($C540,'Results raw'!$A$1:$K$651,11,0)</f>
        <v>68497</v>
      </c>
      <c r="S540" s="16">
        <f t="shared" si="2"/>
        <v>0.5632217469</v>
      </c>
    </row>
    <row r="541">
      <c r="A541" s="11" t="s">
        <v>1293</v>
      </c>
      <c r="B541" s="12">
        <v>34.0</v>
      </c>
      <c r="C541" s="11" t="s">
        <v>1294</v>
      </c>
      <c r="D541" s="11" t="s">
        <v>1293</v>
      </c>
      <c r="E541" s="3" t="str">
        <f>vlookup(C541,'Region lookup'!$A$1:$B$651,2,0)</f>
        <v>South East</v>
      </c>
      <c r="F541" s="13">
        <v>0.20833333333333334</v>
      </c>
      <c r="G541" s="11" t="s">
        <v>59</v>
      </c>
      <c r="H541" s="11" t="str">
        <f t="shared" si="1"/>
        <v>5-Friday 05:00</v>
      </c>
      <c r="I541" s="14">
        <f>vlookup($C541,'Results raw'!$A$1:$K$651,2,0)</f>
        <v>29593</v>
      </c>
      <c r="J541" s="14">
        <f>vlookup($C541,'Results raw'!$A$1:$K$651,3,0)</f>
        <v>15395</v>
      </c>
      <c r="K541" s="14">
        <f>vlookup($C541,'Results raw'!$A$1:$K$651,4,0)</f>
        <v>6841</v>
      </c>
      <c r="L541" s="14">
        <f>vlookup($C541,'Results raw'!$A$1:$K$651,5,0)</f>
        <v>2138</v>
      </c>
      <c r="M541" s="14" t="str">
        <f>vlookup($C541,'Results raw'!$A$1:$K$651,6,0)</f>
        <v/>
      </c>
      <c r="N541" s="14" t="str">
        <f>vlookup($C541,'Results raw'!$A$1:$K$651,7,0)</f>
        <v/>
      </c>
      <c r="O541" s="14" t="str">
        <f>vlookup($C541,'Results raw'!$A$1:$K$651,8,0)</f>
        <v/>
      </c>
      <c r="P541" s="14" t="str">
        <f>vlookup($C541,'Results raw'!$A$1:$K$651,9,0)</f>
        <v/>
      </c>
      <c r="Q541" s="14">
        <f>vlookup($C541,'Results raw'!$A$1:$K$651,10,0)</f>
        <v>746</v>
      </c>
      <c r="R541" s="15">
        <f>vlookup($C541,'Results raw'!$A$1:$K$651,11,0)</f>
        <v>82926</v>
      </c>
      <c r="S541" s="16">
        <f t="shared" si="2"/>
        <v>0.6597810096</v>
      </c>
    </row>
    <row r="542">
      <c r="A542" s="11" t="s">
        <v>1295</v>
      </c>
      <c r="B542" s="12">
        <v>49.0</v>
      </c>
      <c r="C542" s="11" t="s">
        <v>1296</v>
      </c>
      <c r="D542" s="11" t="s">
        <v>1295</v>
      </c>
      <c r="E542" s="3" t="str">
        <f>vlookup(C542,'Region lookup'!$A$1:$B$651,2,0)</f>
        <v>London</v>
      </c>
      <c r="F542" s="13">
        <v>0.20833333333333334</v>
      </c>
      <c r="G542" s="11" t="s">
        <v>59</v>
      </c>
      <c r="H542" s="11" t="str">
        <f t="shared" si="1"/>
        <v>5-Friday 05:00</v>
      </c>
      <c r="I542" s="14">
        <f>vlookup($C542,'Results raw'!$A$1:$K$651,2,0)</f>
        <v>9678</v>
      </c>
      <c r="J542" s="14">
        <f>vlookup($C542,'Results raw'!$A$1:$K$651,3,0)</f>
        <v>31723</v>
      </c>
      <c r="K542" s="14">
        <f>vlookup($C542,'Results raw'!$A$1:$K$651,4,0)</f>
        <v>15597</v>
      </c>
      <c r="L542" s="14" t="str">
        <f>vlookup($C542,'Results raw'!$A$1:$K$651,5,0)</f>
        <v/>
      </c>
      <c r="M542" s="14" t="str">
        <f>vlookup($C542,'Results raw'!$A$1:$K$651,6,0)</f>
        <v/>
      </c>
      <c r="N542" s="14" t="str">
        <f>vlookup($C542,'Results raw'!$A$1:$K$651,7,0)</f>
        <v/>
      </c>
      <c r="O542" s="14">
        <f>vlookup($C542,'Results raw'!$A$1:$K$651,8,0)</f>
        <v>1617</v>
      </c>
      <c r="P542" s="14" t="str">
        <f>vlookup($C542,'Results raw'!$A$1:$K$651,9,0)</f>
        <v/>
      </c>
      <c r="Q542" s="14">
        <f>vlookup($C542,'Results raw'!$A$1:$K$651,10,0)</f>
        <v>0</v>
      </c>
      <c r="R542" s="15">
        <f>vlookup($C542,'Results raw'!$A$1:$K$651,11,0)</f>
        <v>93313</v>
      </c>
      <c r="S542" s="16">
        <f t="shared" si="2"/>
        <v>0.6281547051</v>
      </c>
    </row>
    <row r="543">
      <c r="A543" s="11" t="s">
        <v>1297</v>
      </c>
      <c r="B543" s="12">
        <v>52.0</v>
      </c>
      <c r="C543" s="11" t="s">
        <v>1298</v>
      </c>
      <c r="D543" s="11" t="s">
        <v>1297</v>
      </c>
      <c r="E543" s="3" t="str">
        <f>vlookup(C543,'Region lookup'!$A$1:$B$651,2,0)</f>
        <v>London</v>
      </c>
      <c r="F543" s="13">
        <v>0.20833333333333334</v>
      </c>
      <c r="G543" s="11" t="s">
        <v>59</v>
      </c>
      <c r="H543" s="11" t="str">
        <f t="shared" si="1"/>
        <v>5-Friday 05:00</v>
      </c>
      <c r="I543" s="14">
        <f>vlookup($C543,'Results raw'!$A$1:$K$651,2,0)</f>
        <v>6528</v>
      </c>
      <c r="J543" s="14">
        <f>vlookup($C543,'Results raw'!$A$1:$K$651,3,0)</f>
        <v>44052</v>
      </c>
      <c r="K543" s="14">
        <f>vlookup($C543,'Results raw'!$A$1:$K$651,4,0)</f>
        <v>5892</v>
      </c>
      <c r="L543" s="14">
        <f>vlookup($C543,'Results raw'!$A$1:$K$651,5,0)</f>
        <v>2570</v>
      </c>
      <c r="M543" s="14" t="str">
        <f>vlookup($C543,'Results raw'!$A$1:$K$651,6,0)</f>
        <v/>
      </c>
      <c r="N543" s="14" t="str">
        <f>vlookup($C543,'Results raw'!$A$1:$K$651,7,0)</f>
        <v/>
      </c>
      <c r="O543" s="14">
        <f>vlookup($C543,'Results raw'!$A$1:$K$651,8,0)</f>
        <v>1081</v>
      </c>
      <c r="P543" s="14" t="str">
        <f>vlookup($C543,'Results raw'!$A$1:$K$651,9,0)</f>
        <v/>
      </c>
      <c r="Q543" s="14">
        <f>vlookup($C543,'Results raw'!$A$1:$K$651,10,0)</f>
        <v>439</v>
      </c>
      <c r="R543" s="15">
        <f>vlookup($C543,'Results raw'!$A$1:$K$651,11,0)</f>
        <v>88169</v>
      </c>
      <c r="S543" s="16">
        <f t="shared" si="2"/>
        <v>0.6868854132</v>
      </c>
    </row>
    <row r="544">
      <c r="A544" s="11" t="s">
        <v>1299</v>
      </c>
      <c r="B544" s="12">
        <v>73.0</v>
      </c>
      <c r="C544" s="11" t="s">
        <v>1300</v>
      </c>
      <c r="D544" s="11" t="s">
        <v>1299</v>
      </c>
      <c r="E544" s="3" t="str">
        <f>vlookup(C544,'Region lookup'!$A$1:$B$651,2,0)</f>
        <v>North East</v>
      </c>
      <c r="F544" s="13">
        <v>0.20833333333333334</v>
      </c>
      <c r="G544" s="11" t="s">
        <v>59</v>
      </c>
      <c r="H544" s="11" t="str">
        <f t="shared" si="1"/>
        <v>5-Friday 05:00</v>
      </c>
      <c r="I544" s="14">
        <f>vlookup($C544,'Results raw'!$A$1:$K$651,2,0)</f>
        <v>17440</v>
      </c>
      <c r="J544" s="14">
        <f>vlookup($C544,'Results raw'!$A$1:$K$651,3,0)</f>
        <v>16728</v>
      </c>
      <c r="K544" s="14">
        <f>vlookup($C544,'Results raw'!$A$1:$K$651,4,0)</f>
        <v>2151</v>
      </c>
      <c r="L544" s="14">
        <f>vlookup($C544,'Results raw'!$A$1:$K$651,5,0)</f>
        <v>1146</v>
      </c>
      <c r="M544" s="14" t="str">
        <f>vlookup($C544,'Results raw'!$A$1:$K$651,6,0)</f>
        <v/>
      </c>
      <c r="N544" s="14" t="str">
        <f>vlookup($C544,'Results raw'!$A$1:$K$651,7,0)</f>
        <v/>
      </c>
      <c r="O544" s="14">
        <f>vlookup($C544,'Results raw'!$A$1:$K$651,8,0)</f>
        <v>3394</v>
      </c>
      <c r="P544" s="14" t="str">
        <f>vlookup($C544,'Results raw'!$A$1:$K$651,9,0)</f>
        <v/>
      </c>
      <c r="Q544" s="14">
        <f>vlookup($C544,'Results raw'!$A$1:$K$651,10,0)</f>
        <v>0</v>
      </c>
      <c r="R544" s="15">
        <f>vlookup($C544,'Results raw'!$A$1:$K$651,11,0)</f>
        <v>64429</v>
      </c>
      <c r="S544" s="16">
        <f t="shared" si="2"/>
        <v>0.6341709479</v>
      </c>
    </row>
    <row r="545">
      <c r="A545" s="11" t="s">
        <v>1302</v>
      </c>
      <c r="B545" s="12">
        <v>75.0</v>
      </c>
      <c r="C545" s="11" t="s">
        <v>1303</v>
      </c>
      <c r="D545" s="11" t="s">
        <v>1302</v>
      </c>
      <c r="E545" s="3" t="str">
        <f>vlookup(C545,'Region lookup'!$A$1:$B$651,2,0)</f>
        <v>East Midlands</v>
      </c>
      <c r="F545" s="13">
        <v>0.20833333333333334</v>
      </c>
      <c r="G545" s="11" t="s">
        <v>59</v>
      </c>
      <c r="H545" s="11" t="str">
        <f t="shared" si="1"/>
        <v>5-Friday 05:00</v>
      </c>
      <c r="I545" s="14">
        <f>vlookup($C545,'Results raw'!$A$1:$K$651,2,0)</f>
        <v>21791</v>
      </c>
      <c r="J545" s="14">
        <f>vlookup($C545,'Results raw'!$A$1:$K$651,3,0)</f>
        <v>16492</v>
      </c>
      <c r="K545" s="14">
        <f>vlookup($C545,'Results raw'!$A$1:$K$651,4,0)</f>
        <v>1759</v>
      </c>
      <c r="L545" s="14">
        <f>vlookup($C545,'Results raw'!$A$1:$K$651,5,0)</f>
        <v>758</v>
      </c>
      <c r="M545" s="14" t="str">
        <f>vlookup($C545,'Results raw'!$A$1:$K$651,6,0)</f>
        <v/>
      </c>
      <c r="N545" s="14" t="str">
        <f>vlookup($C545,'Results raw'!$A$1:$K$651,7,0)</f>
        <v/>
      </c>
      <c r="O545" s="14">
        <f>vlookup($C545,'Results raw'!$A$1:$K$651,8,0)</f>
        <v>4151</v>
      </c>
      <c r="P545" s="14" t="str">
        <f>vlookup($C545,'Results raw'!$A$1:$K$651,9,0)</f>
        <v/>
      </c>
      <c r="Q545" s="14">
        <f>vlookup($C545,'Results raw'!$A$1:$K$651,10,0)</f>
        <v>987</v>
      </c>
      <c r="R545" s="15">
        <f>vlookup($C545,'Results raw'!$A$1:$K$651,11,0)</f>
        <v>75157</v>
      </c>
      <c r="S545" s="16">
        <f t="shared" si="2"/>
        <v>0.6112271645</v>
      </c>
    </row>
    <row r="546">
      <c r="A546" s="11" t="s">
        <v>1304</v>
      </c>
      <c r="B546" s="12">
        <v>85.0</v>
      </c>
      <c r="C546" s="11" t="s">
        <v>1305</v>
      </c>
      <c r="D546" s="11" t="s">
        <v>1304</v>
      </c>
      <c r="E546" s="3" t="str">
        <f>vlookup(C546,'Region lookup'!$A$1:$B$651,2,0)</f>
        <v>Yorkshire and The Humber</v>
      </c>
      <c r="F546" s="13">
        <v>0.20833333333333334</v>
      </c>
      <c r="G546" s="11" t="s">
        <v>59</v>
      </c>
      <c r="H546" s="11" t="str">
        <f t="shared" si="1"/>
        <v>5-Friday 05:00</v>
      </c>
      <c r="I546" s="14">
        <f>vlookup($C546,'Results raw'!$A$1:$K$651,2,0)</f>
        <v>9681</v>
      </c>
      <c r="J546" s="14">
        <f>vlookup($C546,'Results raw'!$A$1:$K$651,3,0)</f>
        <v>27825</v>
      </c>
      <c r="K546" s="14">
        <f>vlookup($C546,'Results raw'!$A$1:$K$651,4,0)</f>
        <v>3316</v>
      </c>
      <c r="L546" s="14">
        <f>vlookup($C546,'Results raw'!$A$1:$K$651,5,0)</f>
        <v>662</v>
      </c>
      <c r="M546" s="14" t="str">
        <f>vlookup($C546,'Results raw'!$A$1:$K$651,6,0)</f>
        <v/>
      </c>
      <c r="N546" s="14" t="str">
        <f>vlookup($C546,'Results raw'!$A$1:$K$651,7,0)</f>
        <v/>
      </c>
      <c r="O546" s="14">
        <f>vlookup($C546,'Results raw'!$A$1:$K$651,8,0)</f>
        <v>2700</v>
      </c>
      <c r="P546" s="14" t="str">
        <f>vlookup($C546,'Results raw'!$A$1:$K$651,9,0)</f>
        <v/>
      </c>
      <c r="Q546" s="14">
        <f>vlookup($C546,'Results raw'!$A$1:$K$651,10,0)</f>
        <v>0</v>
      </c>
      <c r="R546" s="15">
        <f>vlookup($C546,'Results raw'!$A$1:$K$651,11,0)</f>
        <v>73206</v>
      </c>
      <c r="S546" s="16">
        <f t="shared" si="2"/>
        <v>0.6035570855</v>
      </c>
    </row>
    <row r="547">
      <c r="A547" s="11" t="s">
        <v>1306</v>
      </c>
      <c r="B547" s="12">
        <v>86.0</v>
      </c>
      <c r="C547" s="11" t="s">
        <v>1307</v>
      </c>
      <c r="D547" s="11" t="s">
        <v>1306</v>
      </c>
      <c r="E547" s="3" t="str">
        <f>vlookup(C547,'Region lookup'!$A$1:$B$651,2,0)</f>
        <v>Yorkshire and The Humber</v>
      </c>
      <c r="F547" s="13">
        <v>0.20833333333333334</v>
      </c>
      <c r="G547" s="11" t="s">
        <v>59</v>
      </c>
      <c r="H547" s="11" t="str">
        <f t="shared" si="1"/>
        <v>5-Friday 05:00</v>
      </c>
      <c r="I547" s="14">
        <f>vlookup($C547,'Results raw'!$A$1:$K$651,2,0)</f>
        <v>16044</v>
      </c>
      <c r="J547" s="14">
        <f>vlookup($C547,'Results raw'!$A$1:$K$651,3,0)</f>
        <v>18390</v>
      </c>
      <c r="K547" s="14">
        <f>vlookup($C547,'Results raw'!$A$1:$K$651,4,0)</f>
        <v>1505</v>
      </c>
      <c r="L547" s="14">
        <f>vlookup($C547,'Results raw'!$A$1:$K$651,5,0)</f>
        <v>983</v>
      </c>
      <c r="M547" s="14" t="str">
        <f>vlookup($C547,'Results raw'!$A$1:$K$651,6,0)</f>
        <v/>
      </c>
      <c r="N547" s="14" t="str">
        <f>vlookup($C547,'Results raw'!$A$1:$K$651,7,0)</f>
        <v/>
      </c>
      <c r="O547" s="14">
        <f>vlookup($C547,'Results raw'!$A$1:$K$651,8,0)</f>
        <v>2819</v>
      </c>
      <c r="P547" s="14" t="str">
        <f>vlookup($C547,'Results raw'!$A$1:$K$651,9,0)</f>
        <v/>
      </c>
      <c r="Q547" s="14">
        <f>vlookup($C547,'Results raw'!$A$1:$K$651,10,0)</f>
        <v>0</v>
      </c>
      <c r="R547" s="15">
        <f>vlookup($C547,'Results raw'!$A$1:$K$651,11,0)</f>
        <v>69046</v>
      </c>
      <c r="S547" s="16">
        <f t="shared" si="2"/>
        <v>0.5755728065</v>
      </c>
    </row>
    <row r="548">
      <c r="A548" s="11" t="s">
        <v>1308</v>
      </c>
      <c r="B548" s="12">
        <v>87.0</v>
      </c>
      <c r="C548" s="11" t="s">
        <v>1309</v>
      </c>
      <c r="D548" s="11" t="s">
        <v>1308</v>
      </c>
      <c r="E548" s="3" t="str">
        <f>vlookup(C548,'Region lookup'!$A$1:$B$651,2,0)</f>
        <v>Yorkshire and The Humber</v>
      </c>
      <c r="F548" s="13">
        <v>0.20833333333333334</v>
      </c>
      <c r="G548" s="11" t="s">
        <v>59</v>
      </c>
      <c r="H548" s="11" t="str">
        <f t="shared" si="1"/>
        <v>5-Friday 05:00</v>
      </c>
      <c r="I548" s="14">
        <f>vlookup($C548,'Results raw'!$A$1:$K$651,2,0)</f>
        <v>6717</v>
      </c>
      <c r="J548" s="14">
        <f>vlookup($C548,'Results raw'!$A$1:$K$651,3,0)</f>
        <v>33736</v>
      </c>
      <c r="K548" s="14">
        <f>vlookup($C548,'Results raw'!$A$1:$K$651,4,0)</f>
        <v>1349</v>
      </c>
      <c r="L548" s="14">
        <f>vlookup($C548,'Results raw'!$A$1:$K$651,5,0)</f>
        <v>813</v>
      </c>
      <c r="M548" s="14" t="str">
        <f>vlookup($C548,'Results raw'!$A$1:$K$651,6,0)</f>
        <v/>
      </c>
      <c r="N548" s="14" t="str">
        <f>vlookup($C548,'Results raw'!$A$1:$K$651,7,0)</f>
        <v/>
      </c>
      <c r="O548" s="14">
        <f>vlookup($C548,'Results raw'!$A$1:$K$651,8,0)</f>
        <v>1556</v>
      </c>
      <c r="P548" s="14" t="str">
        <f>vlookup($C548,'Results raw'!$A$1:$K$651,9,0)</f>
        <v/>
      </c>
      <c r="Q548" s="14">
        <f>vlookup($C548,'Results raw'!$A$1:$K$651,10,0)</f>
        <v>90</v>
      </c>
      <c r="R548" s="15">
        <f>vlookup($C548,'Results raw'!$A$1:$K$651,11,0)</f>
        <v>70694</v>
      </c>
      <c r="S548" s="16">
        <f t="shared" si="2"/>
        <v>0.6260927377</v>
      </c>
    </row>
    <row r="549">
      <c r="A549" s="11" t="s">
        <v>1606</v>
      </c>
      <c r="B549" s="12">
        <v>95.0</v>
      </c>
      <c r="C549" s="11" t="s">
        <v>1311</v>
      </c>
      <c r="D549" s="11" t="s">
        <v>1606</v>
      </c>
      <c r="E549" s="3" t="str">
        <f>vlookup(C549,'Region lookup'!$A$1:$B$651,2,0)</f>
        <v>South West</v>
      </c>
      <c r="F549" s="13">
        <v>0.20833333333333334</v>
      </c>
      <c r="G549" s="11" t="s">
        <v>59</v>
      </c>
      <c r="H549" s="11" t="str">
        <f t="shared" si="1"/>
        <v>5-Friday 05:00</v>
      </c>
      <c r="I549" s="14">
        <f>vlookup($C549,'Results raw'!$A$1:$K$651,2,0)</f>
        <v>35827</v>
      </c>
      <c r="J549" s="14">
        <f>vlookup($C549,'Results raw'!$A$1:$K$651,3,0)</f>
        <v>11388</v>
      </c>
      <c r="K549" s="14">
        <f>vlookup($C549,'Results raw'!$A$1:$K$651,4,0)</f>
        <v>7805</v>
      </c>
      <c r="L549" s="14">
        <f>vlookup($C549,'Results raw'!$A$1:$K$651,5,0)</f>
        <v>1877</v>
      </c>
      <c r="M549" s="14" t="str">
        <f>vlookup($C549,'Results raw'!$A$1:$K$651,6,0)</f>
        <v/>
      </c>
      <c r="N549" s="14" t="str">
        <f>vlookup($C549,'Results raw'!$A$1:$K$651,7,0)</f>
        <v/>
      </c>
      <c r="O549" s="14" t="str">
        <f>vlookup($C549,'Results raw'!$A$1:$K$651,8,0)</f>
        <v/>
      </c>
      <c r="P549" s="14" t="str">
        <f>vlookup($C549,'Results raw'!$A$1:$K$651,9,0)</f>
        <v/>
      </c>
      <c r="Q549" s="14">
        <f>vlookup($C549,'Results raw'!$A$1:$K$651,10,0)</f>
        <v>755</v>
      </c>
      <c r="R549" s="15">
        <f>vlookup($C549,'Results raw'!$A$1:$K$651,11,0)</f>
        <v>85327</v>
      </c>
      <c r="S549" s="16">
        <f t="shared" si="2"/>
        <v>0.6756595216</v>
      </c>
    </row>
    <row r="550">
      <c r="A550" s="11" t="s">
        <v>1312</v>
      </c>
      <c r="B550" s="12">
        <v>103.0</v>
      </c>
      <c r="C550" s="11" t="s">
        <v>1313</v>
      </c>
      <c r="D550" s="11" t="s">
        <v>1312</v>
      </c>
      <c r="E550" s="3" t="str">
        <f>vlookup(C550,'Region lookup'!$A$1:$B$651,2,0)</f>
        <v>East</v>
      </c>
      <c r="F550" s="13">
        <v>0.20833333333333334</v>
      </c>
      <c r="G550" s="11" t="s">
        <v>59</v>
      </c>
      <c r="H550" s="11" t="str">
        <f t="shared" si="1"/>
        <v>5-Friday 05:00</v>
      </c>
      <c r="I550" s="14">
        <f>vlookup($C550,'Results raw'!$A$1:$K$651,2,0)</f>
        <v>33934</v>
      </c>
      <c r="J550" s="14">
        <f>vlookup($C550,'Results raw'!$A$1:$K$651,3,0)</f>
        <v>12073</v>
      </c>
      <c r="K550" s="14">
        <f>vlookup($C550,'Results raw'!$A$1:$K$651,4,0)</f>
        <v>9195</v>
      </c>
      <c r="L550" s="14">
        <f>vlookup($C550,'Results raw'!$A$1:$K$651,5,0)</f>
        <v>1412</v>
      </c>
      <c r="M550" s="14" t="str">
        <f>vlookup($C550,'Results raw'!$A$1:$K$651,6,0)</f>
        <v/>
      </c>
      <c r="N550" s="14" t="str">
        <f>vlookup($C550,'Results raw'!$A$1:$K$651,7,0)</f>
        <v/>
      </c>
      <c r="O550" s="14" t="str">
        <f>vlookup($C550,'Results raw'!$A$1:$K$651,8,0)</f>
        <v/>
      </c>
      <c r="P550" s="14" t="str">
        <f>vlookup($C550,'Results raw'!$A$1:$K$651,9,0)</f>
        <v/>
      </c>
      <c r="Q550" s="14">
        <f>vlookup($C550,'Results raw'!$A$1:$K$651,10,0)</f>
        <v>363</v>
      </c>
      <c r="R550" s="15">
        <f>vlookup($C550,'Results raw'!$A$1:$K$651,11,0)</f>
        <v>78151</v>
      </c>
      <c r="S550" s="16">
        <f t="shared" si="2"/>
        <v>0.7290629678</v>
      </c>
    </row>
    <row r="551">
      <c r="A551" s="11" t="s">
        <v>1314</v>
      </c>
      <c r="B551" s="12">
        <v>107.0</v>
      </c>
      <c r="C551" s="11" t="s">
        <v>1315</v>
      </c>
      <c r="D551" s="11" t="s">
        <v>1314</v>
      </c>
      <c r="E551" s="3" t="str">
        <f>vlookup(C551,'Region lookup'!$A$1:$B$651,2,0)</f>
        <v>East Midlands</v>
      </c>
      <c r="F551" s="13">
        <v>0.20833333333333334</v>
      </c>
      <c r="G551" s="11" t="s">
        <v>59</v>
      </c>
      <c r="H551" s="11" t="str">
        <f t="shared" si="1"/>
        <v>5-Friday 05:00</v>
      </c>
      <c r="I551" s="14">
        <f>vlookup($C551,'Results raw'!$A$1:$K$651,2,0)</f>
        <v>26602</v>
      </c>
      <c r="J551" s="14">
        <f>vlookup($C551,'Results raw'!$A$1:$K$651,3,0)</f>
        <v>21271</v>
      </c>
      <c r="K551" s="14" t="str">
        <f>vlookup($C551,'Results raw'!$A$1:$K$651,4,0)</f>
        <v/>
      </c>
      <c r="L551" s="14">
        <f>vlookup($C551,'Results raw'!$A$1:$K$651,5,0)</f>
        <v>1806</v>
      </c>
      <c r="M551" s="14" t="str">
        <f>vlookup($C551,'Results raw'!$A$1:$K$651,6,0)</f>
        <v/>
      </c>
      <c r="N551" s="14" t="str">
        <f>vlookup($C551,'Results raw'!$A$1:$K$651,7,0)</f>
        <v/>
      </c>
      <c r="O551" s="14" t="str">
        <f>vlookup($C551,'Results raw'!$A$1:$K$651,8,0)</f>
        <v/>
      </c>
      <c r="P551" s="14" t="str">
        <f>vlookup($C551,'Results raw'!$A$1:$K$651,9,0)</f>
        <v/>
      </c>
      <c r="Q551" s="14">
        <f>vlookup($C551,'Results raw'!$A$1:$K$651,10,0)</f>
        <v>5593</v>
      </c>
      <c r="R551" s="15">
        <f>vlookup($C551,'Results raw'!$A$1:$K$651,11,0)</f>
        <v>73052</v>
      </c>
      <c r="S551" s="16">
        <f t="shared" si="2"/>
        <v>0.7566117286</v>
      </c>
    </row>
    <row r="552">
      <c r="A552" s="11" t="s">
        <v>1316</v>
      </c>
      <c r="B552" s="12">
        <v>108.0</v>
      </c>
      <c r="C552" s="11" t="s">
        <v>1317</v>
      </c>
      <c r="D552" s="11" t="s">
        <v>1316</v>
      </c>
      <c r="E552" s="3" t="str">
        <f>vlookup(C552,'Region lookup'!$A$1:$B$651,2,0)</f>
        <v>South East</v>
      </c>
      <c r="F552" s="13">
        <v>0.20833333333333334</v>
      </c>
      <c r="G552" s="11" t="s">
        <v>59</v>
      </c>
      <c r="H552" s="11" t="str">
        <f t="shared" si="1"/>
        <v>5-Friday 05:00</v>
      </c>
      <c r="I552" s="14">
        <f>vlookup($C552,'Results raw'!$A$1:$K$651,2,0)</f>
        <v>37035</v>
      </c>
      <c r="J552" s="14">
        <f>vlookup($C552,'Results raw'!$A$1:$K$651,3,0)</f>
        <v>7638</v>
      </c>
      <c r="K552" s="14">
        <f>vlookup($C552,'Results raw'!$A$1:$K$651,4,0)</f>
        <v>16624</v>
      </c>
      <c r="L552" s="14" t="str">
        <f>vlookup($C552,'Results raw'!$A$1:$K$651,5,0)</f>
        <v/>
      </c>
      <c r="M552" s="14" t="str">
        <f>vlookup($C552,'Results raw'!$A$1:$K$651,6,0)</f>
        <v/>
      </c>
      <c r="N552" s="14" t="str">
        <f>vlookup($C552,'Results raw'!$A$1:$K$651,7,0)</f>
        <v/>
      </c>
      <c r="O552" s="14">
        <f>vlookup($C552,'Results raw'!$A$1:$K$651,8,0)</f>
        <v>1286</v>
      </c>
      <c r="P552" s="14" t="str">
        <f>vlookup($C552,'Results raw'!$A$1:$K$651,9,0)</f>
        <v/>
      </c>
      <c r="Q552" s="14">
        <f>vlookup($C552,'Results raw'!$A$1:$K$651,10,0)</f>
        <v>875</v>
      </c>
      <c r="R552" s="15">
        <f>vlookup($C552,'Results raw'!$A$1:$K$651,11,0)</f>
        <v>83146</v>
      </c>
      <c r="S552" s="16">
        <f t="shared" si="2"/>
        <v>0.7632116999</v>
      </c>
    </row>
    <row r="553">
      <c r="A553" s="11" t="s">
        <v>1319</v>
      </c>
      <c r="B553" s="12">
        <v>116.0</v>
      </c>
      <c r="C553" s="11" t="s">
        <v>1320</v>
      </c>
      <c r="D553" s="11" t="s">
        <v>1319</v>
      </c>
      <c r="E553" s="3" t="str">
        <f>vlookup(C553,'Region lookup'!$A$1:$B$651,2,0)</f>
        <v>Yorkshire and The Humber</v>
      </c>
      <c r="F553" s="13">
        <v>0.20833333333333334</v>
      </c>
      <c r="G553" s="11" t="s">
        <v>59</v>
      </c>
      <c r="H553" s="11" t="str">
        <f t="shared" si="1"/>
        <v>5-Friday 05:00</v>
      </c>
      <c r="I553" s="14">
        <f>vlookup($C553,'Results raw'!$A$1:$K$651,2,0)</f>
        <v>29981</v>
      </c>
      <c r="J553" s="14">
        <f>vlookup($C553,'Results raw'!$A$1:$K$651,3,0)</f>
        <v>24207</v>
      </c>
      <c r="K553" s="14">
        <f>vlookup($C553,'Results raw'!$A$1:$K$651,4,0)</f>
        <v>2884</v>
      </c>
      <c r="L553" s="14" t="str">
        <f>vlookup($C553,'Results raw'!$A$1:$K$651,5,0)</f>
        <v/>
      </c>
      <c r="M553" s="14" t="str">
        <f>vlookup($C553,'Results raw'!$A$1:$K$651,6,0)</f>
        <v/>
      </c>
      <c r="N553" s="14" t="str">
        <f>vlookup($C553,'Results raw'!$A$1:$K$651,7,0)</f>
        <v/>
      </c>
      <c r="O553" s="14" t="str">
        <f>vlookup($C553,'Results raw'!$A$1:$K$651,8,0)</f>
        <v/>
      </c>
      <c r="P553" s="14" t="str">
        <f>vlookup($C553,'Results raw'!$A$1:$K$651,9,0)</f>
        <v/>
      </c>
      <c r="Q553" s="14">
        <f>vlookup($C553,'Results raw'!$A$1:$K$651,10,0)</f>
        <v>721</v>
      </c>
      <c r="R553" s="15">
        <f>vlookup($C553,'Results raw'!$A$1:$K$651,11,0)</f>
        <v>79287</v>
      </c>
      <c r="S553" s="16">
        <f t="shared" si="2"/>
        <v>0.7289089006</v>
      </c>
    </row>
    <row r="554">
      <c r="A554" s="11" t="s">
        <v>1322</v>
      </c>
      <c r="B554" s="12">
        <v>117.0</v>
      </c>
      <c r="C554" s="11" t="s">
        <v>1323</v>
      </c>
      <c r="D554" s="11" t="s">
        <v>1322</v>
      </c>
      <c r="E554" s="3" t="str">
        <f>vlookup(C554,'Region lookup'!$A$1:$B$651,2,0)</f>
        <v>London</v>
      </c>
      <c r="F554" s="13">
        <v>0.20833333333333334</v>
      </c>
      <c r="G554" s="11" t="s">
        <v>59</v>
      </c>
      <c r="H554" s="11" t="str">
        <f t="shared" si="1"/>
        <v>5-Friday 05:00</v>
      </c>
      <c r="I554" s="14">
        <f>vlookup($C554,'Results raw'!$A$1:$K$651,2,0)</f>
        <v>6478</v>
      </c>
      <c r="J554" s="14">
        <f>vlookup($C554,'Results raw'!$A$1:$K$651,3,0)</f>
        <v>40258</v>
      </c>
      <c r="K554" s="14">
        <f>vlookup($C554,'Results raw'!$A$1:$K$651,4,0)</f>
        <v>5087</v>
      </c>
      <c r="L554" s="14">
        <f>vlookup($C554,'Results raw'!$A$1:$K$651,5,0)</f>
        <v>3501</v>
      </c>
      <c r="M554" s="14" t="str">
        <f>vlookup($C554,'Results raw'!$A$1:$K$651,6,0)</f>
        <v/>
      </c>
      <c r="N554" s="14" t="str">
        <f>vlookup($C554,'Results raw'!$A$1:$K$651,7,0)</f>
        <v/>
      </c>
      <c r="O554" s="14">
        <f>vlookup($C554,'Results raw'!$A$1:$K$651,8,0)</f>
        <v>1041</v>
      </c>
      <c r="P554" s="14" t="str">
        <f>vlookup($C554,'Results raw'!$A$1:$K$651,9,0)</f>
        <v/>
      </c>
      <c r="Q554" s="14">
        <f>vlookup($C554,'Results raw'!$A$1:$K$651,10,0)</f>
        <v>127</v>
      </c>
      <c r="R554" s="15">
        <f>vlookup($C554,'Results raw'!$A$1:$K$651,11,0)</f>
        <v>89042</v>
      </c>
      <c r="S554" s="16">
        <f t="shared" si="2"/>
        <v>0.6344421734</v>
      </c>
    </row>
    <row r="555">
      <c r="A555" s="11" t="s">
        <v>1324</v>
      </c>
      <c r="B555" s="12">
        <v>118.0</v>
      </c>
      <c r="C555" s="11" t="s">
        <v>1325</v>
      </c>
      <c r="D555" s="11" t="s">
        <v>1324</v>
      </c>
      <c r="E555" s="3" t="str">
        <f>vlookup(C555,'Region lookup'!$A$1:$B$651,2,0)</f>
        <v>South West</v>
      </c>
      <c r="F555" s="13">
        <v>0.20833333333333334</v>
      </c>
      <c r="G555" s="11" t="s">
        <v>59</v>
      </c>
      <c r="H555" s="11" t="str">
        <f t="shared" si="1"/>
        <v>5-Friday 05:00</v>
      </c>
      <c r="I555" s="14">
        <f>vlookup($C555,'Results raw'!$A$1:$K$651,2,0)</f>
        <v>26764</v>
      </c>
      <c r="J555" s="14">
        <f>vlookup($C555,'Results raw'!$A$1:$K$651,3,0)</f>
        <v>18064</v>
      </c>
      <c r="K555" s="14">
        <f>vlookup($C555,'Results raw'!$A$1:$K$651,4,0)</f>
        <v>3504</v>
      </c>
      <c r="L555" s="14">
        <f>vlookup($C555,'Results raw'!$A$1:$K$651,5,0)</f>
        <v>1359</v>
      </c>
      <c r="M555" s="14" t="str">
        <f>vlookup($C555,'Results raw'!$A$1:$K$651,6,0)</f>
        <v/>
      </c>
      <c r="N555" s="14" t="str">
        <f>vlookup($C555,'Results raw'!$A$1:$K$651,7,0)</f>
        <v/>
      </c>
      <c r="O555" s="14" t="str">
        <f>vlookup($C555,'Results raw'!$A$1:$K$651,8,0)</f>
        <v/>
      </c>
      <c r="P555" s="14" t="str">
        <f>vlookup($C555,'Results raw'!$A$1:$K$651,9,0)</f>
        <v/>
      </c>
      <c r="Q555" s="14">
        <f>vlookup($C555,'Results raw'!$A$1:$K$651,10,0)</f>
        <v>676</v>
      </c>
      <c r="R555" s="15">
        <f>vlookup($C555,'Results raw'!$A$1:$K$651,11,0)</f>
        <v>70250</v>
      </c>
      <c r="S555" s="16">
        <f t="shared" si="2"/>
        <v>0.7169679715</v>
      </c>
    </row>
    <row r="556">
      <c r="A556" s="11" t="s">
        <v>1326</v>
      </c>
      <c r="B556" s="12">
        <v>138.0</v>
      </c>
      <c r="C556" s="11" t="s">
        <v>1327</v>
      </c>
      <c r="D556" s="11" t="s">
        <v>1326</v>
      </c>
      <c r="E556" s="3" t="str">
        <f>vlookup(C556,'Region lookup'!$A$1:$B$651,2,0)</f>
        <v>North West</v>
      </c>
      <c r="F556" s="13">
        <v>0.20833333333333334</v>
      </c>
      <c r="G556" s="11" t="s">
        <v>59</v>
      </c>
      <c r="H556" s="11" t="str">
        <f t="shared" si="1"/>
        <v>5-Friday 05:00</v>
      </c>
      <c r="I556" s="14">
        <f>vlookup($C556,'Results raw'!$A$1:$K$651,2,0)</f>
        <v>25694</v>
      </c>
      <c r="J556" s="14">
        <f>vlookup($C556,'Results raw'!$A$1:$K$651,3,0)</f>
        <v>6851</v>
      </c>
      <c r="K556" s="14">
        <f>vlookup($C556,'Results raw'!$A$1:$K$651,4,0)</f>
        <v>23358</v>
      </c>
      <c r="L556" s="14" t="str">
        <f>vlookup($C556,'Results raw'!$A$1:$K$651,5,0)</f>
        <v/>
      </c>
      <c r="M556" s="14" t="str">
        <f>vlookup($C556,'Results raw'!$A$1:$K$651,6,0)</f>
        <v/>
      </c>
      <c r="N556" s="14" t="str">
        <f>vlookup($C556,'Results raw'!$A$1:$K$651,7,0)</f>
        <v/>
      </c>
      <c r="O556" s="14" t="str">
        <f>vlookup($C556,'Results raw'!$A$1:$K$651,8,0)</f>
        <v/>
      </c>
      <c r="P556" s="14" t="str">
        <f>vlookup($C556,'Results raw'!$A$1:$K$651,9,0)</f>
        <v/>
      </c>
      <c r="Q556" s="14">
        <f>vlookup($C556,'Results raw'!$A$1:$K$651,10,0)</f>
        <v>0</v>
      </c>
      <c r="R556" s="15">
        <f>vlookup($C556,'Results raw'!$A$1:$K$651,11,0)</f>
        <v>74639</v>
      </c>
      <c r="S556" s="16">
        <f t="shared" si="2"/>
        <v>0.7489784161</v>
      </c>
    </row>
    <row r="557">
      <c r="A557" s="11" t="s">
        <v>1329</v>
      </c>
      <c r="B557" s="12">
        <v>158.0</v>
      </c>
      <c r="C557" s="11" t="s">
        <v>1330</v>
      </c>
      <c r="D557" s="11" t="s">
        <v>1329</v>
      </c>
      <c r="E557" s="3" t="str">
        <f>vlookup(C557,'Region lookup'!$A$1:$B$651,2,0)</f>
        <v>Yorkshire and The Humber</v>
      </c>
      <c r="F557" s="13">
        <v>0.20833333333333334</v>
      </c>
      <c r="G557" s="11" t="s">
        <v>59</v>
      </c>
      <c r="H557" s="11" t="str">
        <f t="shared" si="1"/>
        <v>5-Friday 05:00</v>
      </c>
      <c r="I557" s="14">
        <f>vlookup($C557,'Results raw'!$A$1:$K$651,2,0)</f>
        <v>29482</v>
      </c>
      <c r="J557" s="14">
        <f>vlookup($C557,'Results raw'!$A$1:$K$651,3,0)</f>
        <v>24379</v>
      </c>
      <c r="K557" s="14">
        <f>vlookup($C557,'Results raw'!$A$1:$K$651,4,0)</f>
        <v>3815</v>
      </c>
      <c r="L557" s="14">
        <f>vlookup($C557,'Results raw'!$A$1:$K$651,5,0)</f>
        <v>1068</v>
      </c>
      <c r="M557" s="14" t="str">
        <f>vlookup($C557,'Results raw'!$A$1:$K$651,6,0)</f>
        <v/>
      </c>
      <c r="N557" s="14" t="str">
        <f>vlookup($C557,'Results raw'!$A$1:$K$651,7,0)</f>
        <v/>
      </c>
      <c r="O557" s="14">
        <f>vlookup($C557,'Results raw'!$A$1:$K$651,8,0)</f>
        <v>1286</v>
      </c>
      <c r="P557" s="14">
        <f>vlookup($C557,'Results raw'!$A$1:$K$651,9,0)</f>
        <v>230</v>
      </c>
      <c r="Q557" s="14">
        <f>vlookup($C557,'Results raw'!$A$1:$K$651,10,0)</f>
        <v>650</v>
      </c>
      <c r="R557" s="15">
        <f>vlookup($C557,'Results raw'!$A$1:$K$651,11,0)</f>
        <v>84174</v>
      </c>
      <c r="S557" s="16">
        <f t="shared" si="2"/>
        <v>0.7236201202</v>
      </c>
    </row>
    <row r="558">
      <c r="A558" s="11" t="s">
        <v>1333</v>
      </c>
      <c r="B558" s="12">
        <v>161.0</v>
      </c>
      <c r="C558" s="11" t="s">
        <v>1334</v>
      </c>
      <c r="D558" s="11" t="s">
        <v>1333</v>
      </c>
      <c r="E558" s="3" t="str">
        <f>vlookup(C558,'Region lookup'!$A$1:$B$651,2,0)</f>
        <v>East Midlands</v>
      </c>
      <c r="F558" s="13">
        <v>0.20833333333333334</v>
      </c>
      <c r="G558" s="11" t="s">
        <v>59</v>
      </c>
      <c r="H558" s="11" t="str">
        <f t="shared" si="1"/>
        <v>5-Friday 05:00</v>
      </c>
      <c r="I558" s="14">
        <f>vlookup($C558,'Results raw'!$A$1:$K$651,2,0)</f>
        <v>33410</v>
      </c>
      <c r="J558" s="14">
        <f>vlookup($C558,'Results raw'!$A$1:$K$651,3,0)</f>
        <v>23142</v>
      </c>
      <c r="K558" s="14">
        <f>vlookup($C558,'Results raw'!$A$1:$K$651,4,0)</f>
        <v>3932</v>
      </c>
      <c r="L558" s="14" t="str">
        <f>vlookup($C558,'Results raw'!$A$1:$K$651,5,0)</f>
        <v/>
      </c>
      <c r="M558" s="14" t="str">
        <f>vlookup($C558,'Results raw'!$A$1:$K$651,6,0)</f>
        <v/>
      </c>
      <c r="N558" s="14" t="str">
        <f>vlookup($C558,'Results raw'!$A$1:$K$651,7,0)</f>
        <v/>
      </c>
      <c r="O558" s="14" t="str">
        <f>vlookup($C558,'Results raw'!$A$1:$K$651,8,0)</f>
        <v/>
      </c>
      <c r="P558" s="14" t="str">
        <f>vlookup($C558,'Results raw'!$A$1:$K$651,9,0)</f>
        <v/>
      </c>
      <c r="Q558" s="14">
        <f>vlookup($C558,'Results raw'!$A$1:$K$651,10,0)</f>
        <v>0</v>
      </c>
      <c r="R558" s="15">
        <f>vlookup($C558,'Results raw'!$A$1:$K$651,11,0)</f>
        <v>86151</v>
      </c>
      <c r="S558" s="16">
        <f t="shared" si="2"/>
        <v>0.7020696219</v>
      </c>
    </row>
    <row r="559">
      <c r="A559" s="11" t="s">
        <v>1335</v>
      </c>
      <c r="B559" s="12">
        <v>180.0</v>
      </c>
      <c r="C559" s="11" t="s">
        <v>1336</v>
      </c>
      <c r="D559" s="11" t="s">
        <v>1335</v>
      </c>
      <c r="E559" s="3" t="str">
        <f>vlookup(C559,'Region lookup'!$A$1:$B$651,2,0)</f>
        <v>North West</v>
      </c>
      <c r="F559" s="13">
        <v>0.20833333333333334</v>
      </c>
      <c r="G559" s="11" t="s">
        <v>59</v>
      </c>
      <c r="H559" s="11" t="str">
        <f t="shared" si="1"/>
        <v>5-Friday 05:00</v>
      </c>
      <c r="I559" s="14">
        <f>vlookup($C559,'Results raw'!$A$1:$K$651,2,0)</f>
        <v>13142</v>
      </c>
      <c r="J559" s="14">
        <f>vlookup($C559,'Results raw'!$A$1:$K$651,3,0)</f>
        <v>19317</v>
      </c>
      <c r="K559" s="14">
        <f>vlookup($C559,'Results raw'!$A$1:$K$651,4,0)</f>
        <v>1642</v>
      </c>
      <c r="L559" s="14">
        <f>vlookup($C559,'Results raw'!$A$1:$K$651,5,0)</f>
        <v>1124</v>
      </c>
      <c r="M559" s="14" t="str">
        <f>vlookup($C559,'Results raw'!$A$1:$K$651,6,0)</f>
        <v/>
      </c>
      <c r="N559" s="14" t="str">
        <f>vlookup($C559,'Results raw'!$A$1:$K$651,7,0)</f>
        <v/>
      </c>
      <c r="O559" s="14">
        <f>vlookup($C559,'Results raw'!$A$1:$K$651,8,0)</f>
        <v>3039</v>
      </c>
      <c r="P559" s="14" t="str">
        <f>vlookup($C559,'Results raw'!$A$1:$K$651,9,0)</f>
        <v/>
      </c>
      <c r="Q559" s="14">
        <f>vlookup($C559,'Results raw'!$A$1:$K$651,10,0)</f>
        <v>324</v>
      </c>
      <c r="R559" s="15">
        <f>vlookup($C559,'Results raw'!$A$1:$K$651,11,0)</f>
        <v>66234</v>
      </c>
      <c r="S559" s="16">
        <f t="shared" si="2"/>
        <v>0.582601081</v>
      </c>
    </row>
    <row r="560">
      <c r="A560" s="11" t="s">
        <v>1337</v>
      </c>
      <c r="B560" s="12">
        <v>181.0</v>
      </c>
      <c r="C560" s="11" t="s">
        <v>1338</v>
      </c>
      <c r="D560" s="11" t="s">
        <v>1337</v>
      </c>
      <c r="E560" s="3" t="str">
        <f>vlookup(C560,'Region lookup'!$A$1:$B$651,2,0)</f>
        <v>East Midlands</v>
      </c>
      <c r="F560" s="13">
        <v>0.20833333333333334</v>
      </c>
      <c r="G560" s="11" t="s">
        <v>59</v>
      </c>
      <c r="H560" s="11" t="str">
        <f t="shared" si="1"/>
        <v>5-Friday 05:00</v>
      </c>
      <c r="I560" s="14">
        <f>vlookup($C560,'Results raw'!$A$1:$K$651,2,0)</f>
        <v>21259</v>
      </c>
      <c r="J560" s="14">
        <f>vlookup($C560,'Results raw'!$A$1:$K$651,3,0)</f>
        <v>18719</v>
      </c>
      <c r="K560" s="14">
        <f>vlookup($C560,'Results raw'!$A$1:$K$651,4,0)</f>
        <v>3450</v>
      </c>
      <c r="L560" s="14">
        <f>vlookup($C560,'Results raw'!$A$1:$K$651,5,0)</f>
        <v>1046</v>
      </c>
      <c r="M560" s="14" t="str">
        <f>vlookup($C560,'Results raw'!$A$1:$K$651,6,0)</f>
        <v/>
      </c>
      <c r="N560" s="14" t="str">
        <f>vlookup($C560,'Results raw'!$A$1:$K$651,7,0)</f>
        <v/>
      </c>
      <c r="O560" s="14">
        <f>vlookup($C560,'Results raw'!$A$1:$K$651,8,0)</f>
        <v>1908</v>
      </c>
      <c r="P560" s="14" t="str">
        <f>vlookup($C560,'Results raw'!$A$1:$K$651,9,0)</f>
        <v/>
      </c>
      <c r="Q560" s="14">
        <f>vlookup($C560,'Results raw'!$A$1:$K$651,10,0)</f>
        <v>635</v>
      </c>
      <c r="R560" s="15">
        <f>vlookup($C560,'Results raw'!$A$1:$K$651,11,0)</f>
        <v>73212</v>
      </c>
      <c r="S560" s="16">
        <f t="shared" si="2"/>
        <v>0.6422034639</v>
      </c>
    </row>
    <row r="561">
      <c r="A561" s="11" t="s">
        <v>1340</v>
      </c>
      <c r="B561" s="12">
        <v>182.0</v>
      </c>
      <c r="C561" s="11" t="s">
        <v>1341</v>
      </c>
      <c r="D561" s="11" t="s">
        <v>1340</v>
      </c>
      <c r="E561" s="3" t="str">
        <f>vlookup(C561,'Region lookup'!$A$1:$B$651,2,0)</f>
        <v>East Midlands</v>
      </c>
      <c r="F561" s="13">
        <v>0.20833333333333334</v>
      </c>
      <c r="G561" s="11" t="s">
        <v>59</v>
      </c>
      <c r="H561" s="11" t="str">
        <f t="shared" si="1"/>
        <v>5-Friday 05:00</v>
      </c>
      <c r="I561" s="14">
        <f>vlookup($C561,'Results raw'!$A$1:$K$651,2,0)</f>
        <v>15671</v>
      </c>
      <c r="J561" s="14">
        <f>vlookup($C561,'Results raw'!$A$1:$K$651,3,0)</f>
        <v>21690</v>
      </c>
      <c r="K561" s="14">
        <f>vlookup($C561,'Results raw'!$A$1:$K$651,4,0)</f>
        <v>2621</v>
      </c>
      <c r="L561" s="14" t="str">
        <f>vlookup($C561,'Results raw'!$A$1:$K$651,5,0)</f>
        <v/>
      </c>
      <c r="M561" s="14" t="str">
        <f>vlookup($C561,'Results raw'!$A$1:$K$651,6,0)</f>
        <v/>
      </c>
      <c r="N561" s="14" t="str">
        <f>vlookup($C561,'Results raw'!$A$1:$K$651,7,0)</f>
        <v/>
      </c>
      <c r="O561" s="14">
        <f>vlookup($C561,'Results raw'!$A$1:$K$651,8,0)</f>
        <v>2480</v>
      </c>
      <c r="P561" s="14" t="str">
        <f>vlookup($C561,'Results raw'!$A$1:$K$651,9,0)</f>
        <v/>
      </c>
      <c r="Q561" s="14">
        <f>vlookup($C561,'Results raw'!$A$1:$K$651,10,0)</f>
        <v>0</v>
      </c>
      <c r="R561" s="15">
        <f>vlookup($C561,'Results raw'!$A$1:$K$651,11,0)</f>
        <v>73079</v>
      </c>
      <c r="S561" s="16">
        <f t="shared" si="2"/>
        <v>0.5810424335</v>
      </c>
    </row>
    <row r="562">
      <c r="A562" s="11" t="s">
        <v>1342</v>
      </c>
      <c r="B562" s="12">
        <v>193.0</v>
      </c>
      <c r="C562" s="11" t="s">
        <v>1343</v>
      </c>
      <c r="D562" s="11" t="s">
        <v>1342</v>
      </c>
      <c r="E562" s="3" t="str">
        <f>vlookup(C562,'Region lookup'!$A$1:$B$651,2,0)</f>
        <v>Yorkshire and The Humber</v>
      </c>
      <c r="F562" s="13">
        <v>0.20833333333333334</v>
      </c>
      <c r="G562" s="11" t="s">
        <v>59</v>
      </c>
      <c r="H562" s="11" t="str">
        <f t="shared" si="1"/>
        <v>5-Friday 05:00</v>
      </c>
      <c r="I562" s="14">
        <f>vlookup($C562,'Results raw'!$A$1:$K$651,2,0)</f>
        <v>26179</v>
      </c>
      <c r="J562" s="14">
        <f>vlookup($C562,'Results raw'!$A$1:$K$651,3,0)</f>
        <v>24618</v>
      </c>
      <c r="K562" s="14">
        <f>vlookup($C562,'Results raw'!$A$1:$K$651,4,0)</f>
        <v>2406</v>
      </c>
      <c r="L562" s="14">
        <f>vlookup($C562,'Results raw'!$A$1:$K$651,5,0)</f>
        <v>1060</v>
      </c>
      <c r="M562" s="14" t="str">
        <f>vlookup($C562,'Results raw'!$A$1:$K$651,6,0)</f>
        <v/>
      </c>
      <c r="N562" s="14" t="str">
        <f>vlookup($C562,'Results raw'!$A$1:$K$651,7,0)</f>
        <v/>
      </c>
      <c r="O562" s="14">
        <f>vlookup($C562,'Results raw'!$A$1:$K$651,8,0)</f>
        <v>1874</v>
      </c>
      <c r="P562" s="14" t="str">
        <f>vlookup($C562,'Results raw'!$A$1:$K$651,9,0)</f>
        <v/>
      </c>
      <c r="Q562" s="14">
        <f>vlookup($C562,'Results raw'!$A$1:$K$651,10,0)</f>
        <v>252</v>
      </c>
      <c r="R562" s="15">
        <f>vlookup($C562,'Results raw'!$A$1:$K$651,11,0)</f>
        <v>81252</v>
      </c>
      <c r="S562" s="16">
        <f t="shared" si="2"/>
        <v>0.6940013784</v>
      </c>
    </row>
    <row r="563">
      <c r="A563" s="11" t="s">
        <v>1344</v>
      </c>
      <c r="B563" s="12">
        <v>204.0</v>
      </c>
      <c r="C563" s="11" t="s">
        <v>1345</v>
      </c>
      <c r="D563" s="11" t="s">
        <v>1344</v>
      </c>
      <c r="E563" s="3" t="str">
        <f>vlookup(C563,'Region lookup'!$A$1:$B$651,2,0)</f>
        <v>West Midlands</v>
      </c>
      <c r="F563" s="13">
        <v>0.20833333333333334</v>
      </c>
      <c r="G563" s="11" t="s">
        <v>59</v>
      </c>
      <c r="H563" s="11" t="str">
        <f t="shared" si="1"/>
        <v>5-Friday 05:00</v>
      </c>
      <c r="I563" s="14">
        <f>vlookup($C563,'Results raw'!$A$1:$K$651,2,0)</f>
        <v>23134</v>
      </c>
      <c r="J563" s="14">
        <f>vlookup($C563,'Results raw'!$A$1:$K$651,3,0)</f>
        <v>11601</v>
      </c>
      <c r="K563" s="14">
        <f>vlookup($C563,'Results raw'!$A$1:$K$651,4,0)</f>
        <v>1210</v>
      </c>
      <c r="L563" s="14">
        <f>vlookup($C563,'Results raw'!$A$1:$K$651,5,0)</f>
        <v>739</v>
      </c>
      <c r="M563" s="14" t="str">
        <f>vlookup($C563,'Results raw'!$A$1:$K$651,6,0)</f>
        <v/>
      </c>
      <c r="N563" s="14" t="str">
        <f>vlookup($C563,'Results raw'!$A$1:$K$651,7,0)</f>
        <v/>
      </c>
      <c r="O563" s="14" t="str">
        <f>vlookup($C563,'Results raw'!$A$1:$K$651,8,0)</f>
        <v/>
      </c>
      <c r="P563" s="14" t="str">
        <f>vlookup($C563,'Results raw'!$A$1:$K$651,9,0)</f>
        <v/>
      </c>
      <c r="Q563" s="14">
        <f>vlookup($C563,'Results raw'!$A$1:$K$651,10,0)</f>
        <v>0</v>
      </c>
      <c r="R563" s="15">
        <f>vlookup($C563,'Results raw'!$A$1:$K$651,11,0)</f>
        <v>61936</v>
      </c>
      <c r="S563" s="16">
        <f t="shared" si="2"/>
        <v>0.5922888143</v>
      </c>
    </row>
    <row r="564">
      <c r="A564" s="11" t="s">
        <v>1346</v>
      </c>
      <c r="B564" s="12">
        <v>638.0</v>
      </c>
      <c r="C564" s="11" t="s">
        <v>1347</v>
      </c>
      <c r="D564" s="11" t="s">
        <v>1346</v>
      </c>
      <c r="E564" s="3" t="str">
        <f>vlookup(C564,'Region lookup'!$A$1:$B$651,2,0)</f>
        <v>South East</v>
      </c>
      <c r="F564" s="13">
        <v>0.20833333333333334</v>
      </c>
      <c r="G564" s="11" t="s">
        <v>59</v>
      </c>
      <c r="H564" s="11" t="str">
        <f t="shared" si="1"/>
        <v>5-Friday 05:00</v>
      </c>
      <c r="I564" s="14">
        <f>vlookup($C564,'Results raw'!$A$1:$K$651,2,0)</f>
        <v>27104</v>
      </c>
      <c r="J564" s="14">
        <f>vlookup($C564,'Results raw'!$A$1:$K$651,3,0)</f>
        <v>19663</v>
      </c>
      <c r="K564" s="14">
        <f>vlookup($C564,'Results raw'!$A$1:$K$651,4,0)</f>
        <v>4127</v>
      </c>
      <c r="L564" s="14">
        <f>vlookup($C564,'Results raw'!$A$1:$K$651,5,0)</f>
        <v>2006</v>
      </c>
      <c r="M564" s="14" t="str">
        <f>vlookup($C564,'Results raw'!$A$1:$K$651,6,0)</f>
        <v/>
      </c>
      <c r="N564" s="14" t="str">
        <f>vlookup($C564,'Results raw'!$A$1:$K$651,7,0)</f>
        <v/>
      </c>
      <c r="O564" s="14" t="str">
        <f>vlookup($C564,'Results raw'!$A$1:$K$651,8,0)</f>
        <v/>
      </c>
      <c r="P564" s="14" t="str">
        <f>vlookup($C564,'Results raw'!$A$1:$K$651,9,0)</f>
        <v/>
      </c>
      <c r="Q564" s="14">
        <f>vlookup($C564,'Results raw'!$A$1:$K$651,10,0)</f>
        <v>255</v>
      </c>
      <c r="R564" s="15">
        <f>vlookup($C564,'Results raw'!$A$1:$K$651,11,0)</f>
        <v>75195</v>
      </c>
      <c r="S564" s="16">
        <f t="shared" si="2"/>
        <v>0.7068954053</v>
      </c>
    </row>
    <row r="565">
      <c r="A565" s="11" t="s">
        <v>1348</v>
      </c>
      <c r="B565" s="12">
        <v>227.0</v>
      </c>
      <c r="C565" s="11" t="s">
        <v>1349</v>
      </c>
      <c r="D565" s="11" t="s">
        <v>1348</v>
      </c>
      <c r="E565" s="3" t="str">
        <f>vlookup(C565,'Region lookup'!$A$1:$B$651,2,0)</f>
        <v>North West</v>
      </c>
      <c r="F565" s="13">
        <v>0.20833333333333334</v>
      </c>
      <c r="G565" s="11" t="s">
        <v>59</v>
      </c>
      <c r="H565" s="11" t="str">
        <f t="shared" si="1"/>
        <v>5-Friday 05:00</v>
      </c>
      <c r="I565" s="14">
        <f>vlookup($C565,'Results raw'!$A$1:$K$651,2,0)</f>
        <v>30095</v>
      </c>
      <c r="J565" s="14">
        <f>vlookup($C565,'Results raw'!$A$1:$K$651,3,0)</f>
        <v>11652</v>
      </c>
      <c r="K565" s="14">
        <f>vlookup($C565,'Results raw'!$A$1:$K$651,4,0)</f>
        <v>9582</v>
      </c>
      <c r="L565" s="14">
        <f>vlookup($C565,'Results raw'!$A$1:$K$651,5,0)</f>
        <v>1191</v>
      </c>
      <c r="M565" s="14" t="str">
        <f>vlookup($C565,'Results raw'!$A$1:$K$651,6,0)</f>
        <v/>
      </c>
      <c r="N565" s="14" t="str">
        <f>vlookup($C565,'Results raw'!$A$1:$K$651,7,0)</f>
        <v/>
      </c>
      <c r="O565" s="14" t="str">
        <f>vlookup($C565,'Results raw'!$A$1:$K$651,8,0)</f>
        <v/>
      </c>
      <c r="P565" s="14">
        <f>vlookup($C565,'Results raw'!$A$1:$K$651,9,0)</f>
        <v>451</v>
      </c>
      <c r="Q565" s="14">
        <f>vlookup($C565,'Results raw'!$A$1:$K$651,10,0)</f>
        <v>0</v>
      </c>
      <c r="R565" s="15">
        <f>vlookup($C565,'Results raw'!$A$1:$K$651,11,0)</f>
        <v>73700</v>
      </c>
      <c r="S565" s="16">
        <f t="shared" si="2"/>
        <v>0.7187381275</v>
      </c>
    </row>
    <row r="566">
      <c r="A566" s="11" t="s">
        <v>1350</v>
      </c>
      <c r="B566" s="12">
        <v>238.0</v>
      </c>
      <c r="C566" s="11" t="s">
        <v>1351</v>
      </c>
      <c r="D566" s="11" t="s">
        <v>1350</v>
      </c>
      <c r="E566" s="3" t="str">
        <f>vlookup(C566,'Region lookup'!$A$1:$B$651,2,0)</f>
        <v>London</v>
      </c>
      <c r="F566" s="13">
        <v>0.20833333333333334</v>
      </c>
      <c r="G566" s="11" t="s">
        <v>59</v>
      </c>
      <c r="H566" s="11" t="str">
        <f t="shared" si="1"/>
        <v>5-Friday 05:00</v>
      </c>
      <c r="I566" s="14">
        <f>vlookup($C566,'Results raw'!$A$1:$K$651,2,0)</f>
        <v>18473</v>
      </c>
      <c r="J566" s="14">
        <f>vlookup($C566,'Results raw'!$A$1:$K$651,3,0)</f>
        <v>22923</v>
      </c>
      <c r="K566" s="14">
        <f>vlookup($C566,'Results raw'!$A$1:$K$651,4,0)</f>
        <v>4344</v>
      </c>
      <c r="L566" s="14">
        <f>vlookup($C566,'Results raw'!$A$1:$K$651,5,0)</f>
        <v>1042</v>
      </c>
      <c r="M566" s="14" t="str">
        <f>vlookup($C566,'Results raw'!$A$1:$K$651,6,0)</f>
        <v/>
      </c>
      <c r="N566" s="14" t="str">
        <f>vlookup($C566,'Results raw'!$A$1:$K$651,7,0)</f>
        <v/>
      </c>
      <c r="O566" s="14">
        <f>vlookup($C566,'Results raw'!$A$1:$K$651,8,0)</f>
        <v>494</v>
      </c>
      <c r="P566" s="14" t="str">
        <f>vlookup($C566,'Results raw'!$A$1:$K$651,9,0)</f>
        <v/>
      </c>
      <c r="Q566" s="14">
        <f>vlookup($C566,'Results raw'!$A$1:$K$651,10,0)</f>
        <v>0</v>
      </c>
      <c r="R566" s="15">
        <f>vlookup($C566,'Results raw'!$A$1:$K$651,11,0)</f>
        <v>65055</v>
      </c>
      <c r="S566" s="16">
        <f t="shared" si="2"/>
        <v>0.72670817</v>
      </c>
    </row>
    <row r="567">
      <c r="A567" s="11" t="s">
        <v>1607</v>
      </c>
      <c r="B567" s="12">
        <v>247.0</v>
      </c>
      <c r="C567" s="11" t="s">
        <v>1353</v>
      </c>
      <c r="D567" s="11" t="s">
        <v>1607</v>
      </c>
      <c r="E567" s="3" t="str">
        <f>vlookup(C567,'Region lookup'!$A$1:$B$651,2,0)</f>
        <v>South East</v>
      </c>
      <c r="F567" s="13">
        <v>0.20833333333333334</v>
      </c>
      <c r="G567" s="11" t="s">
        <v>59</v>
      </c>
      <c r="H567" s="11" t="str">
        <f t="shared" si="1"/>
        <v>5-Friday 05:00</v>
      </c>
      <c r="I567" s="14">
        <f>vlookup($C567,'Results raw'!$A$1:$K$651,2,0)</f>
        <v>31864</v>
      </c>
      <c r="J567" s="14">
        <f>vlookup($C567,'Results raw'!$A$1:$K$651,3,0)</f>
        <v>9888</v>
      </c>
      <c r="K567" s="14">
        <f>vlookup($C567,'Results raw'!$A$1:$K$651,4,0)</f>
        <v>6170</v>
      </c>
      <c r="L567" s="14">
        <f>vlookup($C567,'Results raw'!$A$1:$K$651,5,0)</f>
        <v>2103</v>
      </c>
      <c r="M567" s="14" t="str">
        <f>vlookup($C567,'Results raw'!$A$1:$K$651,6,0)</f>
        <v/>
      </c>
      <c r="N567" s="14" t="str">
        <f>vlookup($C567,'Results raw'!$A$1:$K$651,7,0)</f>
        <v/>
      </c>
      <c r="O567" s="14" t="str">
        <f>vlookup($C567,'Results raw'!$A$1:$K$651,8,0)</f>
        <v/>
      </c>
      <c r="P567" s="14" t="str">
        <f>vlookup($C567,'Results raw'!$A$1:$K$651,9,0)</f>
        <v/>
      </c>
      <c r="Q567" s="14">
        <f>vlookup($C567,'Results raw'!$A$1:$K$651,10,0)</f>
        <v>369</v>
      </c>
      <c r="R567" s="15">
        <f>vlookup($C567,'Results raw'!$A$1:$K$651,11,0)</f>
        <v>73404</v>
      </c>
      <c r="S567" s="16">
        <f t="shared" si="2"/>
        <v>0.6865293444</v>
      </c>
    </row>
    <row r="568">
      <c r="A568" s="11" t="s">
        <v>1354</v>
      </c>
      <c r="B568" s="12">
        <v>251.0</v>
      </c>
      <c r="C568" s="11" t="s">
        <v>1355</v>
      </c>
      <c r="D568" s="11" t="s">
        <v>1354</v>
      </c>
      <c r="E568" s="3" t="str">
        <f>vlookup(C568,'Region lookup'!$A$1:$B$651,2,0)</f>
        <v>South West</v>
      </c>
      <c r="F568" s="13">
        <v>0.20833333333333334</v>
      </c>
      <c r="G568" s="11" t="s">
        <v>59</v>
      </c>
      <c r="H568" s="11" t="str">
        <f t="shared" si="1"/>
        <v>5-Friday 05:00</v>
      </c>
      <c r="I568" s="14">
        <f>vlookup($C568,'Results raw'!$A$1:$K$651,2,0)</f>
        <v>26293</v>
      </c>
      <c r="J568" s="14">
        <f>vlookup($C568,'Results raw'!$A$1:$K$651,3,0)</f>
        <v>20647</v>
      </c>
      <c r="K568" s="14">
        <f>vlookup($C568,'Results raw'!$A$1:$K$651,4,0)</f>
        <v>4992</v>
      </c>
      <c r="L568" s="14">
        <f>vlookup($C568,'Results raw'!$A$1:$K$651,5,0)</f>
        <v>1563</v>
      </c>
      <c r="M568" s="14" t="str">
        <f>vlookup($C568,'Results raw'!$A$1:$K$651,6,0)</f>
        <v/>
      </c>
      <c r="N568" s="14" t="str">
        <f>vlookup($C568,'Results raw'!$A$1:$K$651,7,0)</f>
        <v/>
      </c>
      <c r="O568" s="14" t="str">
        <f>vlookup($C568,'Results raw'!$A$1:$K$651,8,0)</f>
        <v/>
      </c>
      <c r="P568" s="14" t="str">
        <f>vlookup($C568,'Results raw'!$A$1:$K$651,9,0)</f>
        <v/>
      </c>
      <c r="Q568" s="14">
        <f>vlookup($C568,'Results raw'!$A$1:$K$651,10,0)</f>
        <v>257</v>
      </c>
      <c r="R568" s="15">
        <f>vlookup($C568,'Results raw'!$A$1:$K$651,11,0)</f>
        <v>74016</v>
      </c>
      <c r="S568" s="16">
        <f t="shared" si="2"/>
        <v>0.7262213575</v>
      </c>
    </row>
    <row r="569">
      <c r="A569" s="11" t="s">
        <v>1356</v>
      </c>
      <c r="B569" s="12">
        <v>275.0</v>
      </c>
      <c r="C569" s="11" t="s">
        <v>1357</v>
      </c>
      <c r="D569" s="11" t="s">
        <v>1356</v>
      </c>
      <c r="E569" s="3" t="str">
        <f>vlookup(C569,'Region lookup'!$A$1:$B$651,2,0)</f>
        <v>South East</v>
      </c>
      <c r="F569" s="13">
        <v>0.20833333333333334</v>
      </c>
      <c r="G569" s="11" t="s">
        <v>59</v>
      </c>
      <c r="H569" s="11" t="str">
        <f t="shared" si="1"/>
        <v>5-Friday 05:00</v>
      </c>
      <c r="I569" s="14">
        <f>vlookup($C569,'Results raw'!$A$1:$K$651,2,0)</f>
        <v>29580</v>
      </c>
      <c r="J569" s="14">
        <f>vlookup($C569,'Results raw'!$A$1:$K$651,3,0)</f>
        <v>13999</v>
      </c>
      <c r="K569" s="14">
        <f>vlookup($C569,'Results raw'!$A$1:$K$651,4,0)</f>
        <v>2584</v>
      </c>
      <c r="L569" s="14">
        <f>vlookup($C569,'Results raw'!$A$1:$K$651,5,0)</f>
        <v>1397</v>
      </c>
      <c r="M569" s="14" t="str">
        <f>vlookup($C569,'Results raw'!$A$1:$K$651,6,0)</f>
        <v/>
      </c>
      <c r="N569" s="14" t="str">
        <f>vlookup($C569,'Results raw'!$A$1:$K$651,7,0)</f>
        <v/>
      </c>
      <c r="O569" s="14" t="str">
        <f>vlookup($C569,'Results raw'!$A$1:$K$651,8,0)</f>
        <v/>
      </c>
      <c r="P569" s="14" t="str">
        <f>vlookup($C569,'Results raw'!$A$1:$K$651,9,0)</f>
        <v/>
      </c>
      <c r="Q569" s="14">
        <f>vlookup($C569,'Results raw'!$A$1:$K$651,10,0)</f>
        <v>0</v>
      </c>
      <c r="R569" s="15">
        <f>vlookup($C569,'Results raw'!$A$1:$K$651,11,0)</f>
        <v>73234</v>
      </c>
      <c r="S569" s="16">
        <f t="shared" si="2"/>
        <v>0.6494251304</v>
      </c>
    </row>
    <row r="570">
      <c r="A570" s="11" t="s">
        <v>1358</v>
      </c>
      <c r="B570" s="12">
        <v>282.0</v>
      </c>
      <c r="C570" s="11" t="s">
        <v>1359</v>
      </c>
      <c r="D570" s="11" t="s">
        <v>1358</v>
      </c>
      <c r="E570" s="3" t="str">
        <f>vlookup(C570,'Region lookup'!$A$1:$B$651,2,0)</f>
        <v>West Midlands</v>
      </c>
      <c r="F570" s="13">
        <v>0.20833333333333334</v>
      </c>
      <c r="G570" s="11" t="s">
        <v>59</v>
      </c>
      <c r="H570" s="11" t="str">
        <f t="shared" si="1"/>
        <v>5-Friday 05:00</v>
      </c>
      <c r="I570" s="14">
        <f>vlookup($C570,'Results raw'!$A$1:$K$651,2,0)</f>
        <v>25607</v>
      </c>
      <c r="J570" s="14">
        <f>vlookup($C570,'Results raw'!$A$1:$K$651,3,0)</f>
        <v>13533</v>
      </c>
      <c r="K570" s="14">
        <f>vlookup($C570,'Results raw'!$A$1:$K$651,4,0)</f>
        <v>1738</v>
      </c>
      <c r="L570" s="14">
        <f>vlookup($C570,'Results raw'!$A$1:$K$651,5,0)</f>
        <v>934</v>
      </c>
      <c r="M570" s="14" t="str">
        <f>vlookup($C570,'Results raw'!$A$1:$K$651,6,0)</f>
        <v/>
      </c>
      <c r="N570" s="14" t="str">
        <f>vlookup($C570,'Results raw'!$A$1:$K$651,7,0)</f>
        <v/>
      </c>
      <c r="O570" s="14" t="str">
        <f>vlookup($C570,'Results raw'!$A$1:$K$651,8,0)</f>
        <v/>
      </c>
      <c r="P570" s="14" t="str">
        <f>vlookup($C570,'Results raw'!$A$1:$K$651,9,0)</f>
        <v/>
      </c>
      <c r="Q570" s="14">
        <f>vlookup($C570,'Results raw'!$A$1:$K$651,10,0)</f>
        <v>533</v>
      </c>
      <c r="R570" s="15">
        <f>vlookup($C570,'Results raw'!$A$1:$K$651,11,0)</f>
        <v>68300</v>
      </c>
      <c r="S570" s="16">
        <f t="shared" si="2"/>
        <v>0.6199853587</v>
      </c>
    </row>
    <row r="571">
      <c r="A571" s="11" t="s">
        <v>1360</v>
      </c>
      <c r="B571" s="12">
        <v>283.0</v>
      </c>
      <c r="C571" s="11" t="s">
        <v>1361</v>
      </c>
      <c r="D571" s="11" t="s">
        <v>1360</v>
      </c>
      <c r="E571" s="3" t="str">
        <f>vlookup(C571,'Region lookup'!$A$1:$B$651,2,0)</f>
        <v>Yorkshire and The Humber</v>
      </c>
      <c r="F571" s="13">
        <v>0.20833333333333334</v>
      </c>
      <c r="G571" s="11" t="s">
        <v>59</v>
      </c>
      <c r="H571" s="11" t="str">
        <f t="shared" si="1"/>
        <v>5-Friday 05:00</v>
      </c>
      <c r="I571" s="14">
        <f>vlookup($C571,'Results raw'!$A$1:$K$651,2,0)</f>
        <v>18927</v>
      </c>
      <c r="J571" s="14">
        <f>vlookup($C571,'Results raw'!$A$1:$K$651,3,0)</f>
        <v>21496</v>
      </c>
      <c r="K571" s="14">
        <f>vlookup($C571,'Results raw'!$A$1:$K$651,4,0)</f>
        <v>2276</v>
      </c>
      <c r="L571" s="14">
        <f>vlookup($C571,'Results raw'!$A$1:$K$651,5,0)</f>
        <v>946</v>
      </c>
      <c r="M571" s="14" t="str">
        <f>vlookup($C571,'Results raw'!$A$1:$K$651,6,0)</f>
        <v/>
      </c>
      <c r="N571" s="14" t="str">
        <f>vlookup($C571,'Results raw'!$A$1:$K$651,7,0)</f>
        <v/>
      </c>
      <c r="O571" s="14">
        <f>vlookup($C571,'Results raw'!$A$1:$K$651,8,0)</f>
        <v>2813</v>
      </c>
      <c r="P571" s="14" t="str">
        <f>vlookup($C571,'Results raw'!$A$1:$K$651,9,0)</f>
        <v/>
      </c>
      <c r="Q571" s="14">
        <f>vlookup($C571,'Results raw'!$A$1:$K$651,10,0)</f>
        <v>0</v>
      </c>
      <c r="R571" s="15">
        <f>vlookup($C571,'Results raw'!$A$1:$K$651,11,0)</f>
        <v>71904</v>
      </c>
      <c r="S571" s="16">
        <f t="shared" si="2"/>
        <v>0.646111482</v>
      </c>
    </row>
    <row r="572">
      <c r="A572" s="11" t="s">
        <v>1362</v>
      </c>
      <c r="B572" s="12">
        <v>290.0</v>
      </c>
      <c r="C572" s="11" t="s">
        <v>1363</v>
      </c>
      <c r="D572" s="11" t="s">
        <v>1362</v>
      </c>
      <c r="E572" s="3" t="str">
        <f>vlookup(C572,'Region lookup'!$A$1:$B$651,2,0)</f>
        <v>London</v>
      </c>
      <c r="F572" s="13">
        <v>0.20833333333333334</v>
      </c>
      <c r="G572" s="11" t="s">
        <v>59</v>
      </c>
      <c r="H572" s="11" t="str">
        <f t="shared" si="1"/>
        <v>5-Friday 05:00</v>
      </c>
      <c r="I572" s="14">
        <f>vlookup($C572,'Results raw'!$A$1:$K$651,2,0)</f>
        <v>13892</v>
      </c>
      <c r="J572" s="14">
        <f>vlookup($C572,'Results raw'!$A$1:$K$651,3,0)</f>
        <v>28080</v>
      </c>
      <c r="K572" s="14">
        <f>vlookup($C572,'Results raw'!$A$1:$K$651,4,0)</f>
        <v>13121</v>
      </c>
      <c r="L572" s="14">
        <f>vlookup($C572,'Results raw'!$A$1:$K$651,5,0)</f>
        <v>1608</v>
      </c>
      <c r="M572" s="14" t="str">
        <f>vlookup($C572,'Results raw'!$A$1:$K$651,6,0)</f>
        <v/>
      </c>
      <c r="N572" s="14" t="str">
        <f>vlookup($C572,'Results raw'!$A$1:$K$651,7,0)</f>
        <v/>
      </c>
      <c r="O572" s="14">
        <f>vlookup($C572,'Results raw'!$A$1:$K$651,8,0)</f>
        <v>684</v>
      </c>
      <c r="P572" s="14" t="str">
        <f>vlookup($C572,'Results raw'!$A$1:$K$651,9,0)</f>
        <v/>
      </c>
      <c r="Q572" s="14">
        <f>vlookup($C572,'Results raw'!$A$1:$K$651,10,0)</f>
        <v>0</v>
      </c>
      <c r="R572" s="15">
        <f>vlookup($C572,'Results raw'!$A$1:$K$651,11,0)</f>
        <v>82432</v>
      </c>
      <c r="S572" s="16">
        <f t="shared" si="2"/>
        <v>0.6961495536</v>
      </c>
    </row>
    <row r="573">
      <c r="A573" s="11" t="s">
        <v>1364</v>
      </c>
      <c r="B573" s="12">
        <v>301.0</v>
      </c>
      <c r="C573" s="11" t="s">
        <v>1365</v>
      </c>
      <c r="D573" s="11" t="s">
        <v>1364</v>
      </c>
      <c r="E573" s="3" t="str">
        <f>vlookup(C573,'Region lookup'!$A$1:$B$651,2,0)</f>
        <v>North West</v>
      </c>
      <c r="F573" s="13">
        <v>0.20833333333333334</v>
      </c>
      <c r="G573" s="11" t="s">
        <v>59</v>
      </c>
      <c r="H573" s="11" t="str">
        <f t="shared" si="1"/>
        <v>5-Friday 05:00</v>
      </c>
      <c r="I573" s="14">
        <f>vlookup($C573,'Results raw'!$A$1:$K$651,2,0)</f>
        <v>21592</v>
      </c>
      <c r="J573" s="14">
        <f>vlookup($C573,'Results raw'!$A$1:$K$651,3,0)</f>
        <v>5508</v>
      </c>
      <c r="K573" s="14">
        <f>vlookup($C573,'Results raw'!$A$1:$K$651,4,0)</f>
        <v>17169</v>
      </c>
      <c r="L573" s="14" t="str">
        <f>vlookup($C573,'Results raw'!$A$1:$K$651,5,0)</f>
        <v/>
      </c>
      <c r="M573" s="14" t="str">
        <f>vlookup($C573,'Results raw'!$A$1:$K$651,6,0)</f>
        <v/>
      </c>
      <c r="N573" s="14" t="str">
        <f>vlookup($C573,'Results raw'!$A$1:$K$651,7,0)</f>
        <v/>
      </c>
      <c r="O573" s="14" t="str">
        <f>vlookup($C573,'Results raw'!$A$1:$K$651,8,0)</f>
        <v/>
      </c>
      <c r="P573" s="14" t="str">
        <f>vlookup($C573,'Results raw'!$A$1:$K$651,9,0)</f>
        <v/>
      </c>
      <c r="Q573" s="14">
        <f>vlookup($C573,'Results raw'!$A$1:$K$651,10,0)</f>
        <v>0</v>
      </c>
      <c r="R573" s="15">
        <f>vlookup($C573,'Results raw'!$A$1:$K$651,11,0)</f>
        <v>65457</v>
      </c>
      <c r="S573" s="16">
        <f t="shared" si="2"/>
        <v>0.6763065829</v>
      </c>
    </row>
    <row r="574">
      <c r="A574" s="11" t="s">
        <v>1366</v>
      </c>
      <c r="B574" s="12">
        <v>303.0</v>
      </c>
      <c r="C574" s="11" t="s">
        <v>1367</v>
      </c>
      <c r="D574" s="11" t="s">
        <v>1366</v>
      </c>
      <c r="E574" s="3" t="str">
        <f>vlookup(C574,'Region lookup'!$A$1:$B$651,2,0)</f>
        <v>Yorkshire and The Humber</v>
      </c>
      <c r="F574" s="13">
        <v>0.20833333333333334</v>
      </c>
      <c r="G574" s="11" t="s">
        <v>59</v>
      </c>
      <c r="H574" s="11" t="str">
        <f t="shared" si="1"/>
        <v>5-Friday 05:00</v>
      </c>
      <c r="I574" s="14">
        <f>vlookup($C574,'Results raw'!$A$1:$K$651,2,0)</f>
        <v>15280</v>
      </c>
      <c r="J574" s="14">
        <f>vlookup($C574,'Results raw'!$A$1:$K$651,3,0)</f>
        <v>16460</v>
      </c>
      <c r="K574" s="14">
        <f>vlookup($C574,'Results raw'!$A$1:$K$651,4,0)</f>
        <v>1734</v>
      </c>
      <c r="L574" s="14">
        <f>vlookup($C574,'Results raw'!$A$1:$K$651,5,0)</f>
        <v>916</v>
      </c>
      <c r="M574" s="14" t="str">
        <f>vlookup($C574,'Results raw'!$A$1:$K$651,6,0)</f>
        <v/>
      </c>
      <c r="N574" s="14" t="str">
        <f>vlookup($C574,'Results raw'!$A$1:$K$651,7,0)</f>
        <v/>
      </c>
      <c r="O574" s="14">
        <f>vlookup($C574,'Results raw'!$A$1:$K$651,8,0)</f>
        <v>5930</v>
      </c>
      <c r="P574" s="14" t="str">
        <f>vlookup($C574,'Results raw'!$A$1:$K$651,9,0)</f>
        <v/>
      </c>
      <c r="Q574" s="14">
        <f>vlookup($C574,'Results raw'!$A$1:$K$651,10,0)</f>
        <v>3587</v>
      </c>
      <c r="R574" s="15">
        <f>vlookup($C574,'Results raw'!$A$1:$K$651,11,0)</f>
        <v>73726</v>
      </c>
      <c r="S574" s="16">
        <f t="shared" si="2"/>
        <v>0.5955429564</v>
      </c>
    </row>
    <row r="575">
      <c r="A575" s="11" t="s">
        <v>1369</v>
      </c>
      <c r="B575" s="12">
        <v>316.0</v>
      </c>
      <c r="C575" s="11" t="s">
        <v>1370</v>
      </c>
      <c r="D575" s="11" t="s">
        <v>1369</v>
      </c>
      <c r="E575" s="3" t="str">
        <f>vlookup(C575,'Region lookup'!$A$1:$B$651,2,0)</f>
        <v>London</v>
      </c>
      <c r="F575" s="13">
        <v>0.20833333333333334</v>
      </c>
      <c r="G575" s="11" t="s">
        <v>59</v>
      </c>
      <c r="H575" s="11" t="str">
        <f t="shared" si="1"/>
        <v>5-Friday 05:00</v>
      </c>
      <c r="I575" s="14">
        <f>vlookup($C575,'Results raw'!$A$1:$K$651,2,0)</f>
        <v>8878</v>
      </c>
      <c r="J575" s="14">
        <f>vlookup($C575,'Results raw'!$A$1:$K$651,3,0)</f>
        <v>36641</v>
      </c>
      <c r="K575" s="14">
        <f>vlookup($C575,'Results raw'!$A$1:$K$651,4,0)</f>
        <v>7314</v>
      </c>
      <c r="L575" s="14">
        <f>vlookup($C575,'Results raw'!$A$1:$K$651,5,0)</f>
        <v>2746</v>
      </c>
      <c r="M575" s="14" t="str">
        <f>vlookup($C575,'Results raw'!$A$1:$K$651,6,0)</f>
        <v/>
      </c>
      <c r="N575" s="14" t="str">
        <f>vlookup($C575,'Results raw'!$A$1:$K$651,7,0)</f>
        <v/>
      </c>
      <c r="O575" s="14">
        <f>vlookup($C575,'Results raw'!$A$1:$K$651,8,0)</f>
        <v>1032</v>
      </c>
      <c r="P575" s="14">
        <f>vlookup($C575,'Results raw'!$A$1:$K$651,9,0)</f>
        <v>138</v>
      </c>
      <c r="Q575" s="14">
        <f>vlookup($C575,'Results raw'!$A$1:$K$651,10,0)</f>
        <v>37</v>
      </c>
      <c r="R575" s="15">
        <f>vlookup($C575,'Results raw'!$A$1:$K$651,11,0)</f>
        <v>87236</v>
      </c>
      <c r="S575" s="16">
        <f t="shared" si="2"/>
        <v>0.6509468568</v>
      </c>
    </row>
    <row r="576">
      <c r="A576" s="11" t="s">
        <v>1371</v>
      </c>
      <c r="B576" s="12">
        <v>338.0</v>
      </c>
      <c r="C576" s="11" t="s">
        <v>1372</v>
      </c>
      <c r="D576" s="11" t="s">
        <v>1371</v>
      </c>
      <c r="E576" s="3" t="str">
        <f>vlookup(C576,'Region lookup'!$A$1:$B$651,2,0)</f>
        <v>Yorkshire and The Humber</v>
      </c>
      <c r="F576" s="13">
        <v>0.20833333333333334</v>
      </c>
      <c r="G576" s="11" t="s">
        <v>59</v>
      </c>
      <c r="H576" s="11" t="str">
        <f t="shared" si="1"/>
        <v>5-Friday 05:00</v>
      </c>
      <c r="I576" s="14">
        <f>vlookup($C576,'Results raw'!$A$1:$K$651,2,0)</f>
        <v>25298</v>
      </c>
      <c r="J576" s="14">
        <f>vlookup($C576,'Results raw'!$A$1:$K$651,3,0)</f>
        <v>23080</v>
      </c>
      <c r="K576" s="14">
        <f>vlookup($C576,'Results raw'!$A$1:$K$651,4,0)</f>
        <v>2573</v>
      </c>
      <c r="L576" s="14" t="str">
        <f>vlookup($C576,'Results raw'!$A$1:$K$651,5,0)</f>
        <v/>
      </c>
      <c r="M576" s="14" t="str">
        <f>vlookup($C576,'Results raw'!$A$1:$K$651,6,0)</f>
        <v/>
      </c>
      <c r="N576" s="14" t="str">
        <f>vlookup($C576,'Results raw'!$A$1:$K$651,7,0)</f>
        <v/>
      </c>
      <c r="O576" s="14">
        <f>vlookup($C576,'Results raw'!$A$1:$K$651,8,0)</f>
        <v>850</v>
      </c>
      <c r="P576" s="14" t="str">
        <f>vlookup($C576,'Results raw'!$A$1:$K$651,9,0)</f>
        <v/>
      </c>
      <c r="Q576" s="14">
        <f>vlookup($C576,'Results raw'!$A$1:$K$651,10,0)</f>
        <v>799</v>
      </c>
      <c r="R576" s="15">
        <f>vlookup($C576,'Results raw'!$A$1:$K$651,11,0)</f>
        <v>72778</v>
      </c>
      <c r="S576" s="16">
        <f t="shared" si="2"/>
        <v>0.7227458847</v>
      </c>
    </row>
    <row r="577">
      <c r="A577" s="11" t="s">
        <v>1373</v>
      </c>
      <c r="B577" s="12">
        <v>344.0</v>
      </c>
      <c r="C577" s="11" t="s">
        <v>1374</v>
      </c>
      <c r="D577" s="11" t="s">
        <v>1373</v>
      </c>
      <c r="E577" s="3" t="str">
        <f>vlookup(C577,'Region lookup'!$A$1:$B$651,2,0)</f>
        <v>South West</v>
      </c>
      <c r="F577" s="13">
        <v>0.20833333333333334</v>
      </c>
      <c r="G577" s="11" t="s">
        <v>59</v>
      </c>
      <c r="H577" s="11" t="str">
        <f t="shared" si="1"/>
        <v>5-Friday 05:00</v>
      </c>
      <c r="I577" s="14">
        <f>vlookup($C577,'Results raw'!$A$1:$K$651,2,0)</f>
        <v>27712</v>
      </c>
      <c r="J577" s="14">
        <f>vlookup($C577,'Results raw'!$A$1:$K$651,3,0)</f>
        <v>16492</v>
      </c>
      <c r="K577" s="14">
        <f>vlookup($C577,'Results raw'!$A$1:$K$651,4,0)</f>
        <v>3421</v>
      </c>
      <c r="L577" s="14">
        <f>vlookup($C577,'Results raw'!$A$1:$K$651,5,0)</f>
        <v>1200</v>
      </c>
      <c r="M577" s="14" t="str">
        <f>vlookup($C577,'Results raw'!$A$1:$K$651,6,0)</f>
        <v/>
      </c>
      <c r="N577" s="14" t="str">
        <f>vlookup($C577,'Results raw'!$A$1:$K$651,7,0)</f>
        <v/>
      </c>
      <c r="O577" s="14" t="str">
        <f>vlookup($C577,'Results raw'!$A$1:$K$651,8,0)</f>
        <v/>
      </c>
      <c r="P577" s="14" t="str">
        <f>vlookup($C577,'Results raw'!$A$1:$K$651,9,0)</f>
        <v/>
      </c>
      <c r="Q577" s="14">
        <f>vlookup($C577,'Results raw'!$A$1:$K$651,10,0)</f>
        <v>489</v>
      </c>
      <c r="R577" s="15">
        <f>vlookup($C577,'Results raw'!$A$1:$K$651,11,0)</f>
        <v>68972</v>
      </c>
      <c r="S577" s="16">
        <f t="shared" si="2"/>
        <v>0.7149857913</v>
      </c>
    </row>
    <row r="578">
      <c r="A578" s="11" t="s">
        <v>1375</v>
      </c>
      <c r="B578" s="12">
        <v>353.0</v>
      </c>
      <c r="C578" s="11" t="s">
        <v>1376</v>
      </c>
      <c r="D578" s="11" t="s">
        <v>1375</v>
      </c>
      <c r="E578" s="3" t="str">
        <f>vlookup(C578,'Region lookup'!$A$1:$B$651,2,0)</f>
        <v>Yorkshire and The Humber</v>
      </c>
      <c r="F578" s="13">
        <v>0.20833333333333334</v>
      </c>
      <c r="G578" s="11" t="s">
        <v>59</v>
      </c>
      <c r="H578" s="11" t="str">
        <f t="shared" si="1"/>
        <v>5-Friday 05:00</v>
      </c>
      <c r="I578" s="14">
        <f>vlookup($C578,'Results raw'!$A$1:$K$651,2,0)</f>
        <v>11935</v>
      </c>
      <c r="J578" s="14">
        <f>vlookup($C578,'Results raw'!$A$1:$K$651,3,0)</f>
        <v>29024</v>
      </c>
      <c r="K578" s="14">
        <f>vlookup($C578,'Results raw'!$A$1:$K$651,4,0)</f>
        <v>5665</v>
      </c>
      <c r="L578" s="14">
        <f>vlookup($C578,'Results raw'!$A$1:$K$651,5,0)</f>
        <v>1931</v>
      </c>
      <c r="M578" s="14" t="str">
        <f>vlookup($C578,'Results raw'!$A$1:$K$651,6,0)</f>
        <v/>
      </c>
      <c r="N578" s="14" t="str">
        <f>vlookup($C578,'Results raw'!$A$1:$K$651,7,0)</f>
        <v/>
      </c>
      <c r="O578" s="14">
        <f>vlookup($C578,'Results raw'!$A$1:$K$651,8,0)</f>
        <v>1769</v>
      </c>
      <c r="P578" s="14" t="str">
        <f>vlookup($C578,'Results raw'!$A$1:$K$651,9,0)</f>
        <v/>
      </c>
      <c r="Q578" s="14">
        <f>vlookup($C578,'Results raw'!$A$1:$K$651,10,0)</f>
        <v>176</v>
      </c>
      <c r="R578" s="15">
        <f>vlookup($C578,'Results raw'!$A$1:$K$651,11,0)</f>
        <v>70580</v>
      </c>
      <c r="S578" s="16">
        <f t="shared" si="2"/>
        <v>0.7155001417</v>
      </c>
    </row>
    <row r="579">
      <c r="A579" s="11" t="s">
        <v>1377</v>
      </c>
      <c r="B579" s="12">
        <v>379.0</v>
      </c>
      <c r="C579" s="11" t="s">
        <v>1378</v>
      </c>
      <c r="D579" s="11" t="s">
        <v>1377</v>
      </c>
      <c r="E579" s="3" t="str">
        <f>vlookup(C579,'Region lookup'!$A$1:$B$651,2,0)</f>
        <v>West Midlands</v>
      </c>
      <c r="F579" s="13">
        <v>0.20833333333333334</v>
      </c>
      <c r="G579" s="11" t="s">
        <v>59</v>
      </c>
      <c r="H579" s="11" t="str">
        <f t="shared" si="1"/>
        <v>5-Friday 05:00</v>
      </c>
      <c r="I579" s="14">
        <f>vlookup($C579,'Results raw'!$A$1:$K$651,2,0)</f>
        <v>32185</v>
      </c>
      <c r="J579" s="14">
        <f>vlookup($C579,'Results raw'!$A$1:$K$651,3,0)</f>
        <v>7591</v>
      </c>
      <c r="K579" s="14">
        <f>vlookup($C579,'Results raw'!$A$1:$K$651,4,0)</f>
        <v>8537</v>
      </c>
      <c r="L579" s="14">
        <f>vlookup($C579,'Results raw'!$A$1:$K$651,5,0)</f>
        <v>1912</v>
      </c>
      <c r="M579" s="14" t="str">
        <f>vlookup($C579,'Results raw'!$A$1:$K$651,6,0)</f>
        <v/>
      </c>
      <c r="N579" s="14" t="str">
        <f>vlookup($C579,'Results raw'!$A$1:$K$651,7,0)</f>
        <v/>
      </c>
      <c r="O579" s="14" t="str">
        <f>vlookup($C579,'Results raw'!$A$1:$K$651,8,0)</f>
        <v/>
      </c>
      <c r="P579" s="14" t="str">
        <f>vlookup($C579,'Results raw'!$A$1:$K$651,9,0)</f>
        <v/>
      </c>
      <c r="Q579" s="14">
        <f>vlookup($C579,'Results raw'!$A$1:$K$651,10,0)</f>
        <v>0</v>
      </c>
      <c r="R579" s="15">
        <f>vlookup($C579,'Results raw'!$A$1:$K$651,11,0)</f>
        <v>69442</v>
      </c>
      <c r="S579" s="16">
        <f t="shared" si="2"/>
        <v>0.7232654589</v>
      </c>
    </row>
    <row r="580">
      <c r="A580" s="11" t="s">
        <v>1379</v>
      </c>
      <c r="B580" s="12">
        <v>382.0</v>
      </c>
      <c r="C580" s="11" t="s">
        <v>1380</v>
      </c>
      <c r="D580" s="11" t="s">
        <v>1379</v>
      </c>
      <c r="E580" s="3" t="str">
        <f>vlookup(C580,'Region lookup'!$A$1:$B$651,2,0)</f>
        <v>North West</v>
      </c>
      <c r="F580" s="13">
        <v>0.20833333333333334</v>
      </c>
      <c r="G580" s="11" t="s">
        <v>59</v>
      </c>
      <c r="H580" s="11" t="str">
        <f t="shared" si="1"/>
        <v>5-Friday 05:00</v>
      </c>
      <c r="I580" s="14">
        <f>vlookup($C580,'Results raw'!$A$1:$K$651,2,0)</f>
        <v>28292</v>
      </c>
      <c r="J580" s="14">
        <f>vlookup($C580,'Results raw'!$A$1:$K$651,3,0)</f>
        <v>17581</v>
      </c>
      <c r="K580" s="14">
        <f>vlookup($C580,'Results raw'!$A$1:$K$651,4,0)</f>
        <v>5684</v>
      </c>
      <c r="L580" s="14">
        <f>vlookup($C580,'Results raw'!$A$1:$K$651,5,0)</f>
        <v>2310</v>
      </c>
      <c r="M580" s="14" t="str">
        <f>vlookup($C580,'Results raw'!$A$1:$K$651,6,0)</f>
        <v/>
      </c>
      <c r="N580" s="14" t="str">
        <f>vlookup($C580,'Results raw'!$A$1:$K$651,7,0)</f>
        <v/>
      </c>
      <c r="O580" s="14" t="str">
        <f>vlookup($C580,'Results raw'!$A$1:$K$651,8,0)</f>
        <v/>
      </c>
      <c r="P580" s="14" t="str">
        <f>vlookup($C580,'Results raw'!$A$1:$K$651,9,0)</f>
        <v/>
      </c>
      <c r="Q580" s="14">
        <f>vlookup($C580,'Results raw'!$A$1:$K$651,10,0)</f>
        <v>0</v>
      </c>
      <c r="R580" s="15">
        <f>vlookup($C580,'Results raw'!$A$1:$K$651,11,0)</f>
        <v>76216</v>
      </c>
      <c r="S580" s="16">
        <f t="shared" si="2"/>
        <v>0.7067676079</v>
      </c>
    </row>
    <row r="581">
      <c r="A581" s="11" t="s">
        <v>1381</v>
      </c>
      <c r="B581" s="12">
        <v>384.0</v>
      </c>
      <c r="C581" s="11" t="s">
        <v>1382</v>
      </c>
      <c r="D581" s="11" t="s">
        <v>1381</v>
      </c>
      <c r="E581" s="3" t="str">
        <f>vlookup(C581,'Region lookup'!$A$1:$B$651,2,0)</f>
        <v>South East</v>
      </c>
      <c r="F581" s="13">
        <v>0.20833333333333334</v>
      </c>
      <c r="G581" s="11" t="s">
        <v>59</v>
      </c>
      <c r="H581" s="11" t="str">
        <f t="shared" si="1"/>
        <v>5-Friday 05:00</v>
      </c>
      <c r="I581" s="14">
        <f>vlookup($C581,'Results raw'!$A$1:$K$651,2,0)</f>
        <v>31220</v>
      </c>
      <c r="J581" s="14">
        <f>vlookup($C581,'Results raw'!$A$1:$K$651,3,0)</f>
        <v>9448</v>
      </c>
      <c r="K581" s="14">
        <f>vlookup($C581,'Results raw'!$A$1:$K$651,4,0)</f>
        <v>8482</v>
      </c>
      <c r="L581" s="14">
        <f>vlookup($C581,'Results raw'!$A$1:$K$651,5,0)</f>
        <v>2172</v>
      </c>
      <c r="M581" s="14" t="str">
        <f>vlookup($C581,'Results raw'!$A$1:$K$651,6,0)</f>
        <v/>
      </c>
      <c r="N581" s="14" t="str">
        <f>vlookup($C581,'Results raw'!$A$1:$K$651,7,0)</f>
        <v/>
      </c>
      <c r="O581" s="14" t="str">
        <f>vlookup($C581,'Results raw'!$A$1:$K$651,8,0)</f>
        <v/>
      </c>
      <c r="P581" s="14" t="str">
        <f>vlookup($C581,'Results raw'!$A$1:$K$651,9,0)</f>
        <v/>
      </c>
      <c r="Q581" s="14">
        <f>vlookup($C581,'Results raw'!$A$1:$K$651,10,0)</f>
        <v>358</v>
      </c>
      <c r="R581" s="15">
        <f>vlookup($C581,'Results raw'!$A$1:$K$651,11,0)</f>
        <v>76110</v>
      </c>
      <c r="S581" s="16">
        <f t="shared" si="2"/>
        <v>0.6790172119</v>
      </c>
    </row>
    <row r="582">
      <c r="A582" s="11" t="s">
        <v>1383</v>
      </c>
      <c r="B582" s="12">
        <v>391.0</v>
      </c>
      <c r="C582" s="11" t="s">
        <v>1384</v>
      </c>
      <c r="D582" s="11" t="s">
        <v>1383</v>
      </c>
      <c r="E582" s="3" t="str">
        <f>vlookup(C582,'Region lookup'!$A$1:$B$651,2,0)</f>
        <v>South East</v>
      </c>
      <c r="F582" s="13">
        <v>0.20833333333333334</v>
      </c>
      <c r="G582" s="11" t="s">
        <v>59</v>
      </c>
      <c r="H582" s="11" t="str">
        <f t="shared" si="1"/>
        <v>5-Friday 05:00</v>
      </c>
      <c r="I582" s="14">
        <f>vlookup($C582,'Results raw'!$A$1:$K$651,2,0)</f>
        <v>35271</v>
      </c>
      <c r="J582" s="14">
        <f>vlookup($C582,'Results raw'!$A$1:$K$651,3,0)</f>
        <v>5644</v>
      </c>
      <c r="K582" s="14">
        <f>vlookup($C582,'Results raw'!$A$1:$K$651,4,0)</f>
        <v>11716</v>
      </c>
      <c r="L582" s="14">
        <f>vlookup($C582,'Results raw'!$A$1:$K$651,5,0)</f>
        <v>2198</v>
      </c>
      <c r="M582" s="14" t="str">
        <f>vlookup($C582,'Results raw'!$A$1:$K$651,6,0)</f>
        <v/>
      </c>
      <c r="N582" s="14" t="str">
        <f>vlookup($C582,'Results raw'!$A$1:$K$651,7,0)</f>
        <v/>
      </c>
      <c r="O582" s="14" t="str">
        <f>vlookup($C582,'Results raw'!$A$1:$K$651,8,0)</f>
        <v/>
      </c>
      <c r="P582" s="14" t="str">
        <f>vlookup($C582,'Results raw'!$A$1:$K$651,9,0)</f>
        <v/>
      </c>
      <c r="Q582" s="14">
        <f>vlookup($C582,'Results raw'!$A$1:$K$651,10,0)</f>
        <v>0</v>
      </c>
      <c r="R582" s="15">
        <f>vlookup($C582,'Results raw'!$A$1:$K$651,11,0)</f>
        <v>75737</v>
      </c>
      <c r="S582" s="16">
        <f t="shared" si="2"/>
        <v>0.7239394219</v>
      </c>
    </row>
    <row r="583">
      <c r="A583" s="11" t="s">
        <v>1385</v>
      </c>
      <c r="B583" s="12">
        <v>184.0</v>
      </c>
      <c r="C583" s="11" t="s">
        <v>1386</v>
      </c>
      <c r="D583" s="11" t="s">
        <v>1385</v>
      </c>
      <c r="E583" s="3" t="str">
        <f>vlookup(C583,'Region lookup'!$A$1:$B$651,2,0)</f>
        <v>East Midlands</v>
      </c>
      <c r="F583" s="13">
        <v>0.20833333333333334</v>
      </c>
      <c r="G583" s="11" t="s">
        <v>59</v>
      </c>
      <c r="H583" s="11" t="str">
        <f t="shared" si="1"/>
        <v>5-Friday 05:00</v>
      </c>
      <c r="I583" s="14">
        <f>vlookup($C583,'Results raw'!$A$1:$K$651,2,0)</f>
        <v>29027</v>
      </c>
      <c r="J583" s="14">
        <f>vlookup($C583,'Results raw'!$A$1:$K$651,3,0)</f>
        <v>13642</v>
      </c>
      <c r="K583" s="14">
        <f>vlookup($C583,'Results raw'!$A$1:$K$651,4,0)</f>
        <v>4756</v>
      </c>
      <c r="L583" s="14">
        <f>vlookup($C583,'Results raw'!$A$1:$K$651,5,0)</f>
        <v>1931</v>
      </c>
      <c r="M583" s="14" t="str">
        <f>vlookup($C583,'Results raw'!$A$1:$K$651,6,0)</f>
        <v/>
      </c>
      <c r="N583" s="14" t="str">
        <f>vlookup($C583,'Results raw'!$A$1:$K$651,7,0)</f>
        <v/>
      </c>
      <c r="O583" s="14" t="str">
        <f>vlookup($C583,'Results raw'!$A$1:$K$651,8,0)</f>
        <v/>
      </c>
      <c r="P583" s="14" t="str">
        <f>vlookup($C583,'Results raw'!$A$1:$K$651,9,0)</f>
        <v/>
      </c>
      <c r="Q583" s="14">
        <f>vlookup($C583,'Results raw'!$A$1:$K$651,10,0)</f>
        <v>0</v>
      </c>
      <c r="R583" s="15">
        <f>vlookup($C583,'Results raw'!$A$1:$K$651,11,0)</f>
        <v>67437</v>
      </c>
      <c r="S583" s="16">
        <f t="shared" si="2"/>
        <v>0.7318830909</v>
      </c>
    </row>
    <row r="584">
      <c r="A584" s="11" t="s">
        <v>1387</v>
      </c>
      <c r="B584" s="12">
        <v>421.0</v>
      </c>
      <c r="C584" s="11" t="s">
        <v>1388</v>
      </c>
      <c r="D584" s="11" t="s">
        <v>1387</v>
      </c>
      <c r="E584" s="3" t="str">
        <f>vlookup(C584,'Region lookup'!$A$1:$B$651,2,0)</f>
        <v>East</v>
      </c>
      <c r="F584" s="13">
        <v>0.20833333333333334</v>
      </c>
      <c r="G584" s="11" t="s">
        <v>59</v>
      </c>
      <c r="H584" s="11" t="str">
        <f t="shared" si="1"/>
        <v>5-Friday 05:00</v>
      </c>
      <c r="I584" s="14">
        <f>vlookup($C584,'Results raw'!$A$1:$K$651,2,0)</f>
        <v>35051</v>
      </c>
      <c r="J584" s="14">
        <f>vlookup($C584,'Results raw'!$A$1:$K$651,3,0)</f>
        <v>12457</v>
      </c>
      <c r="K584" s="14">
        <f>vlookup($C584,'Results raw'!$A$1:$K$651,4,0)</f>
        <v>7739</v>
      </c>
      <c r="L584" s="14" t="str">
        <f>vlookup($C584,'Results raw'!$A$1:$K$651,5,0)</f>
        <v/>
      </c>
      <c r="M584" s="14" t="str">
        <f>vlookup($C584,'Results raw'!$A$1:$K$651,6,0)</f>
        <v/>
      </c>
      <c r="N584" s="14" t="str">
        <f>vlookup($C584,'Results raw'!$A$1:$K$651,7,0)</f>
        <v/>
      </c>
      <c r="O584" s="14" t="str">
        <f>vlookup($C584,'Results raw'!$A$1:$K$651,8,0)</f>
        <v/>
      </c>
      <c r="P584" s="14" t="str">
        <f>vlookup($C584,'Results raw'!$A$1:$K$651,9,0)</f>
        <v/>
      </c>
      <c r="Q584" s="14">
        <f>vlookup($C584,'Results raw'!$A$1:$K$651,10,0)</f>
        <v>939</v>
      </c>
      <c r="R584" s="15">
        <f>vlookup($C584,'Results raw'!$A$1:$K$651,11,0)</f>
        <v>81975</v>
      </c>
      <c r="S584" s="16">
        <f t="shared" si="2"/>
        <v>0.6854040866</v>
      </c>
    </row>
    <row r="585">
      <c r="A585" s="11" t="s">
        <v>1389</v>
      </c>
      <c r="B585" s="12">
        <v>397.0</v>
      </c>
      <c r="C585" s="11" t="s">
        <v>1390</v>
      </c>
      <c r="D585" s="11" t="s">
        <v>1389</v>
      </c>
      <c r="E585" s="3" t="str">
        <f>vlookup(C585,'Region lookup'!$A$1:$B$651,2,0)</f>
        <v>South East</v>
      </c>
      <c r="F585" s="13">
        <v>0.20833333333333334</v>
      </c>
      <c r="G585" s="11" t="s">
        <v>59</v>
      </c>
      <c r="H585" s="11" t="str">
        <f t="shared" si="1"/>
        <v>5-Friday 05:00</v>
      </c>
      <c r="I585" s="14">
        <f>vlookup($C585,'Results raw'!$A$1:$K$651,2,0)</f>
        <v>30938</v>
      </c>
      <c r="J585" s="14">
        <f>vlookup($C585,'Results raw'!$A$1:$K$651,3,0)</f>
        <v>24683</v>
      </c>
      <c r="K585" s="14">
        <f>vlookup($C585,'Results raw'!$A$1:$K$651,4,0)</f>
        <v>4991</v>
      </c>
      <c r="L585" s="14">
        <f>vlookup($C585,'Results raw'!$A$1:$K$651,5,0)</f>
        <v>1931</v>
      </c>
      <c r="M585" s="14" t="str">
        <f>vlookup($C585,'Results raw'!$A$1:$K$651,6,0)</f>
        <v/>
      </c>
      <c r="N585" s="14" t="str">
        <f>vlookup($C585,'Results raw'!$A$1:$K$651,7,0)</f>
        <v/>
      </c>
      <c r="O585" s="14" t="str">
        <f>vlookup($C585,'Results raw'!$A$1:$K$651,8,0)</f>
        <v/>
      </c>
      <c r="P585" s="14" t="str">
        <f>vlookup($C585,'Results raw'!$A$1:$K$651,9,0)</f>
        <v/>
      </c>
      <c r="Q585" s="14">
        <f>vlookup($C585,'Results raw'!$A$1:$K$651,10,0)</f>
        <v>0</v>
      </c>
      <c r="R585" s="15">
        <f>vlookup($C585,'Results raw'!$A$1:$K$651,11,0)</f>
        <v>91535</v>
      </c>
      <c r="S585" s="16">
        <f t="shared" si="2"/>
        <v>0.683268695</v>
      </c>
    </row>
    <row r="586">
      <c r="A586" s="11" t="s">
        <v>1391</v>
      </c>
      <c r="B586" s="12">
        <v>404.0</v>
      </c>
      <c r="C586" s="11" t="s">
        <v>1392</v>
      </c>
      <c r="D586" s="11" t="s">
        <v>1391</v>
      </c>
      <c r="E586" s="3" t="str">
        <f>vlookup(C586,'Region lookup'!$A$1:$B$651,2,0)</f>
        <v>North West</v>
      </c>
      <c r="F586" s="13">
        <v>0.20833333333333334</v>
      </c>
      <c r="G586" s="11" t="s">
        <v>59</v>
      </c>
      <c r="H586" s="11" t="str">
        <f t="shared" si="1"/>
        <v>5-Friday 05:00</v>
      </c>
      <c r="I586" s="14">
        <f>vlookup($C586,'Results raw'!$A$1:$K$651,2,0)</f>
        <v>23925</v>
      </c>
      <c r="J586" s="14">
        <f>vlookup($C586,'Results raw'!$A$1:$K$651,3,0)</f>
        <v>17571</v>
      </c>
      <c r="K586" s="14">
        <f>vlookup($C586,'Results raw'!$A$1:$K$651,4,0)</f>
        <v>2328</v>
      </c>
      <c r="L586" s="14">
        <f>vlookup($C586,'Results raw'!$A$1:$K$651,5,0)</f>
        <v>938</v>
      </c>
      <c r="M586" s="14" t="str">
        <f>vlookup($C586,'Results raw'!$A$1:$K$651,6,0)</f>
        <v/>
      </c>
      <c r="N586" s="14" t="str">
        <f>vlookup($C586,'Results raw'!$A$1:$K$651,7,0)</f>
        <v/>
      </c>
      <c r="O586" s="14" t="str">
        <f>vlookup($C586,'Results raw'!$A$1:$K$651,8,0)</f>
        <v/>
      </c>
      <c r="P586" s="14" t="str">
        <f>vlookup($C586,'Results raw'!$A$1:$K$651,9,0)</f>
        <v/>
      </c>
      <c r="Q586" s="14">
        <f>vlookup($C586,'Results raw'!$A$1:$K$651,10,0)</f>
        <v>548</v>
      </c>
      <c r="R586" s="15">
        <f>vlookup($C586,'Results raw'!$A$1:$K$651,11,0)</f>
        <v>67397</v>
      </c>
      <c r="S586" s="16">
        <f t="shared" si="2"/>
        <v>0.6722851165</v>
      </c>
    </row>
    <row r="587">
      <c r="A587" s="11" t="s">
        <v>1393</v>
      </c>
      <c r="B587" s="12">
        <v>426.0</v>
      </c>
      <c r="C587" s="11" t="s">
        <v>1394</v>
      </c>
      <c r="D587" s="11" t="s">
        <v>1393</v>
      </c>
      <c r="E587" s="3" t="str">
        <f>vlookup(C587,'Region lookup'!$A$1:$B$651,2,0)</f>
        <v>Yorkshire and The Humber</v>
      </c>
      <c r="F587" s="13">
        <v>0.20833333333333334</v>
      </c>
      <c r="G587" s="11" t="s">
        <v>59</v>
      </c>
      <c r="H587" s="11" t="str">
        <f t="shared" si="1"/>
        <v>5-Friday 05:00</v>
      </c>
      <c r="I587" s="14">
        <f>vlookup($C587,'Results raw'!$A$1:$K$651,2,0)</f>
        <v>17021</v>
      </c>
      <c r="J587" s="14">
        <f>vlookup($C587,'Results raw'!$A$1:$K$651,3,0)</f>
        <v>18297</v>
      </c>
      <c r="K587" s="14">
        <f>vlookup($C587,'Results raw'!$A$1:$K$651,4,0)</f>
        <v>3147</v>
      </c>
      <c r="L587" s="14" t="str">
        <f>vlookup($C587,'Results raw'!$A$1:$K$651,5,0)</f>
        <v/>
      </c>
      <c r="M587" s="14" t="str">
        <f>vlookup($C587,'Results raw'!$A$1:$K$651,6,0)</f>
        <v/>
      </c>
      <c r="N587" s="14" t="str">
        <f>vlookup($C587,'Results raw'!$A$1:$K$651,7,0)</f>
        <v/>
      </c>
      <c r="O587" s="14">
        <f>vlookup($C587,'Results raw'!$A$1:$K$651,8,0)</f>
        <v>8032</v>
      </c>
      <c r="P587" s="14" t="str">
        <f>vlookup($C587,'Results raw'!$A$1:$K$651,9,0)</f>
        <v/>
      </c>
      <c r="Q587" s="14">
        <f>vlookup($C587,'Results raw'!$A$1:$K$651,10,0)</f>
        <v>1762</v>
      </c>
      <c r="R587" s="15">
        <f>vlookup($C587,'Results raw'!$A$1:$K$651,11,0)</f>
        <v>84527</v>
      </c>
      <c r="S587" s="16">
        <f t="shared" si="2"/>
        <v>0.5709299987</v>
      </c>
    </row>
    <row r="588">
      <c r="A588" s="11" t="s">
        <v>1395</v>
      </c>
      <c r="B588" s="12">
        <v>185.0</v>
      </c>
      <c r="C588" s="11" t="s">
        <v>1396</v>
      </c>
      <c r="D588" s="11" t="s">
        <v>1395</v>
      </c>
      <c r="E588" s="3" t="str">
        <f>vlookup(C588,'Region lookup'!$A$1:$B$651,2,0)</f>
        <v>East Midlands</v>
      </c>
      <c r="F588" s="13">
        <v>0.20833333333333334</v>
      </c>
      <c r="G588" s="11" t="s">
        <v>59</v>
      </c>
      <c r="H588" s="11" t="str">
        <f t="shared" si="1"/>
        <v>5-Friday 05:00</v>
      </c>
      <c r="I588" s="14">
        <f>vlookup($C588,'Results raw'!$A$1:$K$651,2,0)</f>
        <v>28897</v>
      </c>
      <c r="J588" s="14">
        <f>vlookup($C588,'Results raw'!$A$1:$K$651,3,0)</f>
        <v>16021</v>
      </c>
      <c r="K588" s="14">
        <f>vlookup($C588,'Results raw'!$A$1:$K$651,4,0)</f>
        <v>3021</v>
      </c>
      <c r="L588" s="14">
        <f>vlookup($C588,'Results raw'!$A$1:$K$651,5,0)</f>
        <v>1278</v>
      </c>
      <c r="M588" s="14" t="str">
        <f>vlookup($C588,'Results raw'!$A$1:$K$651,6,0)</f>
        <v/>
      </c>
      <c r="N588" s="14" t="str">
        <f>vlookup($C588,'Results raw'!$A$1:$K$651,7,0)</f>
        <v/>
      </c>
      <c r="O588" s="14" t="str">
        <f>vlookup($C588,'Results raw'!$A$1:$K$651,8,0)</f>
        <v/>
      </c>
      <c r="P588" s="14" t="str">
        <f>vlookup($C588,'Results raw'!$A$1:$K$651,9,0)</f>
        <v/>
      </c>
      <c r="Q588" s="14">
        <f>vlookup($C588,'Results raw'!$A$1:$K$651,10,0)</f>
        <v>0</v>
      </c>
      <c r="R588" s="15">
        <f>vlookup($C588,'Results raw'!$A$1:$K$651,11,0)</f>
        <v>72360</v>
      </c>
      <c r="S588" s="16">
        <f t="shared" si="2"/>
        <v>0.6801686014</v>
      </c>
    </row>
    <row r="589">
      <c r="A589" s="11" t="s">
        <v>1397</v>
      </c>
      <c r="B589" s="12">
        <v>511.0</v>
      </c>
      <c r="C589" s="11" t="s">
        <v>1398</v>
      </c>
      <c r="D589" s="11" t="s">
        <v>1397</v>
      </c>
      <c r="E589" s="3" t="str">
        <f>vlookup(C589,'Region lookup'!$A$1:$B$651,2,0)</f>
        <v>West Midlands</v>
      </c>
      <c r="F589" s="13">
        <v>0.20833333333333334</v>
      </c>
      <c r="G589" s="11" t="s">
        <v>59</v>
      </c>
      <c r="H589" s="11" t="str">
        <f t="shared" si="1"/>
        <v>5-Friday 05:00</v>
      </c>
      <c r="I589" s="14">
        <f>vlookup($C589,'Results raw'!$A$1:$K$651,2,0)</f>
        <v>35444</v>
      </c>
      <c r="J589" s="14">
        <f>vlookup($C589,'Results raw'!$A$1:$K$651,3,0)</f>
        <v>12495</v>
      </c>
      <c r="K589" s="14">
        <f>vlookup($C589,'Results raw'!$A$1:$K$651,4,0)</f>
        <v>5643</v>
      </c>
      <c r="L589" s="14">
        <f>vlookup($C589,'Results raw'!$A$1:$K$651,5,0)</f>
        <v>1790</v>
      </c>
      <c r="M589" s="14" t="str">
        <f>vlookup($C589,'Results raw'!$A$1:$K$651,6,0)</f>
        <v/>
      </c>
      <c r="N589" s="14" t="str">
        <f>vlookup($C589,'Results raw'!$A$1:$K$651,7,0)</f>
        <v/>
      </c>
      <c r="O589" s="14" t="str">
        <f>vlookup($C589,'Results raw'!$A$1:$K$651,8,0)</f>
        <v/>
      </c>
      <c r="P589" s="14" t="str">
        <f>vlookup($C589,'Results raw'!$A$1:$K$651,9,0)</f>
        <v/>
      </c>
      <c r="Q589" s="14">
        <f>vlookup($C589,'Results raw'!$A$1:$K$651,10,0)</f>
        <v>1141</v>
      </c>
      <c r="R589" s="15">
        <f>vlookup($C589,'Results raw'!$A$1:$K$651,11,0)</f>
        <v>83257</v>
      </c>
      <c r="S589" s="16">
        <f t="shared" si="2"/>
        <v>0.6787777604</v>
      </c>
    </row>
    <row r="590">
      <c r="A590" s="11" t="s">
        <v>1399</v>
      </c>
      <c r="B590" s="12">
        <v>567.0</v>
      </c>
      <c r="C590" s="11" t="s">
        <v>1400</v>
      </c>
      <c r="D590" s="11" t="s">
        <v>1399</v>
      </c>
      <c r="E590" s="3" t="str">
        <f>vlookup(C590,'Region lookup'!$A$1:$B$651,2,0)</f>
        <v>South East</v>
      </c>
      <c r="F590" s="13">
        <v>0.20833333333333334</v>
      </c>
      <c r="G590" s="11" t="s">
        <v>59</v>
      </c>
      <c r="H590" s="11" t="str">
        <f t="shared" si="1"/>
        <v>5-Friday 05:00</v>
      </c>
      <c r="I590" s="14">
        <f>vlookup($C590,'Results raw'!$A$1:$K$651,2,0)</f>
        <v>30066</v>
      </c>
      <c r="J590" s="14">
        <f>vlookup($C590,'Results raw'!$A$1:$K$651,3,0)</f>
        <v>12877</v>
      </c>
      <c r="K590" s="14">
        <f>vlookup($C590,'Results raw'!$A$1:$K$651,4,0)</f>
        <v>3439</v>
      </c>
      <c r="L590" s="14">
        <f>vlookup($C590,'Results raw'!$A$1:$K$651,5,0)</f>
        <v>1796</v>
      </c>
      <c r="M590" s="14" t="str">
        <f>vlookup($C590,'Results raw'!$A$1:$K$651,6,0)</f>
        <v/>
      </c>
      <c r="N590" s="14" t="str">
        <f>vlookup($C590,'Results raw'!$A$1:$K$651,7,0)</f>
        <v/>
      </c>
      <c r="O590" s="14" t="str">
        <f>vlookup($C590,'Results raw'!$A$1:$K$651,8,0)</f>
        <v/>
      </c>
      <c r="P590" s="14" t="str">
        <f>vlookup($C590,'Results raw'!$A$1:$K$651,9,0)</f>
        <v/>
      </c>
      <c r="Q590" s="14">
        <f>vlookup($C590,'Results raw'!$A$1:$K$651,10,0)</f>
        <v>0</v>
      </c>
      <c r="R590" s="15">
        <f>vlookup($C590,'Results raw'!$A$1:$K$651,11,0)</f>
        <v>72811</v>
      </c>
      <c r="S590" s="16">
        <f t="shared" si="2"/>
        <v>0.6616857343</v>
      </c>
    </row>
    <row r="591">
      <c r="A591" s="11" t="s">
        <v>1401</v>
      </c>
      <c r="B591" s="12">
        <v>427.0</v>
      </c>
      <c r="C591" s="11" t="s">
        <v>1402</v>
      </c>
      <c r="D591" s="11" t="s">
        <v>1401</v>
      </c>
      <c r="E591" s="3" t="str">
        <f>vlookup(C591,'Region lookup'!$A$1:$B$651,2,0)</f>
        <v>East Midlands</v>
      </c>
      <c r="F591" s="13">
        <v>0.20833333333333334</v>
      </c>
      <c r="G591" s="11" t="s">
        <v>59</v>
      </c>
      <c r="H591" s="11" t="str">
        <f t="shared" si="1"/>
        <v>5-Friday 05:00</v>
      </c>
      <c r="I591" s="14">
        <f>vlookup($C591,'Results raw'!$A$1:$K$651,2,0)</f>
        <v>21031</v>
      </c>
      <c r="J591" s="14">
        <f>vlookup($C591,'Results raw'!$A$1:$K$651,3,0)</f>
        <v>15524</v>
      </c>
      <c r="K591" s="14">
        <f>vlookup($C591,'Results raw'!$A$1:$K$651,4,0)</f>
        <v>2031</v>
      </c>
      <c r="L591" s="14">
        <f>vlookup($C591,'Results raw'!$A$1:$K$651,5,0)</f>
        <v>953</v>
      </c>
      <c r="M591" s="14" t="str">
        <f>vlookup($C591,'Results raw'!$A$1:$K$651,6,0)</f>
        <v/>
      </c>
      <c r="N591" s="14" t="str">
        <f>vlookup($C591,'Results raw'!$A$1:$K$651,7,0)</f>
        <v/>
      </c>
      <c r="O591" s="14" t="str">
        <f>vlookup($C591,'Results raw'!$A$1:$K$651,8,0)</f>
        <v/>
      </c>
      <c r="P591" s="14" t="str">
        <f>vlookup($C591,'Results raw'!$A$1:$K$651,9,0)</f>
        <v/>
      </c>
      <c r="Q591" s="14">
        <f>vlookup($C591,'Results raw'!$A$1:$K$651,10,0)</f>
        <v>0</v>
      </c>
      <c r="R591" s="15">
        <f>vlookup($C591,'Results raw'!$A$1:$K$651,11,0)</f>
        <v>59265</v>
      </c>
      <c r="S591" s="16">
        <f t="shared" si="2"/>
        <v>0.6671559943</v>
      </c>
    </row>
    <row r="592">
      <c r="A592" s="11" t="s">
        <v>1403</v>
      </c>
      <c r="B592" s="12">
        <v>428.0</v>
      </c>
      <c r="C592" s="11" t="s">
        <v>1404</v>
      </c>
      <c r="D592" s="11" t="s">
        <v>1403</v>
      </c>
      <c r="E592" s="3" t="str">
        <f>vlookup(C592,'Region lookup'!$A$1:$B$651,2,0)</f>
        <v>East Midlands</v>
      </c>
      <c r="F592" s="13">
        <v>0.20833333333333334</v>
      </c>
      <c r="G592" s="11" t="s">
        <v>59</v>
      </c>
      <c r="H592" s="11" t="str">
        <f t="shared" si="1"/>
        <v>5-Friday 05:00</v>
      </c>
      <c r="I592" s="14">
        <f>vlookup($C592,'Results raw'!$A$1:$K$651,2,0)</f>
        <v>20914</v>
      </c>
      <c r="J592" s="14">
        <f>vlookup($C592,'Results raw'!$A$1:$K$651,3,0)</f>
        <v>16217</v>
      </c>
      <c r="K592" s="14">
        <f>vlookup($C592,'Results raw'!$A$1:$K$651,4,0)</f>
        <v>2482</v>
      </c>
      <c r="L592" s="14">
        <f>vlookup($C592,'Results raw'!$A$1:$K$651,5,0)</f>
        <v>1222</v>
      </c>
      <c r="M592" s="14" t="str">
        <f>vlookup($C592,'Results raw'!$A$1:$K$651,6,0)</f>
        <v/>
      </c>
      <c r="N592" s="14" t="str">
        <f>vlookup($C592,'Results raw'!$A$1:$K$651,7,0)</f>
        <v/>
      </c>
      <c r="O592" s="14" t="str">
        <f>vlookup($C592,'Results raw'!$A$1:$K$651,8,0)</f>
        <v/>
      </c>
      <c r="P592" s="14" t="str">
        <f>vlookup($C592,'Results raw'!$A$1:$K$651,9,0)</f>
        <v/>
      </c>
      <c r="Q592" s="14">
        <f>vlookup($C592,'Results raw'!$A$1:$K$651,10,0)</f>
        <v>0</v>
      </c>
      <c r="R592" s="15">
        <f>vlookup($C592,'Results raw'!$A$1:$K$651,11,0)</f>
        <v>62172</v>
      </c>
      <c r="S592" s="16">
        <f t="shared" si="2"/>
        <v>0.6568069227</v>
      </c>
    </row>
    <row r="593">
      <c r="A593" s="11" t="s">
        <v>1405</v>
      </c>
      <c r="B593" s="12">
        <v>444.0</v>
      </c>
      <c r="C593" s="11" t="s">
        <v>1406</v>
      </c>
      <c r="D593" s="11" t="s">
        <v>1405</v>
      </c>
      <c r="E593" s="3" t="str">
        <f>vlookup(C593,'Region lookup'!$A$1:$B$651,2,0)</f>
        <v>South East</v>
      </c>
      <c r="F593" s="13">
        <v>0.20833333333333334</v>
      </c>
      <c r="G593" s="11" t="s">
        <v>59</v>
      </c>
      <c r="H593" s="11" t="str">
        <f t="shared" si="1"/>
        <v>5-Friday 05:00</v>
      </c>
      <c r="I593" s="14">
        <f>vlookup($C593,'Results raw'!$A$1:$K$651,2,0)</f>
        <v>22397</v>
      </c>
      <c r="J593" s="14">
        <f>vlookup($C593,'Results raw'!$A$1:$K$651,3,0)</f>
        <v>4258</v>
      </c>
      <c r="K593" s="14">
        <f>vlookup($C593,'Results raw'!$A$1:$K$651,4,0)</f>
        <v>31340</v>
      </c>
      <c r="L593" s="14" t="str">
        <f>vlookup($C593,'Results raw'!$A$1:$K$651,5,0)</f>
        <v/>
      </c>
      <c r="M593" s="14" t="str">
        <f>vlookup($C593,'Results raw'!$A$1:$K$651,6,0)</f>
        <v/>
      </c>
      <c r="N593" s="14" t="str">
        <f>vlookup($C593,'Results raw'!$A$1:$K$651,7,0)</f>
        <v/>
      </c>
      <c r="O593" s="14">
        <f>vlookup($C593,'Results raw'!$A$1:$K$651,8,0)</f>
        <v>829</v>
      </c>
      <c r="P593" s="14" t="str">
        <f>vlookup($C593,'Results raw'!$A$1:$K$651,9,0)</f>
        <v/>
      </c>
      <c r="Q593" s="14">
        <f>vlookup($C593,'Results raw'!$A$1:$K$651,10,0)</f>
        <v>0</v>
      </c>
      <c r="R593" s="15">
        <f>vlookup($C593,'Results raw'!$A$1:$K$651,11,0)</f>
        <v>76953</v>
      </c>
      <c r="S593" s="16">
        <f t="shared" si="2"/>
        <v>0.7644146427</v>
      </c>
    </row>
    <row r="594">
      <c r="A594" s="11" t="s">
        <v>1407</v>
      </c>
      <c r="B594" s="12">
        <v>456.0</v>
      </c>
      <c r="C594" s="11" t="s">
        <v>1408</v>
      </c>
      <c r="D594" s="11" t="s">
        <v>1407</v>
      </c>
      <c r="E594" s="3" t="str">
        <f>vlookup(C594,'Region lookup'!$A$1:$B$651,2,0)</f>
        <v>London</v>
      </c>
      <c r="F594" s="13">
        <v>0.20833333333333334</v>
      </c>
      <c r="G594" s="11" t="s">
        <v>59</v>
      </c>
      <c r="H594" s="11" t="str">
        <f t="shared" si="1"/>
        <v>5-Friday 05:00</v>
      </c>
      <c r="I594" s="14">
        <f>vlookup($C594,'Results raw'!$A$1:$K$651,2,0)</f>
        <v>9756</v>
      </c>
      <c r="J594" s="14">
        <f>vlookup($C594,'Results raw'!$A$1:$K$651,3,0)</f>
        <v>38660</v>
      </c>
      <c r="K594" s="14">
        <f>vlookup($C594,'Results raw'!$A$1:$K$651,4,0)</f>
        <v>8832</v>
      </c>
      <c r="L594" s="14">
        <f>vlookup($C594,'Results raw'!$A$1:$K$651,5,0)</f>
        <v>2159</v>
      </c>
      <c r="M594" s="14" t="str">
        <f>vlookup($C594,'Results raw'!$A$1:$K$651,6,0)</f>
        <v/>
      </c>
      <c r="N594" s="14" t="str">
        <f>vlookup($C594,'Results raw'!$A$1:$K$651,7,0)</f>
        <v/>
      </c>
      <c r="O594" s="14">
        <f>vlookup($C594,'Results raw'!$A$1:$K$651,8,0)</f>
        <v>1493</v>
      </c>
      <c r="P594" s="14" t="str">
        <f>vlookup($C594,'Results raw'!$A$1:$K$651,9,0)</f>
        <v/>
      </c>
      <c r="Q594" s="14">
        <f>vlookup($C594,'Results raw'!$A$1:$K$651,10,0)</f>
        <v>376</v>
      </c>
      <c r="R594" s="15">
        <f>vlookup($C594,'Results raw'!$A$1:$K$651,11,0)</f>
        <v>91760</v>
      </c>
      <c r="S594" s="16">
        <f t="shared" si="2"/>
        <v>0.6677855275</v>
      </c>
    </row>
    <row r="595">
      <c r="A595" s="11" t="s">
        <v>1409</v>
      </c>
      <c r="B595" s="12">
        <v>461.0</v>
      </c>
      <c r="C595" s="11" t="s">
        <v>1410</v>
      </c>
      <c r="D595" s="11" t="s">
        <v>1409</v>
      </c>
      <c r="E595" s="3" t="str">
        <f>vlookup(C595,'Region lookup'!$A$1:$B$651,2,0)</f>
        <v>Yorkshire and The Humber</v>
      </c>
      <c r="F595" s="13">
        <v>0.20833333333333334</v>
      </c>
      <c r="G595" s="11" t="s">
        <v>59</v>
      </c>
      <c r="H595" s="11" t="str">
        <f t="shared" si="1"/>
        <v>5-Friday 05:00</v>
      </c>
      <c r="I595" s="14">
        <f>vlookup($C595,'Results raw'!$A$1:$K$651,2,0)</f>
        <v>26453</v>
      </c>
      <c r="J595" s="14">
        <f>vlookup($C595,'Results raw'!$A$1:$K$651,3,0)</f>
        <v>22936</v>
      </c>
      <c r="K595" s="14">
        <f>vlookup($C595,'Results raw'!$A$1:$K$651,4,0)</f>
        <v>3088</v>
      </c>
      <c r="L595" s="14">
        <f>vlookup($C595,'Results raw'!$A$1:$K$651,5,0)</f>
        <v>894</v>
      </c>
      <c r="M595" s="14" t="str">
        <f>vlookup($C595,'Results raw'!$A$1:$K$651,6,0)</f>
        <v/>
      </c>
      <c r="N595" s="14" t="str">
        <f>vlookup($C595,'Results raw'!$A$1:$K$651,7,0)</f>
        <v/>
      </c>
      <c r="O595" s="14" t="str">
        <f>vlookup($C595,'Results raw'!$A$1:$K$651,8,0)</f>
        <v/>
      </c>
      <c r="P595" s="14" t="str">
        <f>vlookup($C595,'Results raw'!$A$1:$K$651,9,0)</f>
        <v/>
      </c>
      <c r="Q595" s="14">
        <f>vlookup($C595,'Results raw'!$A$1:$K$651,10,0)</f>
        <v>844</v>
      </c>
      <c r="R595" s="15">
        <f>vlookup($C595,'Results raw'!$A$1:$K$651,11,0)</f>
        <v>73212</v>
      </c>
      <c r="S595" s="16">
        <f t="shared" si="2"/>
        <v>0.7405206797</v>
      </c>
    </row>
    <row r="596">
      <c r="A596" s="11" t="s">
        <v>1412</v>
      </c>
      <c r="B596" s="12">
        <v>519.0</v>
      </c>
      <c r="C596" s="11" t="s">
        <v>1413</v>
      </c>
      <c r="D596" s="11" t="s">
        <v>1412</v>
      </c>
      <c r="E596" s="3" t="str">
        <f>vlookup(C596,'Region lookup'!$A$1:$B$651,2,0)</f>
        <v>South West</v>
      </c>
      <c r="F596" s="13">
        <v>0.20833333333333334</v>
      </c>
      <c r="G596" s="11" t="s">
        <v>59</v>
      </c>
      <c r="H596" s="11" t="str">
        <f t="shared" si="1"/>
        <v>5-Friday 05:00</v>
      </c>
      <c r="I596" s="14">
        <f>vlookup($C596,'Results raw'!$A$1:$K$651,2,0)</f>
        <v>36230</v>
      </c>
      <c r="J596" s="14">
        <f>vlookup($C596,'Results raw'!$A$1:$K$651,3,0)</f>
        <v>8354</v>
      </c>
      <c r="K596" s="14">
        <f>vlookup($C596,'Results raw'!$A$1:$K$651,4,0)</f>
        <v>17017</v>
      </c>
      <c r="L596" s="14">
        <f>vlookup($C596,'Results raw'!$A$1:$K$651,5,0)</f>
        <v>3295</v>
      </c>
      <c r="M596" s="14" t="str">
        <f>vlookup($C596,'Results raw'!$A$1:$K$651,6,0)</f>
        <v/>
      </c>
      <c r="N596" s="14" t="str">
        <f>vlookup($C596,'Results raw'!$A$1:$K$651,7,0)</f>
        <v/>
      </c>
      <c r="O596" s="14" t="str">
        <f>vlookup($C596,'Results raw'!$A$1:$K$651,8,0)</f>
        <v/>
      </c>
      <c r="P596" s="14" t="str">
        <f>vlookup($C596,'Results raw'!$A$1:$K$651,9,0)</f>
        <v/>
      </c>
      <c r="Q596" s="14">
        <f>vlookup($C596,'Results raw'!$A$1:$K$651,10,0)</f>
        <v>0</v>
      </c>
      <c r="R596" s="15">
        <f>vlookup($C596,'Results raw'!$A$1:$K$651,11,0)</f>
        <v>85866</v>
      </c>
      <c r="S596" s="16">
        <f t="shared" si="2"/>
        <v>0.7557822654</v>
      </c>
    </row>
    <row r="597">
      <c r="A597" s="11" t="s">
        <v>1414</v>
      </c>
      <c r="B597" s="12">
        <v>123.0</v>
      </c>
      <c r="C597" s="11" t="s">
        <v>1415</v>
      </c>
      <c r="D597" s="11" t="s">
        <v>1414</v>
      </c>
      <c r="E597" s="3" t="str">
        <f>vlookup(C597,'Region lookup'!$A$1:$B$651,2,0)</f>
        <v>East</v>
      </c>
      <c r="F597" s="13">
        <v>0.20833333333333334</v>
      </c>
      <c r="G597" s="11" t="s">
        <v>59</v>
      </c>
      <c r="H597" s="11" t="str">
        <f t="shared" si="1"/>
        <v>5-Friday 05:00</v>
      </c>
      <c r="I597" s="14">
        <f>vlookup($C597,'Results raw'!$A$1:$K$651,2,0)</f>
        <v>32187</v>
      </c>
      <c r="J597" s="14">
        <f>vlookup($C597,'Results raw'!$A$1:$K$651,3,0)</f>
        <v>10492</v>
      </c>
      <c r="K597" s="14">
        <f>vlookup($C597,'Results raw'!$A$1:$K$651,4,0)</f>
        <v>20697</v>
      </c>
      <c r="L597" s="14" t="str">
        <f>vlookup($C597,'Results raw'!$A$1:$K$651,5,0)</f>
        <v/>
      </c>
      <c r="M597" s="14" t="str">
        <f>vlookup($C597,'Results raw'!$A$1:$K$651,6,0)</f>
        <v/>
      </c>
      <c r="N597" s="14" t="str">
        <f>vlookup($C597,'Results raw'!$A$1:$K$651,7,0)</f>
        <v/>
      </c>
      <c r="O597" s="14" t="str">
        <f>vlookup($C597,'Results raw'!$A$1:$K$651,8,0)</f>
        <v/>
      </c>
      <c r="P597" s="14" t="str">
        <f>vlookup($C597,'Results raw'!$A$1:$K$651,9,0)</f>
        <v/>
      </c>
      <c r="Q597" s="14">
        <f>vlookup($C597,'Results raw'!$A$1:$K$651,10,0)</f>
        <v>1009</v>
      </c>
      <c r="R597" s="15">
        <f>vlookup($C597,'Results raw'!$A$1:$K$651,11,0)</f>
        <v>86769</v>
      </c>
      <c r="S597" s="16">
        <f t="shared" si="2"/>
        <v>0.7420276827</v>
      </c>
    </row>
    <row r="598">
      <c r="A598" s="11" t="s">
        <v>1416</v>
      </c>
      <c r="B598" s="12">
        <v>568.0</v>
      </c>
      <c r="C598" s="11" t="s">
        <v>1417</v>
      </c>
      <c r="D598" s="11" t="s">
        <v>1416</v>
      </c>
      <c r="E598" s="3" t="str">
        <f>vlookup(C598,'Region lookup'!$A$1:$B$651,2,0)</f>
        <v>South East</v>
      </c>
      <c r="F598" s="13">
        <v>0.20833333333333334</v>
      </c>
      <c r="G598" s="11" t="s">
        <v>59</v>
      </c>
      <c r="H598" s="11" t="str">
        <f t="shared" si="1"/>
        <v>5-Friday 05:00</v>
      </c>
      <c r="I598" s="14">
        <f>vlookup($C598,'Results raw'!$A$1:$K$651,2,0)</f>
        <v>27084</v>
      </c>
      <c r="J598" s="14">
        <f>vlookup($C598,'Results raw'!$A$1:$K$651,3,0)</f>
        <v>16497</v>
      </c>
      <c r="K598" s="14">
        <f>vlookup($C598,'Results raw'!$A$1:$K$651,4,0)</f>
        <v>2727</v>
      </c>
      <c r="L598" s="14">
        <f>vlookup($C598,'Results raw'!$A$1:$K$651,5,0)</f>
        <v>1949</v>
      </c>
      <c r="M598" s="14" t="str">
        <f>vlookup($C598,'Results raw'!$A$1:$K$651,6,0)</f>
        <v/>
      </c>
      <c r="N598" s="14" t="str">
        <f>vlookup($C598,'Results raw'!$A$1:$K$651,7,0)</f>
        <v/>
      </c>
      <c r="O598" s="14" t="str">
        <f>vlookup($C598,'Results raw'!$A$1:$K$651,8,0)</f>
        <v/>
      </c>
      <c r="P598" s="14" t="str">
        <f>vlookup($C598,'Results raw'!$A$1:$K$651,9,0)</f>
        <v/>
      </c>
      <c r="Q598" s="14">
        <f>vlookup($C598,'Results raw'!$A$1:$K$651,10,0)</f>
        <v>0</v>
      </c>
      <c r="R598" s="15">
        <f>vlookup($C598,'Results raw'!$A$1:$K$651,11,0)</f>
        <v>73302</v>
      </c>
      <c r="S598" s="16">
        <f t="shared" si="2"/>
        <v>0.658331287</v>
      </c>
    </row>
    <row r="599">
      <c r="A599" s="11" t="s">
        <v>1418</v>
      </c>
      <c r="B599" s="12">
        <v>310.0</v>
      </c>
      <c r="C599" s="11" t="s">
        <v>1419</v>
      </c>
      <c r="D599" s="11" t="s">
        <v>1418</v>
      </c>
      <c r="E599" s="3" t="str">
        <f>vlookup(C599,'Region lookup'!$A$1:$B$651,2,0)</f>
        <v>East</v>
      </c>
      <c r="F599" s="13">
        <v>0.20833333333333334</v>
      </c>
      <c r="G599" s="11" t="s">
        <v>59</v>
      </c>
      <c r="H599" s="11" t="str">
        <f t="shared" si="1"/>
        <v>5-Friday 05:00</v>
      </c>
      <c r="I599" s="14">
        <f>vlookup($C599,'Results raw'!$A$1:$K$651,2,0)</f>
        <v>30327</v>
      </c>
      <c r="J599" s="14">
        <f>vlookup($C599,'Results raw'!$A$1:$K$651,3,0)</f>
        <v>7228</v>
      </c>
      <c r="K599" s="14">
        <f>vlookup($C599,'Results raw'!$A$1:$K$651,4,0)</f>
        <v>6251</v>
      </c>
      <c r="L599" s="14">
        <f>vlookup($C599,'Results raw'!$A$1:$K$651,5,0)</f>
        <v>1466</v>
      </c>
      <c r="M599" s="14" t="str">
        <f>vlookup($C599,'Results raw'!$A$1:$K$651,6,0)</f>
        <v/>
      </c>
      <c r="N599" s="14" t="str">
        <f>vlookup($C599,'Results raw'!$A$1:$K$651,7,0)</f>
        <v/>
      </c>
      <c r="O599" s="14" t="str">
        <f>vlookup($C599,'Results raw'!$A$1:$K$651,8,0)</f>
        <v/>
      </c>
      <c r="P599" s="14" t="str">
        <f>vlookup($C599,'Results raw'!$A$1:$K$651,9,0)</f>
        <v/>
      </c>
      <c r="Q599" s="14">
        <f>vlookup($C599,'Results raw'!$A$1:$K$651,10,0)</f>
        <v>15919</v>
      </c>
      <c r="R599" s="15">
        <f>vlookup($C599,'Results raw'!$A$1:$K$651,11,0)</f>
        <v>80449</v>
      </c>
      <c r="S599" s="16">
        <f t="shared" si="2"/>
        <v>0.7606185285</v>
      </c>
    </row>
    <row r="600">
      <c r="A600" s="11" t="s">
        <v>1420</v>
      </c>
      <c r="B600" s="12">
        <v>523.0</v>
      </c>
      <c r="C600" s="11" t="s">
        <v>1421</v>
      </c>
      <c r="D600" s="11" t="s">
        <v>1420</v>
      </c>
      <c r="E600" s="3" t="str">
        <f>vlookup(C600,'Region lookup'!$A$1:$B$651,2,0)</f>
        <v>South East</v>
      </c>
      <c r="F600" s="13">
        <v>0.20833333333333334</v>
      </c>
      <c r="G600" s="11" t="s">
        <v>59</v>
      </c>
      <c r="H600" s="11" t="str">
        <f t="shared" si="1"/>
        <v>5-Friday 05:00</v>
      </c>
      <c r="I600" s="14">
        <f>vlookup($C600,'Results raw'!$A$1:$K$651,2,0)</f>
        <v>23952</v>
      </c>
      <c r="J600" s="14">
        <f>vlookup($C600,'Results raw'!$A$1:$K$651,3,0)</f>
        <v>19454</v>
      </c>
      <c r="K600" s="14">
        <f>vlookup($C600,'Results raw'!$A$1:$K$651,4,0)</f>
        <v>2503</v>
      </c>
      <c r="L600" s="14">
        <f>vlookup($C600,'Results raw'!$A$1:$K$651,5,0)</f>
        <v>1040</v>
      </c>
      <c r="M600" s="14" t="str">
        <f>vlookup($C600,'Results raw'!$A$1:$K$651,6,0)</f>
        <v/>
      </c>
      <c r="N600" s="14" t="str">
        <f>vlookup($C600,'Results raw'!$A$1:$K$651,7,0)</f>
        <v/>
      </c>
      <c r="O600" s="14" t="str">
        <f>vlookup($C600,'Results raw'!$A$1:$K$651,8,0)</f>
        <v/>
      </c>
      <c r="P600" s="14">
        <f>vlookup($C600,'Results raw'!$A$1:$K$651,9,0)</f>
        <v>472</v>
      </c>
      <c r="Q600" s="14">
        <f>vlookup($C600,'Results raw'!$A$1:$K$651,10,0)</f>
        <v>0</v>
      </c>
      <c r="R600" s="15">
        <f>vlookup($C600,'Results raw'!$A$1:$K$651,11,0)</f>
        <v>72293</v>
      </c>
      <c r="S600" s="16">
        <f t="shared" si="2"/>
        <v>0.655955625</v>
      </c>
    </row>
    <row r="601">
      <c r="A601" s="11" t="s">
        <v>1422</v>
      </c>
      <c r="B601" s="12">
        <v>531.0</v>
      </c>
      <c r="C601" s="11" t="s">
        <v>1423</v>
      </c>
      <c r="D601" s="11" t="s">
        <v>1422</v>
      </c>
      <c r="E601" s="3" t="str">
        <f>vlookup(C601,'Region lookup'!$A$1:$B$651,2,0)</f>
        <v>North West</v>
      </c>
      <c r="F601" s="13">
        <v>0.20833333333333334</v>
      </c>
      <c r="G601" s="11" t="s">
        <v>59</v>
      </c>
      <c r="H601" s="11" t="str">
        <f t="shared" si="1"/>
        <v>5-Friday 05:00</v>
      </c>
      <c r="I601" s="14">
        <f>vlookup($C601,'Results raw'!$A$1:$K$651,2,0)</f>
        <v>16079</v>
      </c>
      <c r="J601" s="14">
        <f>vlookup($C601,'Results raw'!$A$1:$K$651,3,0)</f>
        <v>19025</v>
      </c>
      <c r="K601" s="14">
        <f>vlookup($C601,'Results raw'!$A$1:$K$651,4,0)</f>
        <v>1827</v>
      </c>
      <c r="L601" s="14">
        <f>vlookup($C601,'Results raw'!$A$1:$K$651,5,0)</f>
        <v>1411</v>
      </c>
      <c r="M601" s="14" t="str">
        <f>vlookup($C601,'Results raw'!$A$1:$K$651,6,0)</f>
        <v/>
      </c>
      <c r="N601" s="14" t="str">
        <f>vlookup($C601,'Results raw'!$A$1:$K$651,7,0)</f>
        <v/>
      </c>
      <c r="O601" s="14">
        <f>vlookup($C601,'Results raw'!$A$1:$K$651,8,0)</f>
        <v>3591</v>
      </c>
      <c r="P601" s="14" t="str">
        <f>vlookup($C601,'Results raw'!$A$1:$K$651,9,0)</f>
        <v/>
      </c>
      <c r="Q601" s="14">
        <f>vlookup($C601,'Results raw'!$A$1:$K$651,10,0)</f>
        <v>435</v>
      </c>
      <c r="R601" s="15">
        <f>vlookup($C601,'Results raw'!$A$1:$K$651,11,0)</f>
        <v>73873</v>
      </c>
      <c r="S601" s="16">
        <f t="shared" si="2"/>
        <v>0.5735248332</v>
      </c>
    </row>
    <row r="602">
      <c r="A602" s="11" t="s">
        <v>1425</v>
      </c>
      <c r="B602" s="12">
        <v>534.0</v>
      </c>
      <c r="C602" s="11" t="s">
        <v>1426</v>
      </c>
      <c r="D602" s="11" t="s">
        <v>1425</v>
      </c>
      <c r="E602" s="3" t="str">
        <f>vlookup(C602,'Region lookup'!$A$1:$B$651,2,0)</f>
        <v>North West</v>
      </c>
      <c r="F602" s="13">
        <v>0.20833333333333334</v>
      </c>
      <c r="G602" s="11" t="s">
        <v>59</v>
      </c>
      <c r="H602" s="11" t="str">
        <f t="shared" si="1"/>
        <v>5-Friday 05:00</v>
      </c>
      <c r="I602" s="15">
        <f>vlookup($C602,'Results raw'!$A$1:$K$651,2,0)</f>
        <v>11656</v>
      </c>
      <c r="J602" s="15">
        <f>vlookup($C602,'Results raw'!$A$1:$K$651,3,0)</f>
        <v>21695</v>
      </c>
      <c r="K602" s="15">
        <f>vlookup($C602,'Results raw'!$A$1:$K$651,4,0)</f>
        <v>5043</v>
      </c>
      <c r="L602" s="15">
        <f>vlookup($C602,'Results raw'!$A$1:$K$651,5,0)</f>
        <v>1403</v>
      </c>
      <c r="M602" s="14" t="str">
        <f>vlookup($C602,'Results raw'!$A$1:$K$651,6,0)</f>
        <v/>
      </c>
      <c r="N602" s="14" t="str">
        <f>vlookup($C602,'Results raw'!$A$1:$K$651,7,0)</f>
        <v/>
      </c>
      <c r="O602" s="15">
        <f>vlookup($C602,'Results raw'!$A$1:$K$651,8,0)</f>
        <v>1918</v>
      </c>
      <c r="P602" s="14" t="str">
        <f>vlookup($C602,'Results raw'!$A$1:$K$651,9,0)</f>
        <v/>
      </c>
      <c r="Q602" s="14">
        <f>vlookup($C602,'Results raw'!$A$1:$K$651,10,0)</f>
        <v>0</v>
      </c>
      <c r="R602" s="15">
        <f>vlookup($C602,'Results raw'!$A$1:$K$651,11,0)</f>
        <v>65457</v>
      </c>
      <c r="S602" s="16">
        <f t="shared" si="2"/>
        <v>0.6372886017</v>
      </c>
    </row>
    <row r="603">
      <c r="A603" s="11" t="s">
        <v>1427</v>
      </c>
      <c r="B603" s="12">
        <v>537.0</v>
      </c>
      <c r="C603" s="11" t="s">
        <v>1428</v>
      </c>
      <c r="D603" s="11" t="s">
        <v>1427</v>
      </c>
      <c r="E603" s="3" t="str">
        <f>vlookup(C603,'Region lookup'!$A$1:$B$651,2,0)</f>
        <v>West Midlands</v>
      </c>
      <c r="F603" s="13">
        <v>0.20833333333333334</v>
      </c>
      <c r="G603" s="11" t="s">
        <v>59</v>
      </c>
      <c r="H603" s="11" t="str">
        <f t="shared" si="1"/>
        <v>5-Friday 05:00</v>
      </c>
      <c r="I603" s="14">
        <f>vlookup($C603,'Results raw'!$A$1:$K$651,2,0)</f>
        <v>14557</v>
      </c>
      <c r="J603" s="14">
        <f>vlookup($C603,'Results raw'!$A$1:$K$651,3,0)</f>
        <v>13887</v>
      </c>
      <c r="K603" s="14">
        <f>vlookup($C603,'Results raw'!$A$1:$K$651,4,0)</f>
        <v>1116</v>
      </c>
      <c r="L603" s="14">
        <f>vlookup($C603,'Results raw'!$A$1:$K$651,5,0)</f>
        <v>819</v>
      </c>
      <c r="M603" s="14" t="str">
        <f>vlookup($C603,'Results raw'!$A$1:$K$651,6,0)</f>
        <v/>
      </c>
      <c r="N603" s="14" t="str">
        <f>vlookup($C603,'Results raw'!$A$1:$K$651,7,0)</f>
        <v/>
      </c>
      <c r="O603" s="14">
        <f>vlookup($C603,'Results raw'!$A$1:$K$651,8,0)</f>
        <v>1691</v>
      </c>
      <c r="P603" s="14" t="str">
        <f>vlookup($C603,'Results raw'!$A$1:$K$651,9,0)</f>
        <v/>
      </c>
      <c r="Q603" s="14">
        <f>vlookup($C603,'Results raw'!$A$1:$K$651,10,0)</f>
        <v>0</v>
      </c>
      <c r="R603" s="15">
        <f>vlookup($C603,'Results raw'!$A$1:$K$651,11,0)</f>
        <v>55424</v>
      </c>
      <c r="S603" s="16">
        <f t="shared" si="2"/>
        <v>0.5786301963</v>
      </c>
    </row>
    <row r="604">
      <c r="A604" s="11" t="s">
        <v>1429</v>
      </c>
      <c r="B604" s="12">
        <v>538.0</v>
      </c>
      <c r="C604" s="11" t="s">
        <v>1430</v>
      </c>
      <c r="D604" s="11" t="s">
        <v>1429</v>
      </c>
      <c r="E604" s="3" t="str">
        <f>vlookup(C604,'Region lookup'!$A$1:$B$651,2,0)</f>
        <v>West Midlands</v>
      </c>
      <c r="F604" s="13">
        <v>0.20833333333333334</v>
      </c>
      <c r="G604" s="11" t="s">
        <v>59</v>
      </c>
      <c r="H604" s="11" t="str">
        <f t="shared" si="1"/>
        <v>5-Friday 05:00</v>
      </c>
      <c r="I604" s="14">
        <f>vlookup($C604,'Results raw'!$A$1:$K$651,2,0)</f>
        <v>20974</v>
      </c>
      <c r="J604" s="14">
        <f>vlookup($C604,'Results raw'!$A$1:$K$651,3,0)</f>
        <v>14688</v>
      </c>
      <c r="K604" s="14">
        <f>vlookup($C604,'Results raw'!$A$1:$K$651,4,0)</f>
        <v>1268</v>
      </c>
      <c r="L604" s="14">
        <f>vlookup($C604,'Results raw'!$A$1:$K$651,5,0)</f>
        <v>508</v>
      </c>
      <c r="M604" s="14" t="str">
        <f>vlookup($C604,'Results raw'!$A$1:$K$651,6,0)</f>
        <v/>
      </c>
      <c r="N604" s="14" t="str">
        <f>vlookup($C604,'Results raw'!$A$1:$K$651,7,0)</f>
        <v/>
      </c>
      <c r="O604" s="14">
        <f>vlookup($C604,'Results raw'!$A$1:$K$651,8,0)</f>
        <v>2374</v>
      </c>
      <c r="P604" s="14" t="str">
        <f>vlookup($C604,'Results raw'!$A$1:$K$651,9,0)</f>
        <v/>
      </c>
      <c r="Q604" s="14">
        <f>vlookup($C604,'Results raw'!$A$1:$K$651,10,0)</f>
        <v>322</v>
      </c>
      <c r="R604" s="15">
        <f>vlookup($C604,'Results raw'!$A$1:$K$651,11,0)</f>
        <v>84357</v>
      </c>
      <c r="S604" s="16">
        <f t="shared" si="2"/>
        <v>0.4757637185</v>
      </c>
    </row>
    <row r="605">
      <c r="A605" s="11" t="s">
        <v>1431</v>
      </c>
      <c r="B605" s="12">
        <v>539.0</v>
      </c>
      <c r="C605" s="11" t="s">
        <v>1432</v>
      </c>
      <c r="D605" s="11" t="s">
        <v>1431</v>
      </c>
      <c r="E605" s="3" t="str">
        <f>vlookup(C605,'Region lookup'!$A$1:$B$651,2,0)</f>
        <v>West Midlands</v>
      </c>
      <c r="F605" s="13">
        <v>0.20833333333333334</v>
      </c>
      <c r="G605" s="11" t="s">
        <v>59</v>
      </c>
      <c r="H605" s="11" t="str">
        <f t="shared" si="1"/>
        <v>5-Friday 05:00</v>
      </c>
      <c r="I605" s="14">
        <f>vlookup($C605,'Results raw'!$A$1:$K$651,2,0)</f>
        <v>24632</v>
      </c>
      <c r="J605" s="14">
        <f>vlookup($C605,'Results raw'!$A$1:$K$651,3,0)</f>
        <v>13361</v>
      </c>
      <c r="K605" s="14">
        <f>vlookup($C605,'Results raw'!$A$1:$K$651,4,0)</f>
        <v>1611</v>
      </c>
      <c r="L605" s="14" t="str">
        <f>vlookup($C605,'Results raw'!$A$1:$K$651,5,0)</f>
        <v/>
      </c>
      <c r="M605" s="14" t="str">
        <f>vlookup($C605,'Results raw'!$A$1:$K$651,6,0)</f>
        <v/>
      </c>
      <c r="N605" s="14" t="str">
        <f>vlookup($C605,'Results raw'!$A$1:$K$651,7,0)</f>
        <v/>
      </c>
      <c r="O605" s="14" t="str">
        <f>vlookup($C605,'Results raw'!$A$1:$K$651,8,0)</f>
        <v/>
      </c>
      <c r="P605" s="14" t="str">
        <f>vlookup($C605,'Results raw'!$A$1:$K$651,9,0)</f>
        <v/>
      </c>
      <c r="Q605" s="14">
        <f>vlookup($C605,'Results raw'!$A$1:$K$651,10,0)</f>
        <v>0</v>
      </c>
      <c r="R605" s="15">
        <f>vlookup($C605,'Results raw'!$A$1:$K$651,11,0)</f>
        <v>64499</v>
      </c>
      <c r="S605" s="16">
        <f t="shared" si="2"/>
        <v>0.6140250236</v>
      </c>
    </row>
    <row r="606">
      <c r="A606" s="11" t="s">
        <v>1433</v>
      </c>
      <c r="B606" s="12">
        <v>566.0</v>
      </c>
      <c r="C606" s="11" t="s">
        <v>1434</v>
      </c>
      <c r="D606" s="11" t="s">
        <v>1433</v>
      </c>
      <c r="E606" s="3" t="str">
        <f>vlookup(C606,'Region lookup'!$A$1:$B$651,2,0)</f>
        <v>South West</v>
      </c>
      <c r="F606" s="13">
        <v>0.20833333333333334</v>
      </c>
      <c r="G606" s="11" t="s">
        <v>59</v>
      </c>
      <c r="H606" s="11" t="str">
        <f t="shared" si="1"/>
        <v>5-Friday 05:00</v>
      </c>
      <c r="I606" s="14">
        <f>vlookup($C606,'Results raw'!$A$1:$K$651,2,0)</f>
        <v>35728</v>
      </c>
      <c r="J606" s="14">
        <f>vlookup($C606,'Results raw'!$A$1:$K$651,3,0)</f>
        <v>9310</v>
      </c>
      <c r="K606" s="14">
        <f>vlookup($C606,'Results raw'!$A$1:$K$651,4,0)</f>
        <v>13318</v>
      </c>
      <c r="L606" s="14">
        <f>vlookup($C606,'Results raw'!$A$1:$K$651,5,0)</f>
        <v>2784</v>
      </c>
      <c r="M606" s="14" t="str">
        <f>vlookup($C606,'Results raw'!$A$1:$K$651,6,0)</f>
        <v/>
      </c>
      <c r="N606" s="14" t="str">
        <f>vlookup($C606,'Results raw'!$A$1:$K$651,7,0)</f>
        <v/>
      </c>
      <c r="O606" s="14" t="str">
        <f>vlookup($C606,'Results raw'!$A$1:$K$651,8,0)</f>
        <v/>
      </c>
      <c r="P606" s="14" t="str">
        <f>vlookup($C606,'Results raw'!$A$1:$K$651,9,0)</f>
        <v/>
      </c>
      <c r="Q606" s="14">
        <f>vlookup($C606,'Results raw'!$A$1:$K$651,10,0)</f>
        <v>0</v>
      </c>
      <c r="R606" s="15">
        <f>vlookup($C606,'Results raw'!$A$1:$K$651,11,0)</f>
        <v>83958</v>
      </c>
      <c r="S606" s="16">
        <f t="shared" si="2"/>
        <v>0.7282212535</v>
      </c>
    </row>
    <row r="607">
      <c r="A607" s="11" t="s">
        <v>1435</v>
      </c>
      <c r="B607" s="12">
        <v>569.0</v>
      </c>
      <c r="C607" s="11" t="s">
        <v>1436</v>
      </c>
      <c r="D607" s="11" t="s">
        <v>1435</v>
      </c>
      <c r="E607" s="3" t="str">
        <f>vlookup(C607,'Region lookup'!$A$1:$B$651,2,0)</f>
        <v>Yorkshire and The Humber</v>
      </c>
      <c r="F607" s="13">
        <v>0.20833333333333334</v>
      </c>
      <c r="G607" s="11" t="s">
        <v>59</v>
      </c>
      <c r="H607" s="11" t="str">
        <f t="shared" si="1"/>
        <v>5-Friday 05:00</v>
      </c>
      <c r="I607" s="14">
        <f>vlookup($C607,'Results raw'!$A$1:$K$651,2,0)</f>
        <v>35634</v>
      </c>
      <c r="J607" s="14">
        <f>vlookup($C607,'Results raw'!$A$1:$K$651,3,0)</f>
        <v>10480</v>
      </c>
      <c r="K607" s="14">
        <f>vlookup($C607,'Results raw'!$A$1:$K$651,4,0)</f>
        <v>6774</v>
      </c>
      <c r="L607" s="14">
        <f>vlookup($C607,'Results raw'!$A$1:$K$651,5,0)</f>
        <v>2263</v>
      </c>
      <c r="M607" s="14" t="str">
        <f>vlookup($C607,'Results raw'!$A$1:$K$651,6,0)</f>
        <v/>
      </c>
      <c r="N607" s="14" t="str">
        <f>vlookup($C607,'Results raw'!$A$1:$K$651,7,0)</f>
        <v/>
      </c>
      <c r="O607" s="14" t="str">
        <f>vlookup($C607,'Results raw'!$A$1:$K$651,8,0)</f>
        <v/>
      </c>
      <c r="P607" s="14" t="str">
        <f>vlookup($C607,'Results raw'!$A$1:$K$651,9,0)</f>
        <v/>
      </c>
      <c r="Q607" s="14">
        <f>vlookup($C607,'Results raw'!$A$1:$K$651,10,0)</f>
        <v>1437</v>
      </c>
      <c r="R607" s="15">
        <f>vlookup($C607,'Results raw'!$A$1:$K$651,11,0)</f>
        <v>80979</v>
      </c>
      <c r="S607" s="16">
        <f t="shared" si="2"/>
        <v>0.6987984539</v>
      </c>
    </row>
    <row r="608">
      <c r="A608" s="11" t="s">
        <v>1437</v>
      </c>
      <c r="B608" s="12">
        <v>572.0</v>
      </c>
      <c r="C608" s="11" t="s">
        <v>1438</v>
      </c>
      <c r="D608" s="11" t="s">
        <v>1437</v>
      </c>
      <c r="E608" s="3" t="str">
        <f>vlookup(C608,'Region lookup'!$A$1:$B$651,2,0)</f>
        <v>South West</v>
      </c>
      <c r="F608" s="13">
        <v>0.20833333333333334</v>
      </c>
      <c r="G608" s="11" t="s">
        <v>59</v>
      </c>
      <c r="H608" s="11" t="str">
        <f t="shared" si="1"/>
        <v>5-Friday 05:00</v>
      </c>
      <c r="I608" s="14">
        <f>vlookup($C608,'Results raw'!$A$1:$K$651,2,0)</f>
        <v>35893</v>
      </c>
      <c r="J608" s="14">
        <f>vlookup($C608,'Results raw'!$A$1:$K$651,3,0)</f>
        <v>11654</v>
      </c>
      <c r="K608" s="14">
        <f>vlookup($C608,'Results raw'!$A$1:$K$651,4,0)</f>
        <v>8807</v>
      </c>
      <c r="L608" s="14">
        <f>vlookup($C608,'Results raw'!$A$1:$K$651,5,0)</f>
        <v>2291</v>
      </c>
      <c r="M608" s="14" t="str">
        <f>vlookup($C608,'Results raw'!$A$1:$K$651,6,0)</f>
        <v/>
      </c>
      <c r="N608" s="14" t="str">
        <f>vlookup($C608,'Results raw'!$A$1:$K$651,7,0)</f>
        <v/>
      </c>
      <c r="O608" s="14" t="str">
        <f>vlookup($C608,'Results raw'!$A$1:$K$651,8,0)</f>
        <v/>
      </c>
      <c r="P608" s="14">
        <f>vlookup($C608,'Results raw'!$A$1:$K$651,9,0)</f>
        <v>968</v>
      </c>
      <c r="Q608" s="14">
        <f>vlookup($C608,'Results raw'!$A$1:$K$651,10,0)</f>
        <v>0</v>
      </c>
      <c r="R608" s="15">
        <f>vlookup($C608,'Results raw'!$A$1:$K$651,11,0)</f>
        <v>82953</v>
      </c>
      <c r="S608" s="16">
        <f t="shared" si="2"/>
        <v>0.718635854</v>
      </c>
    </row>
    <row r="609">
      <c r="A609" s="11" t="s">
        <v>1439</v>
      </c>
      <c r="B609" s="12">
        <v>192.0</v>
      </c>
      <c r="C609" s="11" t="s">
        <v>1440</v>
      </c>
      <c r="D609" s="11" t="s">
        <v>1439</v>
      </c>
      <c r="E609" s="3" t="str">
        <f>vlookup(C609,'Region lookup'!$A$1:$B$651,2,0)</f>
        <v>South West</v>
      </c>
      <c r="F609" s="13">
        <v>0.20833333333333334</v>
      </c>
      <c r="G609" s="11" t="s">
        <v>59</v>
      </c>
      <c r="H609" s="11" t="str">
        <f t="shared" si="1"/>
        <v>5-Friday 05:00</v>
      </c>
      <c r="I609" s="14">
        <f>vlookup($C609,'Results raw'!$A$1:$K$651,2,0)</f>
        <v>35904</v>
      </c>
      <c r="J609" s="14">
        <f>vlookup($C609,'Results raw'!$A$1:$K$651,3,0)</f>
        <v>10290</v>
      </c>
      <c r="K609" s="14">
        <f>vlookup($C609,'Results raw'!$A$1:$K$651,4,0)</f>
        <v>10912</v>
      </c>
      <c r="L609" s="14">
        <f>vlookup($C609,'Results raw'!$A$1:$K$651,5,0)</f>
        <v>2077</v>
      </c>
      <c r="M609" s="14" t="str">
        <f>vlookup($C609,'Results raw'!$A$1:$K$651,6,0)</f>
        <v/>
      </c>
      <c r="N609" s="14" t="str">
        <f>vlookup($C609,'Results raw'!$A$1:$K$651,7,0)</f>
        <v/>
      </c>
      <c r="O609" s="14" t="str">
        <f>vlookup($C609,'Results raw'!$A$1:$K$651,8,0)</f>
        <v/>
      </c>
      <c r="P609" s="14" t="str">
        <f>vlookup($C609,'Results raw'!$A$1:$K$651,9,0)</f>
        <v/>
      </c>
      <c r="Q609" s="14">
        <f>vlookup($C609,'Results raw'!$A$1:$K$651,10,0)</f>
        <v>547</v>
      </c>
      <c r="R609" s="15">
        <f>vlookup($C609,'Results raw'!$A$1:$K$651,11,0)</f>
        <v>79831</v>
      </c>
      <c r="S609" s="16">
        <f t="shared" si="2"/>
        <v>0.7482055843</v>
      </c>
    </row>
    <row r="610">
      <c r="A610" s="11" t="s">
        <v>1441</v>
      </c>
      <c r="B610" s="12">
        <v>597.0</v>
      </c>
      <c r="C610" s="11" t="s">
        <v>1442</v>
      </c>
      <c r="D610" s="11" t="s">
        <v>1441</v>
      </c>
      <c r="E610" s="3" t="str">
        <f>vlookup(C610,'Region lookup'!$A$1:$B$651,2,0)</f>
        <v>South East</v>
      </c>
      <c r="F610" s="13">
        <v>0.20833333333333334</v>
      </c>
      <c r="G610" s="11" t="s">
        <v>59</v>
      </c>
      <c r="H610" s="11" t="str">
        <f t="shared" si="1"/>
        <v>5-Friday 05:00</v>
      </c>
      <c r="I610" s="14">
        <f>vlookup($C610,'Results raw'!$A$1:$K$651,2,0)</f>
        <v>34085</v>
      </c>
      <c r="J610" s="14">
        <f>vlookup($C610,'Results raw'!$A$1:$K$651,3,0)</f>
        <v>10181</v>
      </c>
      <c r="K610" s="14">
        <f>vlookup($C610,'Results raw'!$A$1:$K$651,4,0)</f>
        <v>21432</v>
      </c>
      <c r="L610" s="14" t="str">
        <f>vlookup($C610,'Results raw'!$A$1:$K$651,5,0)</f>
        <v/>
      </c>
      <c r="M610" s="14" t="str">
        <f>vlookup($C610,'Results raw'!$A$1:$K$651,6,0)</f>
        <v/>
      </c>
      <c r="N610" s="14" t="str">
        <f>vlookup($C610,'Results raw'!$A$1:$K$651,7,0)</f>
        <v/>
      </c>
      <c r="O610" s="14" t="str">
        <f>vlookup($C610,'Results raw'!$A$1:$K$651,8,0)</f>
        <v/>
      </c>
      <c r="P610" s="14" t="str">
        <f>vlookup($C610,'Results raw'!$A$1:$K$651,9,0)</f>
        <v/>
      </c>
      <c r="Q610" s="14">
        <f>vlookup($C610,'Results raw'!$A$1:$K$651,10,0)</f>
        <v>1475</v>
      </c>
      <c r="R610" s="15">
        <f>vlookup($C610,'Results raw'!$A$1:$K$651,11,0)</f>
        <v>90875</v>
      </c>
      <c r="S610" s="16">
        <f t="shared" si="2"/>
        <v>0.7391801926</v>
      </c>
    </row>
    <row r="611">
      <c r="A611" s="11" t="s">
        <v>1443</v>
      </c>
      <c r="B611" s="12">
        <v>622.0</v>
      </c>
      <c r="C611" s="11" t="s">
        <v>1444</v>
      </c>
      <c r="D611" s="11" t="s">
        <v>1443</v>
      </c>
      <c r="E611" s="3" t="str">
        <f>vlookup(C611,'Region lookup'!$A$1:$B$651,2,0)</f>
        <v>South East</v>
      </c>
      <c r="F611" s="13">
        <v>0.20833333333333334</v>
      </c>
      <c r="G611" s="11" t="s">
        <v>59</v>
      </c>
      <c r="H611" s="11" t="str">
        <f t="shared" si="1"/>
        <v>5-Friday 05:00</v>
      </c>
      <c r="I611" s="14">
        <f>vlookup($C611,'Results raw'!$A$1:$K$651,2,0)</f>
        <v>28430</v>
      </c>
      <c r="J611" s="14">
        <f>vlookup($C611,'Results raw'!$A$1:$K$651,3,0)</f>
        <v>2723</v>
      </c>
      <c r="K611" s="14">
        <f>vlookup($C611,'Results raw'!$A$1:$K$651,4,0)</f>
        <v>27445</v>
      </c>
      <c r="L611" s="14" t="str">
        <f>vlookup($C611,'Results raw'!$A$1:$K$651,5,0)</f>
        <v/>
      </c>
      <c r="M611" s="14" t="str">
        <f>vlookup($C611,'Results raw'!$A$1:$K$651,6,0)</f>
        <v/>
      </c>
      <c r="N611" s="14" t="str">
        <f>vlookup($C611,'Results raw'!$A$1:$K$651,7,0)</f>
        <v/>
      </c>
      <c r="O611" s="14" t="str">
        <f>vlookup($C611,'Results raw'!$A$1:$K$651,8,0)</f>
        <v/>
      </c>
      <c r="P611" s="14" t="str">
        <f>vlookup($C611,'Results raw'!$A$1:$K$651,9,0)</f>
        <v/>
      </c>
      <c r="Q611" s="14">
        <f>vlookup($C611,'Results raw'!$A$1:$K$651,10,0)</f>
        <v>292</v>
      </c>
      <c r="R611" s="15">
        <f>vlookup($C611,'Results raw'!$A$1:$K$651,11,0)</f>
        <v>75582</v>
      </c>
      <c r="S611" s="16">
        <f t="shared" si="2"/>
        <v>0.7791537668</v>
      </c>
    </row>
    <row r="612">
      <c r="A612" s="11" t="s">
        <v>1446</v>
      </c>
      <c r="B612" s="12">
        <v>639.0</v>
      </c>
      <c r="C612" s="11" t="s">
        <v>1447</v>
      </c>
      <c r="D612" s="11" t="s">
        <v>1446</v>
      </c>
      <c r="E612" s="3" t="str">
        <f>vlookup(C612,'Region lookup'!$A$1:$B$651,2,0)</f>
        <v>South East</v>
      </c>
      <c r="F612" s="13">
        <v>0.20833333333333334</v>
      </c>
      <c r="G612" s="11" t="s">
        <v>59</v>
      </c>
      <c r="H612" s="11" t="str">
        <f t="shared" si="1"/>
        <v>5-Friday 05:00</v>
      </c>
      <c r="I612" s="15">
        <f>vlookup($C612,'Results raw'!$A$1:$K$651,2,0)</f>
        <v>30475</v>
      </c>
      <c r="J612" s="15">
        <f>vlookup($C612,'Results raw'!$A$1:$K$651,3,0)</f>
        <v>15652</v>
      </c>
      <c r="K612" s="15">
        <f>vlookup($C612,'Results raw'!$A$1:$K$651,4,0)</f>
        <v>6024</v>
      </c>
      <c r="L612" s="15">
        <f>vlookup($C612,'Results raw'!$A$1:$K$651,5,0)</f>
        <v>2008</v>
      </c>
      <c r="M612" s="14" t="str">
        <f>vlookup($C612,'Results raw'!$A$1:$K$651,6,0)</f>
        <v/>
      </c>
      <c r="N612" s="14" t="str">
        <f>vlookup($C612,'Results raw'!$A$1:$K$651,7,0)</f>
        <v/>
      </c>
      <c r="O612" s="15" t="str">
        <f>vlookup($C612,'Results raw'!$A$1:$K$651,8,0)</f>
        <v/>
      </c>
      <c r="P612" s="14" t="str">
        <f>vlookup($C612,'Results raw'!$A$1:$K$651,9,0)</f>
        <v/>
      </c>
      <c r="Q612" s="14">
        <f>vlookup($C612,'Results raw'!$A$1:$K$651,10,0)</f>
        <v>489</v>
      </c>
      <c r="R612" s="15">
        <f>vlookup($C612,'Results raw'!$A$1:$K$651,11,0)</f>
        <v>78587</v>
      </c>
      <c r="S612" s="16">
        <f t="shared" si="2"/>
        <v>0.6953821879</v>
      </c>
    </row>
    <row r="613">
      <c r="A613" s="11" t="s">
        <v>1448</v>
      </c>
      <c r="B613" s="12">
        <v>648.0</v>
      </c>
      <c r="C613" s="11" t="s">
        <v>1449</v>
      </c>
      <c r="D613" s="11" t="s">
        <v>1448</v>
      </c>
      <c r="E613" s="3" t="str">
        <f>vlookup(C613,'Region lookup'!$A$1:$B$651,2,0)</f>
        <v>Yorkshire and The Humber</v>
      </c>
      <c r="F613" s="13">
        <v>0.20833333333333334</v>
      </c>
      <c r="G613" s="11" t="s">
        <v>59</v>
      </c>
      <c r="H613" s="11" t="str">
        <f t="shared" si="1"/>
        <v>5-Friday 05:00</v>
      </c>
      <c r="I613" s="14">
        <f>vlookup($C613,'Results raw'!$A$1:$K$651,2,0)</f>
        <v>13767</v>
      </c>
      <c r="J613" s="14">
        <f>vlookup($C613,'Results raw'!$A$1:$K$651,3,0)</f>
        <v>27312</v>
      </c>
      <c r="K613" s="14">
        <f>vlookup($C613,'Results raw'!$A$1:$K$651,4,0)</f>
        <v>4149</v>
      </c>
      <c r="L613" s="14">
        <f>vlookup($C613,'Results raw'!$A$1:$K$651,5,0)</f>
        <v>2107</v>
      </c>
      <c r="M613" s="14" t="str">
        <f>vlookup($C613,'Results raw'!$A$1:$K$651,6,0)</f>
        <v/>
      </c>
      <c r="N613" s="14" t="str">
        <f>vlookup($C613,'Results raw'!$A$1:$K$651,7,0)</f>
        <v/>
      </c>
      <c r="O613" s="14">
        <f>vlookup($C613,'Results raw'!$A$1:$K$651,8,0)</f>
        <v>1479</v>
      </c>
      <c r="P613" s="14" t="str">
        <f>vlookup($C613,'Results raw'!$A$1:$K$651,9,0)</f>
        <v/>
      </c>
      <c r="Q613" s="14">
        <f>vlookup($C613,'Results raw'!$A$1:$K$651,10,0)</f>
        <v>691</v>
      </c>
      <c r="R613" s="15">
        <f>vlookup($C613,'Results raw'!$A$1:$K$651,11,0)</f>
        <v>74801</v>
      </c>
      <c r="S613" s="16">
        <f t="shared" si="2"/>
        <v>0.6618227029</v>
      </c>
    </row>
    <row r="614">
      <c r="A614" s="11" t="s">
        <v>1450</v>
      </c>
      <c r="B614" s="12">
        <v>649.0</v>
      </c>
      <c r="C614" s="11" t="s">
        <v>1451</v>
      </c>
      <c r="D614" s="11" t="s">
        <v>1450</v>
      </c>
      <c r="E614" s="3" t="str">
        <f>vlookup(C614,'Region lookup'!$A$1:$B$651,2,0)</f>
        <v>Yorkshire and The Humber</v>
      </c>
      <c r="F614" s="13">
        <v>0.20833333333333334</v>
      </c>
      <c r="G614" s="11" t="s">
        <v>59</v>
      </c>
      <c r="H614" s="11" t="str">
        <f t="shared" si="1"/>
        <v>5-Friday 05:00</v>
      </c>
      <c r="I614" s="14">
        <f>vlookup($C614,'Results raw'!$A$1:$K$651,2,0)</f>
        <v>27324</v>
      </c>
      <c r="J614" s="14">
        <f>vlookup($C614,'Results raw'!$A$1:$K$651,3,0)</f>
        <v>17339</v>
      </c>
      <c r="K614" s="14">
        <f>vlookup($C614,'Results raw'!$A$1:$K$651,4,0)</f>
        <v>9992</v>
      </c>
      <c r="L614" s="14" t="str">
        <f>vlookup($C614,'Results raw'!$A$1:$K$651,5,0)</f>
        <v/>
      </c>
      <c r="M614" s="14" t="str">
        <f>vlookup($C614,'Results raw'!$A$1:$K$651,6,0)</f>
        <v/>
      </c>
      <c r="N614" s="14" t="str">
        <f>vlookup($C614,'Results raw'!$A$1:$K$651,7,0)</f>
        <v/>
      </c>
      <c r="O614" s="14" t="str">
        <f>vlookup($C614,'Results raw'!$A$1:$K$651,8,0)</f>
        <v/>
      </c>
      <c r="P614" s="14" t="str">
        <f>vlookup($C614,'Results raw'!$A$1:$K$651,9,0)</f>
        <v/>
      </c>
      <c r="Q614" s="14">
        <f>vlookup($C614,'Results raw'!$A$1:$K$651,10,0)</f>
        <v>692</v>
      </c>
      <c r="R614" s="15">
        <f>vlookup($C614,'Results raw'!$A$1:$K$651,11,0)</f>
        <v>74673</v>
      </c>
      <c r="S614" s="16">
        <f t="shared" si="2"/>
        <v>0.7411915954</v>
      </c>
    </row>
    <row r="615">
      <c r="A615" s="11" t="s">
        <v>1452</v>
      </c>
      <c r="B615" s="12">
        <v>17.0</v>
      </c>
      <c r="C615" s="11" t="s">
        <v>1453</v>
      </c>
      <c r="D615" s="11" t="s">
        <v>1452</v>
      </c>
      <c r="E615" s="3" t="str">
        <f>vlookup(C615,'Region lookup'!$A$1:$B$651,2,0)</f>
        <v>Scotland</v>
      </c>
      <c r="F615" s="13">
        <v>0.20833333333333334</v>
      </c>
      <c r="G615" s="11" t="s">
        <v>59</v>
      </c>
      <c r="H615" s="11" t="str">
        <f t="shared" si="1"/>
        <v>5-Friday 05:00</v>
      </c>
      <c r="I615" s="14">
        <f>vlookup($C615,'Results raw'!$A$1:$K$651,2,0)</f>
        <v>16930</v>
      </c>
      <c r="J615" s="14">
        <f>vlookup($C615,'Results raw'!$A$1:$K$651,3,0)</f>
        <v>3248</v>
      </c>
      <c r="K615" s="14">
        <f>vlookup($C615,'Results raw'!$A$1:$K$651,4,0)</f>
        <v>6832</v>
      </c>
      <c r="L615" s="14" t="str">
        <f>vlookup($C615,'Results raw'!$A$1:$K$651,5,0)</f>
        <v/>
      </c>
      <c r="M615" s="14">
        <f>vlookup($C615,'Results raw'!$A$1:$K$651,6,0)</f>
        <v>21040</v>
      </c>
      <c r="N615" s="14" t="str">
        <f>vlookup($C615,'Results raw'!$A$1:$K$651,7,0)</f>
        <v/>
      </c>
      <c r="O615" s="14" t="str">
        <f>vlookup($C615,'Results raw'!$A$1:$K$651,8,0)</f>
        <v/>
      </c>
      <c r="P615" s="14" t="str">
        <f>vlookup($C615,'Results raw'!$A$1:$K$651,9,0)</f>
        <v/>
      </c>
      <c r="Q615" s="14">
        <f>vlookup($C615,'Results raw'!$A$1:$K$651,10,0)</f>
        <v>0</v>
      </c>
      <c r="R615" s="15">
        <f>vlookup($C615,'Results raw'!$A$1:$K$651,11,0)</f>
        <v>66525</v>
      </c>
      <c r="S615" s="16">
        <f t="shared" si="2"/>
        <v>0.7222848553</v>
      </c>
    </row>
    <row r="616">
      <c r="A616" s="11" t="s">
        <v>1454</v>
      </c>
      <c r="B616" s="12">
        <v>27.0</v>
      </c>
      <c r="C616" s="11" t="s">
        <v>1455</v>
      </c>
      <c r="D616" s="11" t="s">
        <v>1454</v>
      </c>
      <c r="E616" s="3" t="str">
        <f>vlookup(C616,'Region lookup'!$A$1:$B$651,2,0)</f>
        <v>Scotland</v>
      </c>
      <c r="F616" s="13">
        <v>0.20833333333333334</v>
      </c>
      <c r="G616" s="11" t="s">
        <v>59</v>
      </c>
      <c r="H616" s="11" t="str">
        <f t="shared" si="1"/>
        <v>5-Friday 05:00</v>
      </c>
      <c r="I616" s="14">
        <f>vlookup($C616,'Results raw'!$A$1:$K$651,2,0)</f>
        <v>21182</v>
      </c>
      <c r="J616" s="14">
        <f>vlookup($C616,'Results raw'!$A$1:$K$651,3,0)</f>
        <v>1734</v>
      </c>
      <c r="K616" s="14">
        <f>vlookup($C616,'Results raw'!$A$1:$K$651,4,0)</f>
        <v>2280</v>
      </c>
      <c r="L616" s="14" t="str">
        <f>vlookup($C616,'Results raw'!$A$1:$K$651,5,0)</f>
        <v/>
      </c>
      <c r="M616" s="14">
        <f>vlookup($C616,'Results raw'!$A$1:$K$651,6,0)</f>
        <v>17064</v>
      </c>
      <c r="N616" s="14" t="str">
        <f>vlookup($C616,'Results raw'!$A$1:$K$651,7,0)</f>
        <v/>
      </c>
      <c r="O616" s="14" t="str">
        <f>vlookup($C616,'Results raw'!$A$1:$K$651,8,0)</f>
        <v/>
      </c>
      <c r="P616" s="14" t="str">
        <f>vlookup($C616,'Results raw'!$A$1:$K$651,9,0)</f>
        <v/>
      </c>
      <c r="Q616" s="14">
        <f>vlookup($C616,'Results raw'!$A$1:$K$651,10,0)</f>
        <v>0</v>
      </c>
      <c r="R616" s="15">
        <f>vlookup($C616,'Results raw'!$A$1:$K$651,11,0)</f>
        <v>66655</v>
      </c>
      <c r="S616" s="16">
        <f t="shared" si="2"/>
        <v>0.6340109519</v>
      </c>
    </row>
    <row r="617">
      <c r="A617" s="11" t="s">
        <v>1456</v>
      </c>
      <c r="B617" s="12">
        <v>207.0</v>
      </c>
      <c r="C617" s="11" t="s">
        <v>1457</v>
      </c>
      <c r="D617" s="11" t="s">
        <v>1456</v>
      </c>
      <c r="E617" s="3" t="str">
        <f>vlookup(C617,'Region lookup'!$A$1:$B$651,2,0)</f>
        <v>Scotland</v>
      </c>
      <c r="F617" s="13">
        <v>0.20833333333333334</v>
      </c>
      <c r="G617" s="11" t="s">
        <v>59</v>
      </c>
      <c r="H617" s="11" t="str">
        <f t="shared" si="1"/>
        <v>5-Friday 05:00</v>
      </c>
      <c r="I617" s="14">
        <f>vlookup($C617,'Results raw'!$A$1:$K$651,2,0)</f>
        <v>22678</v>
      </c>
      <c r="J617" s="14">
        <f>vlookup($C617,'Results raw'!$A$1:$K$651,3,0)</f>
        <v>4745</v>
      </c>
      <c r="K617" s="14">
        <f>vlookup($C617,'Results raw'!$A$1:$K$651,4,0)</f>
        <v>3133</v>
      </c>
      <c r="L617" s="14" t="str">
        <f>vlookup($C617,'Results raw'!$A$1:$K$651,5,0)</f>
        <v/>
      </c>
      <c r="M617" s="14">
        <f>vlookup($C617,'Results raw'!$A$1:$K$651,6,0)</f>
        <v>20873</v>
      </c>
      <c r="N617" s="14" t="str">
        <f>vlookup($C617,'Results raw'!$A$1:$K$651,7,0)</f>
        <v/>
      </c>
      <c r="O617" s="14" t="str">
        <f>vlookup($C617,'Results raw'!$A$1:$K$651,8,0)</f>
        <v/>
      </c>
      <c r="P617" s="14" t="str">
        <f>vlookup($C617,'Results raw'!$A$1:$K$651,9,0)</f>
        <v/>
      </c>
      <c r="Q617" s="14">
        <f>vlookup($C617,'Results raw'!$A$1:$K$651,10,0)</f>
        <v>0</v>
      </c>
      <c r="R617" s="15">
        <f>vlookup($C617,'Results raw'!$A$1:$K$651,11,0)</f>
        <v>74580</v>
      </c>
      <c r="S617" s="16">
        <f t="shared" si="2"/>
        <v>0.6895816573</v>
      </c>
    </row>
    <row r="618">
      <c r="A618" s="11" t="s">
        <v>1459</v>
      </c>
      <c r="B618" s="12">
        <v>208.0</v>
      </c>
      <c r="C618" s="11" t="s">
        <v>1460</v>
      </c>
      <c r="D618" s="11" t="s">
        <v>1459</v>
      </c>
      <c r="E618" s="3" t="str">
        <f>vlookup(C618,'Region lookup'!$A$1:$B$651,2,0)</f>
        <v>Scotland</v>
      </c>
      <c r="F618" s="13">
        <v>0.20833333333333334</v>
      </c>
      <c r="G618" s="11" t="s">
        <v>59</v>
      </c>
      <c r="H618" s="11" t="str">
        <f t="shared" si="1"/>
        <v>5-Friday 05:00</v>
      </c>
      <c r="I618" s="14">
        <f>vlookup($C618,'Results raw'!$A$1:$K$651,2,0)</f>
        <v>22611</v>
      </c>
      <c r="J618" s="14">
        <f>vlookup($C618,'Results raw'!$A$1:$K$651,3,0)</f>
        <v>4172</v>
      </c>
      <c r="K618" s="14">
        <f>vlookup($C618,'Results raw'!$A$1:$K$651,4,0)</f>
        <v>3540</v>
      </c>
      <c r="L618" s="14" t="str">
        <f>vlookup($C618,'Results raw'!$A$1:$K$651,5,0)</f>
        <v/>
      </c>
      <c r="M618" s="14">
        <f>vlookup($C618,'Results raw'!$A$1:$K$651,6,0)</f>
        <v>18830</v>
      </c>
      <c r="N618" s="14" t="str">
        <f>vlookup($C618,'Results raw'!$A$1:$K$651,7,0)</f>
        <v/>
      </c>
      <c r="O618" s="14" t="str">
        <f>vlookup($C618,'Results raw'!$A$1:$K$651,8,0)</f>
        <v/>
      </c>
      <c r="P618" s="14" t="str">
        <f>vlookup($C618,'Results raw'!$A$1:$K$651,9,0)</f>
        <v/>
      </c>
      <c r="Q618" s="14">
        <f>vlookup($C618,'Results raw'!$A$1:$K$651,10,0)</f>
        <v>0</v>
      </c>
      <c r="R618" s="15">
        <f>vlookup($C618,'Results raw'!$A$1:$K$651,11,0)</f>
        <v>68330</v>
      </c>
      <c r="S618" s="16">
        <f t="shared" si="2"/>
        <v>0.7193472852</v>
      </c>
    </row>
    <row r="619">
      <c r="A619" s="11" t="s">
        <v>1462</v>
      </c>
      <c r="B619" s="12">
        <v>228.0</v>
      </c>
      <c r="C619" s="11" t="s">
        <v>1463</v>
      </c>
      <c r="D619" s="11" t="s">
        <v>1462</v>
      </c>
      <c r="E619" s="3" t="str">
        <f>vlookup(C619,'Region lookup'!$A$1:$B$651,2,0)</f>
        <v>Scotland</v>
      </c>
      <c r="F619" s="13">
        <v>0.20833333333333334</v>
      </c>
      <c r="G619" s="11" t="s">
        <v>59</v>
      </c>
      <c r="H619" s="11" t="str">
        <f t="shared" si="1"/>
        <v>5-Friday 05:00</v>
      </c>
      <c r="I619" s="14">
        <f>vlookup($C619,'Results raw'!$A$1:$K$651,2,0)</f>
        <v>6549</v>
      </c>
      <c r="J619" s="14">
        <f>vlookup($C619,'Results raw'!$A$1:$K$651,3,0)</f>
        <v>12748</v>
      </c>
      <c r="K619" s="14">
        <f>vlookup($C619,'Results raw'!$A$1:$K$651,4,0)</f>
        <v>3289</v>
      </c>
      <c r="L619" s="14">
        <f>vlookup($C619,'Results raw'!$A$1:$K$651,5,0)</f>
        <v>2064</v>
      </c>
      <c r="M619" s="14">
        <f>vlookup($C619,'Results raw'!$A$1:$K$651,6,0)</f>
        <v>23165</v>
      </c>
      <c r="N619" s="14" t="str">
        <f>vlookup($C619,'Results raw'!$A$1:$K$651,7,0)</f>
        <v/>
      </c>
      <c r="O619" s="14" t="str">
        <f>vlookup($C619,'Results raw'!$A$1:$K$651,8,0)</f>
        <v/>
      </c>
      <c r="P619" s="14" t="str">
        <f>vlookup($C619,'Results raw'!$A$1:$K$651,9,0)</f>
        <v/>
      </c>
      <c r="Q619" s="14">
        <f>vlookup($C619,'Results raw'!$A$1:$K$651,10,0)</f>
        <v>0</v>
      </c>
      <c r="R619" s="15">
        <f>vlookup($C619,'Results raw'!$A$1:$K$651,11,0)</f>
        <v>69424</v>
      </c>
      <c r="S619" s="16">
        <f t="shared" si="2"/>
        <v>0.6887387647</v>
      </c>
    </row>
    <row r="620">
      <c r="A620" s="11" t="s">
        <v>1464</v>
      </c>
      <c r="B620" s="12">
        <v>229.0</v>
      </c>
      <c r="C620" s="11" t="s">
        <v>1465</v>
      </c>
      <c r="D620" s="11" t="s">
        <v>1464</v>
      </c>
      <c r="E620" s="3" t="str">
        <f>vlookup(C620,'Region lookup'!$A$1:$B$651,2,0)</f>
        <v>Scotland</v>
      </c>
      <c r="F620" s="13">
        <v>0.20833333333333334</v>
      </c>
      <c r="G620" s="11" t="s">
        <v>59</v>
      </c>
      <c r="H620" s="11" t="str">
        <f t="shared" si="1"/>
        <v>5-Friday 05:00</v>
      </c>
      <c r="I620" s="14">
        <f>vlookup($C620,'Results raw'!$A$1:$K$651,2,0)</f>
        <v>11000</v>
      </c>
      <c r="J620" s="14">
        <f>vlookup($C620,'Results raw'!$A$1:$K$651,3,0)</f>
        <v>13117</v>
      </c>
      <c r="K620" s="14">
        <f>vlookup($C620,'Results raw'!$A$1:$K$651,4,0)</f>
        <v>6635</v>
      </c>
      <c r="L620" s="14">
        <f>vlookup($C620,'Results raw'!$A$1:$K$651,5,0)</f>
        <v>1971</v>
      </c>
      <c r="M620" s="14">
        <f>vlookup($C620,'Results raw'!$A$1:$K$651,6,0)</f>
        <v>25925</v>
      </c>
      <c r="N620" s="14" t="str">
        <f>vlookup($C620,'Results raw'!$A$1:$K$651,7,0)</f>
        <v/>
      </c>
      <c r="O620" s="14">
        <f>vlookup($C620,'Results raw'!$A$1:$K$651,8,0)</f>
        <v>558</v>
      </c>
      <c r="P620" s="14" t="str">
        <f>vlookup($C620,'Results raw'!$A$1:$K$651,9,0)</f>
        <v/>
      </c>
      <c r="Q620" s="14">
        <f>vlookup($C620,'Results raw'!$A$1:$K$651,10,0)</f>
        <v>138</v>
      </c>
      <c r="R620" s="15">
        <f>vlookup($C620,'Results raw'!$A$1:$K$651,11,0)</f>
        <v>81336</v>
      </c>
      <c r="S620" s="16">
        <f t="shared" si="2"/>
        <v>0.7296154224</v>
      </c>
    </row>
    <row r="621">
      <c r="A621" s="11" t="s">
        <v>1466</v>
      </c>
      <c r="B621" s="12">
        <v>230.0</v>
      </c>
      <c r="C621" s="11" t="s">
        <v>1467</v>
      </c>
      <c r="D621" s="11" t="s">
        <v>1466</v>
      </c>
      <c r="E621" s="3" t="str">
        <f>vlookup(C621,'Region lookup'!$A$1:$B$651,2,0)</f>
        <v>Scotland</v>
      </c>
      <c r="F621" s="13">
        <v>0.20833333333333334</v>
      </c>
      <c r="G621" s="11" t="s">
        <v>59</v>
      </c>
      <c r="H621" s="11" t="str">
        <f t="shared" si="1"/>
        <v>5-Friday 05:00</v>
      </c>
      <c r="I621" s="14">
        <f>vlookup($C621,'Results raw'!$A$1:$K$651,2,0)</f>
        <v>8161</v>
      </c>
      <c r="J621" s="14">
        <f>vlookup($C621,'Results raw'!$A$1:$K$651,3,0)</f>
        <v>23745</v>
      </c>
      <c r="K621" s="14">
        <f>vlookup($C621,'Results raw'!$A$1:$K$651,4,0)</f>
        <v>3819</v>
      </c>
      <c r="L621" s="14">
        <f>vlookup($C621,'Results raw'!$A$1:$K$651,5,0)</f>
        <v>1357</v>
      </c>
      <c r="M621" s="14">
        <f>vlookup($C621,'Results raw'!$A$1:$K$651,6,0)</f>
        <v>12650</v>
      </c>
      <c r="N621" s="14" t="str">
        <f>vlookup($C621,'Results raw'!$A$1:$K$651,7,0)</f>
        <v/>
      </c>
      <c r="O621" s="14" t="str">
        <f>vlookup($C621,'Results raw'!$A$1:$K$651,8,0)</f>
        <v/>
      </c>
      <c r="P621" s="14" t="str">
        <f>vlookup($C621,'Results raw'!$A$1:$K$651,9,0)</f>
        <v/>
      </c>
      <c r="Q621" s="14">
        <f>vlookup($C621,'Results raw'!$A$1:$K$651,10,0)</f>
        <v>0</v>
      </c>
      <c r="R621" s="15">
        <f>vlookup($C621,'Results raw'!$A$1:$K$651,11,0)</f>
        <v>66188</v>
      </c>
      <c r="S621" s="16">
        <f t="shared" si="2"/>
        <v>0.7513748716</v>
      </c>
    </row>
    <row r="622">
      <c r="A622" s="11" t="s">
        <v>1469</v>
      </c>
      <c r="B622" s="12">
        <v>231.0</v>
      </c>
      <c r="C622" s="11" t="s">
        <v>1470</v>
      </c>
      <c r="D622" s="11" t="s">
        <v>1469</v>
      </c>
      <c r="E622" s="3" t="str">
        <f>vlookup(C622,'Region lookup'!$A$1:$B$651,2,0)</f>
        <v>Scotland</v>
      </c>
      <c r="F622" s="13">
        <v>0.20833333333333334</v>
      </c>
      <c r="G622" s="11" t="s">
        <v>59</v>
      </c>
      <c r="H622" s="11" t="str">
        <f t="shared" si="1"/>
        <v>5-Friday 05:00</v>
      </c>
      <c r="I622" s="14">
        <f>vlookup($C622,'Results raw'!$A$1:$K$651,2,0)</f>
        <v>12848</v>
      </c>
      <c r="J622" s="14">
        <f>vlookup($C622,'Results raw'!$A$1:$K$651,3,0)</f>
        <v>7478</v>
      </c>
      <c r="K622" s="14">
        <f>vlookup($C622,'Results raw'!$A$1:$K$651,4,0)</f>
        <v>4971</v>
      </c>
      <c r="L622" s="14">
        <f>vlookup($C622,'Results raw'!$A$1:$K$651,5,0)</f>
        <v>1265</v>
      </c>
      <c r="M622" s="14">
        <f>vlookup($C622,'Results raw'!$A$1:$K$651,6,0)</f>
        <v>24830</v>
      </c>
      <c r="N622" s="14" t="str">
        <f>vlookup($C622,'Results raw'!$A$1:$K$651,7,0)</f>
        <v/>
      </c>
      <c r="O622" s="14">
        <f>vlookup($C622,'Results raw'!$A$1:$K$651,8,0)</f>
        <v>625</v>
      </c>
      <c r="P622" s="14" t="str">
        <f>vlookup($C622,'Results raw'!$A$1:$K$651,9,0)</f>
        <v/>
      </c>
      <c r="Q622" s="14">
        <f>vlookup($C622,'Results raw'!$A$1:$K$651,10,0)</f>
        <v>114</v>
      </c>
      <c r="R622" s="15">
        <f>vlookup($C622,'Results raw'!$A$1:$K$651,11,0)</f>
        <v>73501</v>
      </c>
      <c r="S622" s="16">
        <f t="shared" si="2"/>
        <v>0.7092556564</v>
      </c>
    </row>
    <row r="623">
      <c r="A623" s="11" t="s">
        <v>1471</v>
      </c>
      <c r="B623" s="12">
        <v>232.0</v>
      </c>
      <c r="C623" s="11" t="s">
        <v>1472</v>
      </c>
      <c r="D623" s="11" t="s">
        <v>1471</v>
      </c>
      <c r="E623" s="3" t="str">
        <f>vlookup(C623,'Region lookup'!$A$1:$B$651,2,0)</f>
        <v>Scotland</v>
      </c>
      <c r="F623" s="13">
        <v>0.20833333333333334</v>
      </c>
      <c r="G623" s="11" t="s">
        <v>59</v>
      </c>
      <c r="H623" s="11" t="str">
        <f t="shared" si="1"/>
        <v>5-Friday 05:00</v>
      </c>
      <c r="I623" s="14">
        <f>vlookup($C623,'Results raw'!$A$1:$K$651,2,0)</f>
        <v>9283</v>
      </c>
      <c r="J623" s="14">
        <f>vlookup($C623,'Results raw'!$A$1:$K$651,3,0)</f>
        <v>4460</v>
      </c>
      <c r="K623" s="14">
        <f>vlookup($C623,'Results raw'!$A$1:$K$651,4,0)</f>
        <v>21766</v>
      </c>
      <c r="L623" s="14">
        <f>vlookup($C623,'Results raw'!$A$1:$K$651,5,0)</f>
        <v>1027</v>
      </c>
      <c r="M623" s="14">
        <f>vlookup($C623,'Results raw'!$A$1:$K$651,6,0)</f>
        <v>17997</v>
      </c>
      <c r="N623" s="14" t="str">
        <f>vlookup($C623,'Results raw'!$A$1:$K$651,7,0)</f>
        <v/>
      </c>
      <c r="O623" s="14" t="str">
        <f>vlookup($C623,'Results raw'!$A$1:$K$651,8,0)</f>
        <v/>
      </c>
      <c r="P623" s="14" t="str">
        <f>vlookup($C623,'Results raw'!$A$1:$K$651,9,0)</f>
        <v/>
      </c>
      <c r="Q623" s="14">
        <f>vlookup($C623,'Results raw'!$A$1:$K$651,10,0)</f>
        <v>0</v>
      </c>
      <c r="R623" s="15">
        <f>vlookup($C623,'Results raw'!$A$1:$K$651,11,0)</f>
        <v>72507</v>
      </c>
      <c r="S623" s="16">
        <f t="shared" si="2"/>
        <v>0.7521066931</v>
      </c>
    </row>
    <row r="624">
      <c r="A624" s="11" t="s">
        <v>1475</v>
      </c>
      <c r="B624" s="12">
        <v>271.0</v>
      </c>
      <c r="C624" s="11" t="s">
        <v>1476</v>
      </c>
      <c r="D624" s="11" t="s">
        <v>1475</v>
      </c>
      <c r="E624" s="3" t="str">
        <f>vlookup(C624,'Region lookup'!$A$1:$B$651,2,0)</f>
        <v>Scotland</v>
      </c>
      <c r="F624" s="13">
        <v>0.20833333333333334</v>
      </c>
      <c r="G624" s="11" t="s">
        <v>59</v>
      </c>
      <c r="H624" s="11" t="str">
        <f t="shared" si="1"/>
        <v>5-Friday 05:00</v>
      </c>
      <c r="I624" s="14">
        <f>vlookup($C624,'Results raw'!$A$1:$K$651,2,0)</f>
        <v>23066</v>
      </c>
      <c r="J624" s="14">
        <f>vlookup($C624,'Results raw'!$A$1:$K$651,3,0)</f>
        <v>3052</v>
      </c>
      <c r="K624" s="14">
        <f>vlookup($C624,'Results raw'!$A$1:$K$651,4,0)</f>
        <v>5913</v>
      </c>
      <c r="L624" s="14" t="str">
        <f>vlookup($C624,'Results raw'!$A$1:$K$651,5,0)</f>
        <v/>
      </c>
      <c r="M624" s="14">
        <f>vlookup($C624,'Results raw'!$A$1:$K$651,6,0)</f>
        <v>23885</v>
      </c>
      <c r="N624" s="14" t="str">
        <f>vlookup($C624,'Results raw'!$A$1:$K$651,7,0)</f>
        <v/>
      </c>
      <c r="O624" s="14" t="str">
        <f>vlookup($C624,'Results raw'!$A$1:$K$651,8,0)</f>
        <v/>
      </c>
      <c r="P624" s="14" t="str">
        <f>vlookup($C624,'Results raw'!$A$1:$K$651,9,0)</f>
        <v/>
      </c>
      <c r="Q624" s="14">
        <f>vlookup($C624,'Results raw'!$A$1:$K$651,10,0)</f>
        <v>0</v>
      </c>
      <c r="R624" s="15">
        <f>vlookup($C624,'Results raw'!$A$1:$K$651,11,0)</f>
        <v>79629</v>
      </c>
      <c r="S624" s="16">
        <f t="shared" si="2"/>
        <v>0.7022064826</v>
      </c>
    </row>
    <row r="625">
      <c r="A625" s="11" t="s">
        <v>1477</v>
      </c>
      <c r="B625" s="12">
        <v>479.0</v>
      </c>
      <c r="C625" s="11" t="s">
        <v>1478</v>
      </c>
      <c r="D625" s="11" t="s">
        <v>1477</v>
      </c>
      <c r="E625" s="3" t="str">
        <f>vlookup(C625,'Region lookup'!$A$1:$B$651,2,0)</f>
        <v>Scotland</v>
      </c>
      <c r="F625" s="13">
        <v>0.20833333333333334</v>
      </c>
      <c r="G625" s="11" t="s">
        <v>59</v>
      </c>
      <c r="H625" s="11" t="str">
        <f t="shared" si="1"/>
        <v>5-Friday 05:00</v>
      </c>
      <c r="I625" s="14">
        <f>vlookup($C625,'Results raw'!$A$1:$K$651,2,0)</f>
        <v>6900</v>
      </c>
      <c r="J625" s="14">
        <f>vlookup($C625,'Results raw'!$A$1:$K$651,3,0)</f>
        <v>2448</v>
      </c>
      <c r="K625" s="14">
        <f>vlookup($C625,'Results raw'!$A$1:$K$651,4,0)</f>
        <v>9820</v>
      </c>
      <c r="L625" s="14" t="str">
        <f>vlookup($C625,'Results raw'!$A$1:$K$651,5,0)</f>
        <v/>
      </c>
      <c r="M625" s="14">
        <f>vlookup($C625,'Results raw'!$A$1:$K$651,6,0)</f>
        <v>19263</v>
      </c>
      <c r="N625" s="14" t="str">
        <f>vlookup($C625,'Results raw'!$A$1:$K$651,7,0)</f>
        <v/>
      </c>
      <c r="O625" s="14">
        <f>vlookup($C625,'Results raw'!$A$1:$K$651,8,0)</f>
        <v>710</v>
      </c>
      <c r="P625" s="14" t="str">
        <f>vlookup($C625,'Results raw'!$A$1:$K$651,9,0)</f>
        <v/>
      </c>
      <c r="Q625" s="14">
        <f>vlookup($C625,'Results raw'!$A$1:$K$651,10,0)</f>
        <v>728</v>
      </c>
      <c r="R625" s="15">
        <f>vlookup($C625,'Results raw'!$A$1:$K$651,11,0)</f>
        <v>54229</v>
      </c>
      <c r="S625" s="16">
        <f t="shared" si="2"/>
        <v>0.7351970348</v>
      </c>
    </row>
    <row r="626">
      <c r="A626" s="11" t="s">
        <v>1479</v>
      </c>
      <c r="B626" s="12">
        <v>5.0</v>
      </c>
      <c r="C626" s="11" t="s">
        <v>1480</v>
      </c>
      <c r="D626" s="11" t="s">
        <v>1479</v>
      </c>
      <c r="E626" s="3" t="str">
        <f>vlookup(C626,'Region lookup'!$A$1:$B$651,2,0)</f>
        <v>Scotland</v>
      </c>
      <c r="F626" s="13">
        <v>0.20833333333333334</v>
      </c>
      <c r="G626" s="11" t="s">
        <v>59</v>
      </c>
      <c r="H626" s="11" t="str">
        <f t="shared" si="1"/>
        <v>5-Friday 05:00</v>
      </c>
      <c r="I626" s="14">
        <f>vlookup($C626,'Results raw'!$A$1:$K$651,2,0)</f>
        <v>22752</v>
      </c>
      <c r="J626" s="14">
        <f>vlookup($C626,'Results raw'!$A$1:$K$651,3,0)</f>
        <v>2431</v>
      </c>
      <c r="K626" s="14">
        <f>vlookup($C626,'Results raw'!$A$1:$K$651,4,0)</f>
        <v>6253</v>
      </c>
      <c r="L626" s="14" t="str">
        <f>vlookup($C626,'Results raw'!$A$1:$K$651,5,0)</f>
        <v/>
      </c>
      <c r="M626" s="14">
        <f>vlookup($C626,'Results raw'!$A$1:$K$651,6,0)</f>
        <v>21909</v>
      </c>
      <c r="N626" s="14" t="str">
        <f>vlookup($C626,'Results raw'!$A$1:$K$651,7,0)</f>
        <v/>
      </c>
      <c r="O626" s="14" t="str">
        <f>vlookup($C626,'Results raw'!$A$1:$K$651,8,0)</f>
        <v/>
      </c>
      <c r="P626" s="14" t="str">
        <f>vlookup($C626,'Results raw'!$A$1:$K$651,9,0)</f>
        <v/>
      </c>
      <c r="Q626" s="14">
        <f>vlookup($C626,'Results raw'!$A$1:$K$651,10,0)</f>
        <v>0</v>
      </c>
      <c r="R626" s="15">
        <f>vlookup($C626,'Results raw'!$A$1:$K$651,11,0)</f>
        <v>72640</v>
      </c>
      <c r="S626" s="16">
        <f t="shared" si="2"/>
        <v>0.734375</v>
      </c>
    </row>
    <row r="627">
      <c r="A627" s="11" t="s">
        <v>1481</v>
      </c>
      <c r="B627" s="12">
        <v>31.0</v>
      </c>
      <c r="C627" s="11" t="s">
        <v>1482</v>
      </c>
      <c r="D627" s="11" t="s">
        <v>1481</v>
      </c>
      <c r="E627" s="3" t="str">
        <f>vlookup(C627,'Region lookup'!$A$1:$B$651,2,0)</f>
        <v>North West</v>
      </c>
      <c r="F627" s="13">
        <v>0.22916666666666666</v>
      </c>
      <c r="G627" s="11" t="s">
        <v>59</v>
      </c>
      <c r="H627" s="11" t="str">
        <f t="shared" si="1"/>
        <v>5-Friday 05:30</v>
      </c>
      <c r="I627" s="14">
        <f>vlookup($C627,'Results raw'!$A$1:$K$651,2,0)</f>
        <v>23876</v>
      </c>
      <c r="J627" s="14">
        <f>vlookup($C627,'Results raw'!$A$1:$K$651,3,0)</f>
        <v>18087</v>
      </c>
      <c r="K627" s="14">
        <f>vlookup($C627,'Results raw'!$A$1:$K$651,4,0)</f>
        <v>2025</v>
      </c>
      <c r="L627" s="14">
        <f>vlookup($C627,'Results raw'!$A$1:$K$651,5,0)</f>
        <v>703</v>
      </c>
      <c r="M627" s="14" t="str">
        <f>vlookup($C627,'Results raw'!$A$1:$K$651,6,0)</f>
        <v/>
      </c>
      <c r="N627" s="14" t="str">
        <f>vlookup($C627,'Results raw'!$A$1:$K$651,7,0)</f>
        <v/>
      </c>
      <c r="O627" s="14">
        <f>vlookup($C627,'Results raw'!$A$1:$K$651,8,0)</f>
        <v>1355</v>
      </c>
      <c r="P627" s="14" t="str">
        <f>vlookup($C627,'Results raw'!$A$1:$K$651,9,0)</f>
        <v/>
      </c>
      <c r="Q627" s="14">
        <f>vlookup($C627,'Results raw'!$A$1:$K$651,10,0)</f>
        <v>0</v>
      </c>
      <c r="R627" s="15">
        <f>vlookup($C627,'Results raw'!$A$1:$K$651,11,0)</f>
        <v>70158</v>
      </c>
      <c r="S627" s="16">
        <f t="shared" si="2"/>
        <v>0.6563185952</v>
      </c>
    </row>
    <row r="628">
      <c r="A628" s="11" t="s">
        <v>1484</v>
      </c>
      <c r="B628" s="12">
        <v>148.0</v>
      </c>
      <c r="C628" s="11" t="s">
        <v>1485</v>
      </c>
      <c r="D628" s="11" t="s">
        <v>1484</v>
      </c>
      <c r="E628" s="3" t="str">
        <f>vlookup(C628,'Region lookup'!$A$1:$B$651,2,0)</f>
        <v>London</v>
      </c>
      <c r="F628" s="13">
        <v>0.22916666666666666</v>
      </c>
      <c r="G628" s="11" t="s">
        <v>59</v>
      </c>
      <c r="H628" s="11" t="str">
        <f t="shared" si="1"/>
        <v>5-Friday 05:30</v>
      </c>
      <c r="I628" s="14">
        <f>vlookup($C628,'Results raw'!$A$1:$K$651,2,0)</f>
        <v>25745</v>
      </c>
      <c r="J628" s="14">
        <f>vlookup($C628,'Results raw'!$A$1:$K$651,3,0)</f>
        <v>24533</v>
      </c>
      <c r="K628" s="14">
        <f>vlookup($C628,'Results raw'!$A$1:$K$651,4,0)</f>
        <v>5932</v>
      </c>
      <c r="L628" s="14">
        <f>vlookup($C628,'Results raw'!$A$1:$K$651,5,0)</f>
        <v>1288</v>
      </c>
      <c r="M628" s="14" t="str">
        <f>vlookup($C628,'Results raw'!$A$1:$K$651,6,0)</f>
        <v/>
      </c>
      <c r="N628" s="14" t="str">
        <f>vlookup($C628,'Results raw'!$A$1:$K$651,7,0)</f>
        <v/>
      </c>
      <c r="O628" s="14" t="str">
        <f>vlookup($C628,'Results raw'!$A$1:$K$651,8,0)</f>
        <v/>
      </c>
      <c r="P628" s="14" t="str">
        <f>vlookup($C628,'Results raw'!$A$1:$K$651,9,0)</f>
        <v/>
      </c>
      <c r="Q628" s="14">
        <f>vlookup($C628,'Results raw'!$A$1:$K$651,10,0)</f>
        <v>71</v>
      </c>
      <c r="R628" s="15">
        <f>vlookup($C628,'Results raw'!$A$1:$K$651,11,0)</f>
        <v>79960</v>
      </c>
      <c r="S628" s="16">
        <f t="shared" si="2"/>
        <v>0.7199724862</v>
      </c>
    </row>
    <row r="629">
      <c r="A629" s="11" t="s">
        <v>1487</v>
      </c>
      <c r="B629" s="12">
        <v>252.0</v>
      </c>
      <c r="C629" s="11" t="s">
        <v>1488</v>
      </c>
      <c r="D629" s="11" t="s">
        <v>1487</v>
      </c>
      <c r="E629" s="3" t="str">
        <f>vlookup(C629,'Region lookup'!$A$1:$B$651,2,0)</f>
        <v>London</v>
      </c>
      <c r="F629" s="13">
        <v>0.22916666666666666</v>
      </c>
      <c r="G629" s="11" t="s">
        <v>59</v>
      </c>
      <c r="H629" s="11" t="str">
        <f t="shared" si="1"/>
        <v>5-Friday 05:30</v>
      </c>
      <c r="I629" s="14">
        <f>vlookup($C629,'Results raw'!$A$1:$K$651,2,0)</f>
        <v>24162</v>
      </c>
      <c r="J629" s="14">
        <f>vlookup($C629,'Results raw'!$A$1:$K$651,3,0)</f>
        <v>13347</v>
      </c>
      <c r="K629" s="14">
        <f>vlookup($C629,'Results raw'!$A$1:$K$651,4,0)</f>
        <v>17600</v>
      </c>
      <c r="L629" s="14" t="str">
        <f>vlookup($C629,'Results raw'!$A$1:$K$651,5,0)</f>
        <v/>
      </c>
      <c r="M629" s="14" t="str">
        <f>vlookup($C629,'Results raw'!$A$1:$K$651,6,0)</f>
        <v/>
      </c>
      <c r="N629" s="14" t="str">
        <f>vlookup($C629,'Results raw'!$A$1:$K$651,7,0)</f>
        <v/>
      </c>
      <c r="O629" s="14" t="str">
        <f>vlookup($C629,'Results raw'!$A$1:$K$651,8,0)</f>
        <v/>
      </c>
      <c r="P629" s="14" t="str">
        <f>vlookup($C629,'Results raw'!$A$1:$K$651,9,0)</f>
        <v/>
      </c>
      <c r="Q629" s="14">
        <f>vlookup($C629,'Results raw'!$A$1:$K$651,10,0)</f>
        <v>0</v>
      </c>
      <c r="R629" s="15">
        <f>vlookup($C629,'Results raw'!$A$1:$K$651,11,0)</f>
        <v>77573</v>
      </c>
      <c r="S629" s="16">
        <f t="shared" si="2"/>
        <v>0.7104147061</v>
      </c>
    </row>
    <row r="630">
      <c r="A630" s="11" t="s">
        <v>1490</v>
      </c>
      <c r="B630" s="12">
        <v>304.0</v>
      </c>
      <c r="C630" s="11" t="s">
        <v>1491</v>
      </c>
      <c r="D630" s="11" t="s">
        <v>1490</v>
      </c>
      <c r="E630" s="3" t="str">
        <f>vlookup(C630,'Region lookup'!$A$1:$B$651,2,0)</f>
        <v>London</v>
      </c>
      <c r="F630" s="13">
        <v>0.22916666666666666</v>
      </c>
      <c r="G630" s="11" t="s">
        <v>59</v>
      </c>
      <c r="H630" s="11" t="str">
        <f t="shared" si="1"/>
        <v>5-Friday 05:30</v>
      </c>
      <c r="I630" s="14">
        <f>vlookup($C630,'Results raw'!$A$1:$K$651,2,0)</f>
        <v>26878</v>
      </c>
      <c r="J630" s="14">
        <f>vlookup($C630,'Results raw'!$A$1:$K$651,3,0)</f>
        <v>22648</v>
      </c>
      <c r="K630" s="14">
        <f>vlookup($C630,'Results raw'!$A$1:$K$651,4,0)</f>
        <v>4628</v>
      </c>
      <c r="L630" s="14">
        <f>vlookup($C630,'Results raw'!$A$1:$K$651,5,0)</f>
        <v>921</v>
      </c>
      <c r="M630" s="14" t="str">
        <f>vlookup($C630,'Results raw'!$A$1:$K$651,6,0)</f>
        <v/>
      </c>
      <c r="N630" s="14" t="str">
        <f>vlookup($C630,'Results raw'!$A$1:$K$651,7,0)</f>
        <v/>
      </c>
      <c r="O630" s="14" t="str">
        <f>vlookup($C630,'Results raw'!$A$1:$K$651,8,0)</f>
        <v/>
      </c>
      <c r="P630" s="14" t="str">
        <f>vlookup($C630,'Results raw'!$A$1:$K$651,9,0)</f>
        <v/>
      </c>
      <c r="Q630" s="14">
        <f>vlookup($C630,'Results raw'!$A$1:$K$651,10,0)</f>
        <v>0</v>
      </c>
      <c r="R630" s="15">
        <f>vlookup($C630,'Results raw'!$A$1:$K$651,11,0)</f>
        <v>82661</v>
      </c>
      <c r="S630" s="16">
        <f t="shared" si="2"/>
        <v>0.6662755108</v>
      </c>
    </row>
    <row r="631">
      <c r="A631" s="11" t="s">
        <v>1493</v>
      </c>
      <c r="B631" s="12">
        <v>137.0</v>
      </c>
      <c r="C631" s="11" t="s">
        <v>1494</v>
      </c>
      <c r="D631" s="11" t="s">
        <v>1493</v>
      </c>
      <c r="E631" s="3" t="str">
        <f>vlookup(C631,'Region lookup'!$A$1:$B$651,2,0)</f>
        <v>South East</v>
      </c>
      <c r="F631" s="13">
        <v>0.25</v>
      </c>
      <c r="G631" s="11" t="s">
        <v>59</v>
      </c>
      <c r="H631" s="11" t="str">
        <f t="shared" si="1"/>
        <v>5-Friday 06:00</v>
      </c>
      <c r="I631" s="14">
        <f>vlookup($C631,'Results raw'!$A$1:$K$651,2,0)</f>
        <v>28856</v>
      </c>
      <c r="J631" s="14">
        <f>vlookup($C631,'Results raw'!$A$1:$K$651,3,0)</f>
        <v>10316</v>
      </c>
      <c r="K631" s="14">
        <f>vlookup($C631,'Results raw'!$A$1:$K$651,4,0)</f>
        <v>2866</v>
      </c>
      <c r="L631" s="14">
        <f>vlookup($C631,'Results raw'!$A$1:$K$651,5,0)</f>
        <v>1090</v>
      </c>
      <c r="M631" s="14" t="str">
        <f>vlookup($C631,'Results raw'!$A$1:$K$651,6,0)</f>
        <v/>
      </c>
      <c r="N631" s="14" t="str">
        <f>vlookup($C631,'Results raw'!$A$1:$K$651,7,0)</f>
        <v/>
      </c>
      <c r="O631" s="14" t="str">
        <f>vlookup($C631,'Results raw'!$A$1:$K$651,8,0)</f>
        <v/>
      </c>
      <c r="P631" s="14" t="str">
        <f>vlookup($C631,'Results raw'!$A$1:$K$651,9,0)</f>
        <v/>
      </c>
      <c r="Q631" s="14">
        <f>vlookup($C631,'Results raw'!$A$1:$K$651,10,0)</f>
        <v>212</v>
      </c>
      <c r="R631" s="15">
        <f>vlookup($C631,'Results raw'!$A$1:$K$651,11,0)</f>
        <v>73305</v>
      </c>
      <c r="S631" s="16">
        <f t="shared" si="2"/>
        <v>0.5912284292</v>
      </c>
    </row>
    <row r="632">
      <c r="A632" s="11" t="s">
        <v>1496</v>
      </c>
      <c r="B632" s="12">
        <v>187.0</v>
      </c>
      <c r="C632" s="11" t="s">
        <v>1497</v>
      </c>
      <c r="D632" s="11" t="s">
        <v>1496</v>
      </c>
      <c r="E632" s="3" t="str">
        <f>vlookup(C632,'Region lookup'!$A$1:$B$651,2,0)</f>
        <v>South West</v>
      </c>
      <c r="F632" s="13">
        <v>0.25</v>
      </c>
      <c r="G632" s="11" t="s">
        <v>59</v>
      </c>
      <c r="H632" s="11" t="str">
        <f t="shared" si="1"/>
        <v>5-Friday 06:00</v>
      </c>
      <c r="I632" s="14">
        <f>vlookup($C632,'Results raw'!$A$1:$K$651,2,0)</f>
        <v>32150</v>
      </c>
      <c r="J632" s="14">
        <f>vlookup($C632,'Results raw'!$A$1:$K$651,3,0)</f>
        <v>7838</v>
      </c>
      <c r="K632" s="14">
        <f>vlookup($C632,'Results raw'!$A$1:$K$651,4,0)</f>
        <v>8157</v>
      </c>
      <c r="L632" s="14">
        <f>vlookup($C632,'Results raw'!$A$1:$K$651,5,0)</f>
        <v>2809</v>
      </c>
      <c r="M632" s="14" t="str">
        <f>vlookup($C632,'Results raw'!$A$1:$K$651,6,0)</f>
        <v/>
      </c>
      <c r="N632" s="14" t="str">
        <f>vlookup($C632,'Results raw'!$A$1:$K$651,7,0)</f>
        <v/>
      </c>
      <c r="O632" s="14" t="str">
        <f>vlookup($C632,'Results raw'!$A$1:$K$651,8,0)</f>
        <v/>
      </c>
      <c r="P632" s="14" t="str">
        <f>vlookup($C632,'Results raw'!$A$1:$K$651,9,0)</f>
        <v/>
      </c>
      <c r="Q632" s="14">
        <f>vlookup($C632,'Results raw'!$A$1:$K$651,10,0)</f>
        <v>0</v>
      </c>
      <c r="R632" s="15">
        <f>vlookup($C632,'Results raw'!$A$1:$K$651,11,0)</f>
        <v>73379</v>
      </c>
      <c r="S632" s="16">
        <f t="shared" si="2"/>
        <v>0.6943948541</v>
      </c>
    </row>
    <row r="633">
      <c r="A633" s="11" t="s">
        <v>1498</v>
      </c>
      <c r="B633" s="12">
        <v>189.0</v>
      </c>
      <c r="C633" s="11" t="s">
        <v>1499</v>
      </c>
      <c r="D633" s="11" t="s">
        <v>1498</v>
      </c>
      <c r="E633" s="3" t="str">
        <f>vlookup(C633,'Region lookup'!$A$1:$B$651,2,0)</f>
        <v>South West</v>
      </c>
      <c r="F633" s="13">
        <v>0.25</v>
      </c>
      <c r="G633" s="11" t="s">
        <v>59</v>
      </c>
      <c r="H633" s="11" t="str">
        <f t="shared" si="1"/>
        <v>5-Friday 06:00</v>
      </c>
      <c r="I633" s="14">
        <f>vlookup($C633,'Results raw'!$A$1:$K$651,2,0)</f>
        <v>32577</v>
      </c>
      <c r="J633" s="14">
        <f>vlookup($C633,'Results raw'!$A$1:$K$651,3,0)</f>
        <v>2870</v>
      </c>
      <c r="K633" s="14">
        <f>vlookup($C633,'Results raw'!$A$1:$K$651,4,0)</f>
        <v>1771</v>
      </c>
      <c r="L633" s="14">
        <f>vlookup($C633,'Results raw'!$A$1:$K$651,5,0)</f>
        <v>711</v>
      </c>
      <c r="M633" s="14" t="str">
        <f>vlookup($C633,'Results raw'!$A$1:$K$651,6,0)</f>
        <v/>
      </c>
      <c r="N633" s="14" t="str">
        <f>vlookup($C633,'Results raw'!$A$1:$K$651,7,0)</f>
        <v/>
      </c>
      <c r="O633" s="14" t="str">
        <f>vlookup($C633,'Results raw'!$A$1:$K$651,8,0)</f>
        <v/>
      </c>
      <c r="P633" s="14" t="str">
        <f>vlookup($C633,'Results raw'!$A$1:$K$651,9,0)</f>
        <v/>
      </c>
      <c r="Q633" s="14">
        <f>vlookup($C633,'Results raw'!$A$1:$K$651,10,0)</f>
        <v>26144</v>
      </c>
      <c r="R633" s="15">
        <f>vlookup($C633,'Results raw'!$A$1:$K$651,11,0)</f>
        <v>86841</v>
      </c>
      <c r="S633" s="16">
        <f t="shared" si="2"/>
        <v>0.7378196935</v>
      </c>
    </row>
    <row r="634">
      <c r="A634" s="11" t="s">
        <v>1502</v>
      </c>
      <c r="B634" s="12">
        <v>261.0</v>
      </c>
      <c r="C634" s="11" t="s">
        <v>1503</v>
      </c>
      <c r="D634" s="11" t="s">
        <v>1502</v>
      </c>
      <c r="E634" s="3" t="str">
        <f>vlookup(C634,'Region lookup'!$A$1:$B$651,2,0)</f>
        <v>South East</v>
      </c>
      <c r="F634" s="13">
        <v>0.25</v>
      </c>
      <c r="G634" s="11" t="s">
        <v>59</v>
      </c>
      <c r="H634" s="11" t="str">
        <f t="shared" si="1"/>
        <v>5-Friday 06:00</v>
      </c>
      <c r="I634" s="14">
        <f>vlookup($C634,'Results raw'!$A$1:$K$651,2,0)</f>
        <v>28173</v>
      </c>
      <c r="J634" s="14">
        <f>vlookup($C634,'Results raw'!$A$1:$K$651,3,0)</f>
        <v>13054</v>
      </c>
      <c r="K634" s="14">
        <f>vlookup($C634,'Results raw'!$A$1:$K$651,4,0)</f>
        <v>2503</v>
      </c>
      <c r="L634" s="14">
        <f>vlookup($C634,'Results raw'!$A$1:$K$651,5,0)</f>
        <v>1043</v>
      </c>
      <c r="M634" s="14" t="str">
        <f>vlookup($C634,'Results raw'!$A$1:$K$651,6,0)</f>
        <v/>
      </c>
      <c r="N634" s="14" t="str">
        <f>vlookup($C634,'Results raw'!$A$1:$K$651,7,0)</f>
        <v/>
      </c>
      <c r="O634" s="14" t="str">
        <f>vlookup($C634,'Results raw'!$A$1:$K$651,8,0)</f>
        <v/>
      </c>
      <c r="P634" s="14">
        <f>vlookup($C634,'Results raw'!$A$1:$K$651,9,0)</f>
        <v>837</v>
      </c>
      <c r="Q634" s="14">
        <f>vlookup($C634,'Results raw'!$A$1:$K$651,10,0)</f>
        <v>348</v>
      </c>
      <c r="R634" s="15">
        <f>vlookup($C634,'Results raw'!$A$1:$K$651,11,0)</f>
        <v>73549</v>
      </c>
      <c r="S634" s="16">
        <f t="shared" si="2"/>
        <v>0.6248623367</v>
      </c>
    </row>
    <row r="635">
      <c r="A635" s="11" t="s">
        <v>1504</v>
      </c>
      <c r="B635" s="12">
        <v>555.0</v>
      </c>
      <c r="C635" s="11" t="s">
        <v>1505</v>
      </c>
      <c r="D635" s="11" t="s">
        <v>1504</v>
      </c>
      <c r="E635" s="3" t="str">
        <f>vlookup(C635,'Region lookup'!$A$1:$B$651,2,0)</f>
        <v>South East</v>
      </c>
      <c r="F635" s="13">
        <v>0.25</v>
      </c>
      <c r="G635" s="11" t="s">
        <v>59</v>
      </c>
      <c r="H635" s="11" t="str">
        <f t="shared" si="1"/>
        <v>5-Friday 06:00</v>
      </c>
      <c r="I635" s="14">
        <f>vlookup($C635,'Results raw'!$A$1:$K$651,2,0)</f>
        <v>33455</v>
      </c>
      <c r="J635" s="14">
        <f>vlookup($C635,'Results raw'!$A$1:$K$651,3,0)</f>
        <v>11218</v>
      </c>
      <c r="K635" s="14">
        <f>vlookup($C635,'Results raw'!$A$1:$K$651,4,0)</f>
        <v>15258</v>
      </c>
      <c r="L635" s="14">
        <f>vlookup($C635,'Results raw'!$A$1:$K$651,5,0)</f>
        <v>2234</v>
      </c>
      <c r="M635" s="14" t="str">
        <f>vlookup($C635,'Results raw'!$A$1:$K$651,6,0)</f>
        <v/>
      </c>
      <c r="N635" s="14" t="str">
        <f>vlookup($C635,'Results raw'!$A$1:$K$651,7,0)</f>
        <v/>
      </c>
      <c r="O635" s="14" t="str">
        <f>vlookup($C635,'Results raw'!$A$1:$K$651,8,0)</f>
        <v/>
      </c>
      <c r="P635" s="14" t="str">
        <f>vlookup($C635,'Results raw'!$A$1:$K$651,9,0)</f>
        <v/>
      </c>
      <c r="Q635" s="14">
        <f>vlookup($C635,'Results raw'!$A$1:$K$651,10,0)</f>
        <v>597</v>
      </c>
      <c r="R635" s="15">
        <f>vlookup($C635,'Results raw'!$A$1:$K$651,11,0)</f>
        <v>85140</v>
      </c>
      <c r="S635" s="16">
        <f t="shared" si="2"/>
        <v>0.7371623209</v>
      </c>
    </row>
    <row r="636">
      <c r="A636" s="11" t="s">
        <v>1506</v>
      </c>
      <c r="B636" s="12">
        <v>473.0</v>
      </c>
      <c r="C636" s="11" t="s">
        <v>1507</v>
      </c>
      <c r="D636" s="11" t="s">
        <v>1506</v>
      </c>
      <c r="E636" s="3" t="str">
        <f>vlookup(C636,'Region lookup'!$A$1:$B$651,2,0)</f>
        <v>London</v>
      </c>
      <c r="F636" s="13">
        <v>0.25</v>
      </c>
      <c r="G636" s="11" t="s">
        <v>59</v>
      </c>
      <c r="H636" s="11" t="str">
        <f t="shared" si="1"/>
        <v>5-Friday 06:00</v>
      </c>
      <c r="I636" s="14">
        <f>vlookup($C636,'Results raw'!$A$1:$K$651,2,0)</f>
        <v>26793</v>
      </c>
      <c r="J636" s="14">
        <f>vlookup($C636,'Results raw'!$A$1:$K$651,3,0)</f>
        <v>3407</v>
      </c>
      <c r="K636" s="14">
        <f>vlookup($C636,'Results raw'!$A$1:$K$651,4,0)</f>
        <v>34559</v>
      </c>
      <c r="L636" s="14" t="str">
        <f>vlookup($C636,'Results raw'!$A$1:$K$651,5,0)</f>
        <v/>
      </c>
      <c r="M636" s="14" t="str">
        <f>vlookup($C636,'Results raw'!$A$1:$K$651,6,0)</f>
        <v/>
      </c>
      <c r="N636" s="14" t="str">
        <f>vlookup($C636,'Results raw'!$A$1:$K$651,7,0)</f>
        <v/>
      </c>
      <c r="O636" s="14" t="str">
        <f>vlookup($C636,'Results raw'!$A$1:$K$651,8,0)</f>
        <v/>
      </c>
      <c r="P636" s="14" t="str">
        <f>vlookup($C636,'Results raw'!$A$1:$K$651,9,0)</f>
        <v/>
      </c>
      <c r="Q636" s="14">
        <f>vlookup($C636,'Results raw'!$A$1:$K$651,10,0)</f>
        <v>308</v>
      </c>
      <c r="R636" s="15">
        <f>vlookup($C636,'Results raw'!$A$1:$K$651,11,0)</f>
        <v>82696</v>
      </c>
      <c r="S636" s="16">
        <f t="shared" si="2"/>
        <v>0.7868216117</v>
      </c>
    </row>
    <row r="637">
      <c r="A637" s="11" t="s">
        <v>1509</v>
      </c>
      <c r="B637" s="12">
        <v>475.0</v>
      </c>
      <c r="C637" s="11" t="s">
        <v>1510</v>
      </c>
      <c r="D637" s="11" t="s">
        <v>1509</v>
      </c>
      <c r="E637" s="3" t="str">
        <f>vlookup(C637,'Region lookup'!$A$1:$B$651,2,0)</f>
        <v>South East</v>
      </c>
      <c r="F637" s="13">
        <v>0.25</v>
      </c>
      <c r="G637" s="11" t="s">
        <v>59</v>
      </c>
      <c r="H637" s="11" t="str">
        <f t="shared" si="1"/>
        <v>5-Friday 06:00</v>
      </c>
      <c r="I637" s="14">
        <f>vlookup($C637,'Results raw'!$A$1:$K$651,2,0)</f>
        <v>31151</v>
      </c>
      <c r="J637" s="14">
        <f>vlookup($C637,'Results raw'!$A$1:$K$651,3,0)</f>
        <v>14079</v>
      </c>
      <c r="K637" s="14">
        <f>vlookup($C637,'Results raw'!$A$1:$K$651,4,0)</f>
        <v>3717</v>
      </c>
      <c r="L637" s="14">
        <f>vlookup($C637,'Results raw'!$A$1:$K$651,5,0)</f>
        <v>1312</v>
      </c>
      <c r="M637" s="14" t="str">
        <f>vlookup($C637,'Results raw'!$A$1:$K$651,6,0)</f>
        <v/>
      </c>
      <c r="N637" s="14" t="str">
        <f>vlookup($C637,'Results raw'!$A$1:$K$651,7,0)</f>
        <v/>
      </c>
      <c r="O637" s="14" t="str">
        <f>vlookup($C637,'Results raw'!$A$1:$K$651,8,0)</f>
        <v/>
      </c>
      <c r="P637" s="14">
        <f>vlookup($C637,'Results raw'!$A$1:$K$651,9,0)</f>
        <v>1080</v>
      </c>
      <c r="Q637" s="14">
        <f>vlookup($C637,'Results raw'!$A$1:$K$651,10,0)</f>
        <v>587</v>
      </c>
      <c r="R637" s="15">
        <f>vlookup($C637,'Results raw'!$A$1:$K$651,11,0)</f>
        <v>82056</v>
      </c>
      <c r="S637" s="16">
        <f t="shared" si="2"/>
        <v>0.6328117383</v>
      </c>
    </row>
    <row r="638">
      <c r="A638" s="11" t="s">
        <v>1511</v>
      </c>
      <c r="B638" s="12">
        <v>513.0</v>
      </c>
      <c r="C638" s="11" t="s">
        <v>1512</v>
      </c>
      <c r="D638" s="11" t="s">
        <v>1511</v>
      </c>
      <c r="E638" s="3" t="str">
        <f>vlookup(C638,'Region lookup'!$A$1:$B$651,2,0)</f>
        <v>Yorkshire and The Humber</v>
      </c>
      <c r="F638" s="13">
        <v>0.25</v>
      </c>
      <c r="G638" s="11" t="s">
        <v>59</v>
      </c>
      <c r="H638" s="11" t="str">
        <f t="shared" si="1"/>
        <v>5-Friday 06:00</v>
      </c>
      <c r="I638" s="14">
        <f>vlookup($C638,'Results raw'!$A$1:$K$651,2,0)</f>
        <v>34919</v>
      </c>
      <c r="J638" s="14">
        <f>vlookup($C638,'Results raw'!$A$1:$K$651,3,0)</f>
        <v>11225</v>
      </c>
      <c r="K638" s="14">
        <f>vlookup($C638,'Results raw'!$A$1:$K$651,4,0)</f>
        <v>8701</v>
      </c>
      <c r="L638" s="14">
        <f>vlookup($C638,'Results raw'!$A$1:$K$651,5,0)</f>
        <v>2748</v>
      </c>
      <c r="M638" s="14" t="str">
        <f>vlookup($C638,'Results raw'!$A$1:$K$651,6,0)</f>
        <v/>
      </c>
      <c r="N638" s="14" t="str">
        <f>vlookup($C638,'Results raw'!$A$1:$K$651,7,0)</f>
        <v/>
      </c>
      <c r="O638" s="14" t="str">
        <f>vlookup($C638,'Results raw'!$A$1:$K$651,8,0)</f>
        <v/>
      </c>
      <c r="P638" s="14" t="str">
        <f>vlookup($C638,'Results raw'!$A$1:$K$651,9,0)</f>
        <v/>
      </c>
      <c r="Q638" s="14">
        <f>vlookup($C638,'Results raw'!$A$1:$K$651,10,0)</f>
        <v>1131</v>
      </c>
      <c r="R638" s="15">
        <f>vlookup($C638,'Results raw'!$A$1:$K$651,11,0)</f>
        <v>78673</v>
      </c>
      <c r="S638" s="16">
        <f t="shared" si="2"/>
        <v>0.7464314314</v>
      </c>
    </row>
    <row r="639">
      <c r="A639" s="11" t="s">
        <v>1513</v>
      </c>
      <c r="B639" s="12">
        <v>524.0</v>
      </c>
      <c r="C639" s="11" t="s">
        <v>1514</v>
      </c>
      <c r="D639" s="11" t="s">
        <v>1513</v>
      </c>
      <c r="E639" s="3" t="str">
        <f>vlookup(C639,'Region lookup'!$A$1:$B$651,2,0)</f>
        <v>South East</v>
      </c>
      <c r="F639" s="13">
        <v>0.25</v>
      </c>
      <c r="G639" s="11" t="s">
        <v>59</v>
      </c>
      <c r="H639" s="11" t="str">
        <f t="shared" si="1"/>
        <v>5-Friday 06:00</v>
      </c>
      <c r="I639" s="14">
        <f>vlookup($C639,'Results raw'!$A$1:$K$651,2,0)</f>
        <v>16043</v>
      </c>
      <c r="J639" s="14">
        <f>vlookup($C639,'Results raw'!$A$1:$K$651,3,0)</f>
        <v>22256</v>
      </c>
      <c r="K639" s="14">
        <f>vlookup($C639,'Results raw'!$A$1:$K$651,4,0)</f>
        <v>3449</v>
      </c>
      <c r="L639" s="14">
        <f>vlookup($C639,'Results raw'!$A$1:$K$651,5,0)</f>
        <v>1433</v>
      </c>
      <c r="M639" s="14" t="str">
        <f>vlookup($C639,'Results raw'!$A$1:$K$651,6,0)</f>
        <v/>
      </c>
      <c r="N639" s="14" t="str">
        <f>vlookup($C639,'Results raw'!$A$1:$K$651,7,0)</f>
        <v/>
      </c>
      <c r="O639" s="14">
        <f>vlookup($C639,'Results raw'!$A$1:$K$651,8,0)</f>
        <v>1591</v>
      </c>
      <c r="P639" s="14" t="str">
        <f>vlookup($C639,'Results raw'!$A$1:$K$651,9,0)</f>
        <v/>
      </c>
      <c r="Q639" s="14">
        <f>vlookup($C639,'Results raw'!$A$1:$K$651,10,0)</f>
        <v>222</v>
      </c>
      <c r="R639" s="15">
        <f>vlookup($C639,'Results raw'!$A$1:$K$651,11,0)</f>
        <v>70113</v>
      </c>
      <c r="S639" s="16">
        <f t="shared" si="2"/>
        <v>0.6417354841</v>
      </c>
    </row>
    <row r="640">
      <c r="A640" s="11" t="s">
        <v>1516</v>
      </c>
      <c r="B640" s="12">
        <v>581.0</v>
      </c>
      <c r="C640" s="11" t="s">
        <v>1517</v>
      </c>
      <c r="D640" s="11" t="s">
        <v>1516</v>
      </c>
      <c r="E640" s="3" t="str">
        <f>vlookup(C640,'Region lookup'!$A$1:$B$651,2,0)</f>
        <v>London</v>
      </c>
      <c r="F640" s="13">
        <v>0.25</v>
      </c>
      <c r="G640" s="11" t="s">
        <v>59</v>
      </c>
      <c r="H640" s="11" t="str">
        <f t="shared" si="1"/>
        <v>5-Friday 06:00</v>
      </c>
      <c r="I640" s="14">
        <f>vlookup($C640,'Results raw'!$A$1:$K$651,2,0)</f>
        <v>22045</v>
      </c>
      <c r="J640" s="14">
        <f>vlookup($C640,'Results raw'!$A$1:$K$651,3,0)</f>
        <v>5476</v>
      </c>
      <c r="K640" s="14">
        <f>vlookup($C640,'Results raw'!$A$1:$K$651,4,0)</f>
        <v>36166</v>
      </c>
      <c r="L640" s="14" t="str">
        <f>vlookup($C640,'Results raw'!$A$1:$K$651,5,0)</f>
        <v/>
      </c>
      <c r="M640" s="14" t="str">
        <f>vlookup($C640,'Results raw'!$A$1:$K$651,6,0)</f>
        <v/>
      </c>
      <c r="N640" s="14" t="str">
        <f>vlookup($C640,'Results raw'!$A$1:$K$651,7,0)</f>
        <v/>
      </c>
      <c r="O640" s="14">
        <f>vlookup($C640,'Results raw'!$A$1:$K$651,8,0)</f>
        <v>816</v>
      </c>
      <c r="P640" s="14" t="str">
        <f>vlookup($C640,'Results raw'!$A$1:$K$651,9,0)</f>
        <v/>
      </c>
      <c r="Q640" s="14">
        <f>vlookup($C640,'Results raw'!$A$1:$K$651,10,0)</f>
        <v>0</v>
      </c>
      <c r="R640" s="15">
        <f>vlookup($C640,'Results raw'!$A$1:$K$651,11,0)</f>
        <v>84901</v>
      </c>
      <c r="S640" s="16">
        <f t="shared" si="2"/>
        <v>0.7597437015</v>
      </c>
    </row>
    <row r="641">
      <c r="A641" s="11" t="s">
        <v>1518</v>
      </c>
      <c r="B641" s="12">
        <v>596.0</v>
      </c>
      <c r="C641" s="11" t="s">
        <v>1519</v>
      </c>
      <c r="D641" s="11" t="s">
        <v>1518</v>
      </c>
      <c r="E641" s="3" t="str">
        <f>vlookup(C641,'Region lookup'!$A$1:$B$651,2,0)</f>
        <v>North East</v>
      </c>
      <c r="F641" s="13">
        <v>0.25</v>
      </c>
      <c r="G641" s="11" t="s">
        <v>59</v>
      </c>
      <c r="H641" s="11" t="str">
        <f t="shared" si="1"/>
        <v>5-Friday 06:00</v>
      </c>
      <c r="I641" s="14">
        <f>vlookup($C641,'Results raw'!$A$1:$K$651,2,0)</f>
        <v>16310</v>
      </c>
      <c r="J641" s="14">
        <f>vlookup($C641,'Results raw'!$A$1:$K$651,3,0)</f>
        <v>17124</v>
      </c>
      <c r="K641" s="14">
        <f>vlookup($C641,'Results raw'!$A$1:$K$651,4,0)</f>
        <v>2539</v>
      </c>
      <c r="L641" s="14">
        <f>vlookup($C641,'Results raw'!$A$1:$K$651,5,0)</f>
        <v>1217</v>
      </c>
      <c r="M641" s="14" t="str">
        <f>vlookup($C641,'Results raw'!$A$1:$K$651,6,0)</f>
        <v/>
      </c>
      <c r="N641" s="14" t="str">
        <f>vlookup($C641,'Results raw'!$A$1:$K$651,7,0)</f>
        <v/>
      </c>
      <c r="O641" s="14">
        <f>vlookup($C641,'Results raw'!$A$1:$K$651,8,0)</f>
        <v>3141</v>
      </c>
      <c r="P641" s="14" t="str">
        <f>vlookup($C641,'Results raw'!$A$1:$K$651,9,0)</f>
        <v/>
      </c>
      <c r="Q641" s="14">
        <f>vlookup($C641,'Results raw'!$A$1:$K$651,10,0)</f>
        <v>178</v>
      </c>
      <c r="R641" s="15">
        <f>vlookup($C641,'Results raw'!$A$1:$K$651,11,0)</f>
        <v>63339</v>
      </c>
      <c r="S641" s="16">
        <f t="shared" si="2"/>
        <v>0.6395585658</v>
      </c>
    </row>
    <row r="642">
      <c r="A642" s="11" t="s">
        <v>1521</v>
      </c>
      <c r="B642" s="12">
        <v>609.0</v>
      </c>
      <c r="C642" s="11" t="s">
        <v>1522</v>
      </c>
      <c r="D642" s="11" t="s">
        <v>1521</v>
      </c>
      <c r="E642" s="3" t="str">
        <f>vlookup(C642,'Region lookup'!$A$1:$B$651,2,0)</f>
        <v>South West</v>
      </c>
      <c r="F642" s="13">
        <v>0.25</v>
      </c>
      <c r="G642" s="11" t="s">
        <v>59</v>
      </c>
      <c r="H642" s="11" t="str">
        <f t="shared" si="1"/>
        <v>5-Friday 06:00</v>
      </c>
      <c r="I642" s="14">
        <f>vlookup($C642,'Results raw'!$A$1:$K$651,2,0)</f>
        <v>33336</v>
      </c>
      <c r="J642" s="14">
        <f>vlookup($C642,'Results raw'!$A$1:$K$651,3,0)</f>
        <v>4304</v>
      </c>
      <c r="K642" s="14">
        <f>vlookup($C642,'Results raw'!$A$1:$K$651,4,0)</f>
        <v>23345</v>
      </c>
      <c r="L642" s="14" t="str">
        <f>vlookup($C642,'Results raw'!$A$1:$K$651,5,0)</f>
        <v/>
      </c>
      <c r="M642" s="14" t="str">
        <f>vlookup($C642,'Results raw'!$A$1:$K$651,6,0)</f>
        <v/>
      </c>
      <c r="N642" s="14" t="str">
        <f>vlookup($C642,'Results raw'!$A$1:$K$651,7,0)</f>
        <v/>
      </c>
      <c r="O642" s="14" t="str">
        <f>vlookup($C642,'Results raw'!$A$1:$K$651,8,0)</f>
        <v/>
      </c>
      <c r="P642" s="14" t="str">
        <f>vlookup($C642,'Results raw'!$A$1:$K$651,9,0)</f>
        <v/>
      </c>
      <c r="Q642" s="14">
        <f>vlookup($C642,'Results raw'!$A$1:$K$651,10,0)</f>
        <v>580</v>
      </c>
      <c r="R642" s="15">
        <f>vlookup($C642,'Results raw'!$A$1:$K$651,11,0)</f>
        <v>84124</v>
      </c>
      <c r="S642" s="16">
        <f t="shared" si="2"/>
        <v>0.7318363368</v>
      </c>
    </row>
    <row r="643">
      <c r="A643" s="11" t="s">
        <v>1523</v>
      </c>
      <c r="B643" s="12">
        <v>441.0</v>
      </c>
      <c r="C643" s="11" t="s">
        <v>1524</v>
      </c>
      <c r="D643" s="11" t="s">
        <v>1523</v>
      </c>
      <c r="E643" s="3" t="str">
        <f>vlookup(C643,'Region lookup'!$A$1:$B$651,2,0)</f>
        <v>Scotland</v>
      </c>
      <c r="F643" s="13">
        <v>0.25</v>
      </c>
      <c r="G643" s="11" t="s">
        <v>59</v>
      </c>
      <c r="H643" s="11" t="str">
        <f t="shared" si="1"/>
        <v>5-Friday 06:00</v>
      </c>
      <c r="I643" s="14">
        <f>vlookup($C643,'Results raw'!$A$1:$K$651,2,0)</f>
        <v>2287</v>
      </c>
      <c r="J643" s="14">
        <f>vlookup($C643,'Results raw'!$A$1:$K$651,3,0)</f>
        <v>1550</v>
      </c>
      <c r="K643" s="14">
        <f>vlookup($C643,'Results raw'!$A$1:$K$651,4,0)</f>
        <v>10381</v>
      </c>
      <c r="L643" s="14" t="str">
        <f>vlookup($C643,'Results raw'!$A$1:$K$651,5,0)</f>
        <v/>
      </c>
      <c r="M643" s="14">
        <f>vlookup($C643,'Results raw'!$A$1:$K$651,6,0)</f>
        <v>7874</v>
      </c>
      <c r="N643" s="14" t="str">
        <f>vlookup($C643,'Results raw'!$A$1:$K$651,7,0)</f>
        <v/>
      </c>
      <c r="O643" s="14">
        <f>vlookup($C643,'Results raw'!$A$1:$K$651,8,0)</f>
        <v>900</v>
      </c>
      <c r="P643" s="14" t="str">
        <f>vlookup($C643,'Results raw'!$A$1:$K$651,9,0)</f>
        <v/>
      </c>
      <c r="Q643" s="14">
        <f>vlookup($C643,'Results raw'!$A$1:$K$651,10,0)</f>
        <v>168</v>
      </c>
      <c r="R643" s="15">
        <f>vlookup($C643,'Results raw'!$A$1:$K$651,11,0)</f>
        <v>34211</v>
      </c>
      <c r="S643" s="16">
        <f t="shared" si="2"/>
        <v>0.6769752419</v>
      </c>
    </row>
    <row r="644">
      <c r="A644" s="11" t="s">
        <v>1528</v>
      </c>
      <c r="B644" s="12">
        <v>97.0</v>
      </c>
      <c r="C644" s="11" t="s">
        <v>1529</v>
      </c>
      <c r="D644" s="11" t="s">
        <v>1528</v>
      </c>
      <c r="E644" s="3" t="str">
        <f>vlookup(C644,'Region lookup'!$A$1:$B$651,2,0)</f>
        <v>South East</v>
      </c>
      <c r="F644" s="13">
        <v>0.2916666666666667</v>
      </c>
      <c r="G644" s="11" t="s">
        <v>59</v>
      </c>
      <c r="H644" s="11" t="str">
        <f t="shared" si="1"/>
        <v>5-Friday 07:00</v>
      </c>
      <c r="I644" s="14">
        <f>vlookup($C644,'Results raw'!$A$1:$K$651,2,0)</f>
        <v>16972</v>
      </c>
      <c r="J644" s="14">
        <f>vlookup($C644,'Results raw'!$A$1:$K$651,3,0)</f>
        <v>25033</v>
      </c>
      <c r="K644" s="14">
        <f>vlookup($C644,'Results raw'!$A$1:$K$651,4,0)</f>
        <v>2964</v>
      </c>
      <c r="L644" s="14">
        <f>vlookup($C644,'Results raw'!$A$1:$K$651,5,0)</f>
        <v>2237</v>
      </c>
      <c r="M644" s="14" t="str">
        <f>vlookup($C644,'Results raw'!$A$1:$K$651,6,0)</f>
        <v/>
      </c>
      <c r="N644" s="14" t="str">
        <f>vlookup($C644,'Results raw'!$A$1:$K$651,7,0)</f>
        <v/>
      </c>
      <c r="O644" s="14">
        <f>vlookup($C644,'Results raw'!$A$1:$K$651,8,0)</f>
        <v>1327</v>
      </c>
      <c r="P644" s="14" t="str">
        <f>vlookup($C644,'Results raw'!$A$1:$K$651,9,0)</f>
        <v/>
      </c>
      <c r="Q644" s="14">
        <f>vlookup($C644,'Results raw'!$A$1:$K$651,10,0)</f>
        <v>0</v>
      </c>
      <c r="R644" s="15">
        <f>vlookup($C644,'Results raw'!$A$1:$K$651,11,0)</f>
        <v>69833</v>
      </c>
      <c r="S644" s="16">
        <f t="shared" si="2"/>
        <v>0.6949866109</v>
      </c>
    </row>
    <row r="645">
      <c r="A645" s="11" t="s">
        <v>1531</v>
      </c>
      <c r="B645" s="12">
        <v>98.0</v>
      </c>
      <c r="C645" s="11" t="s">
        <v>1532</v>
      </c>
      <c r="D645" s="11" t="s">
        <v>1531</v>
      </c>
      <c r="E645" s="3" t="str">
        <f>vlookup(C645,'Region lookup'!$A$1:$B$651,2,0)</f>
        <v>South East</v>
      </c>
      <c r="F645" s="13">
        <v>0.2916666666666667</v>
      </c>
      <c r="G645" s="11" t="s">
        <v>59</v>
      </c>
      <c r="H645" s="11" t="str">
        <f t="shared" si="1"/>
        <v>5-Friday 07:00</v>
      </c>
      <c r="I645" s="14">
        <f>vlookup($C645,'Results raw'!$A$1:$K$651,2,0)</f>
        <v>10176</v>
      </c>
      <c r="J645" s="14">
        <f>vlookup($C645,'Results raw'!$A$1:$K$651,3,0)</f>
        <v>13211</v>
      </c>
      <c r="K645" s="14" t="str">
        <f>vlookup($C645,'Results raw'!$A$1:$K$651,4,0)</f>
        <v/>
      </c>
      <c r="L645" s="14">
        <f>vlookup($C645,'Results raw'!$A$1:$K$651,5,0)</f>
        <v>33151</v>
      </c>
      <c r="M645" s="14" t="str">
        <f>vlookup($C645,'Results raw'!$A$1:$K$651,6,0)</f>
        <v/>
      </c>
      <c r="N645" s="14" t="str">
        <f>vlookup($C645,'Results raw'!$A$1:$K$651,7,0)</f>
        <v/>
      </c>
      <c r="O645" s="14">
        <f>vlookup($C645,'Results raw'!$A$1:$K$651,8,0)</f>
        <v>770</v>
      </c>
      <c r="P645" s="14">
        <f>vlookup($C645,'Results raw'!$A$1:$K$651,9,0)</f>
        <v>177</v>
      </c>
      <c r="Q645" s="14">
        <f>vlookup($C645,'Results raw'!$A$1:$K$651,10,0)</f>
        <v>513</v>
      </c>
      <c r="R645" s="15">
        <f>vlookup($C645,'Results raw'!$A$1:$K$651,11,0)</f>
        <v>79057</v>
      </c>
      <c r="S645" s="16">
        <f t="shared" si="2"/>
        <v>0.7336225761</v>
      </c>
    </row>
    <row r="646">
      <c r="A646" s="11" t="s">
        <v>1534</v>
      </c>
      <c r="B646" s="12">
        <v>321.0</v>
      </c>
      <c r="C646" s="11" t="s">
        <v>1535</v>
      </c>
      <c r="D646" s="11" t="s">
        <v>1534</v>
      </c>
      <c r="E646" s="3" t="str">
        <f>vlookup(C646,'Region lookup'!$A$1:$B$651,2,0)</f>
        <v>South East</v>
      </c>
      <c r="F646" s="13">
        <v>0.2916666666666667</v>
      </c>
      <c r="G646" s="11" t="s">
        <v>59</v>
      </c>
      <c r="H646" s="11" t="str">
        <f t="shared" si="1"/>
        <v>5-Friday 07:00</v>
      </c>
      <c r="I646" s="14">
        <f>vlookup($C646,'Results raw'!$A$1:$K$651,2,0)</f>
        <v>15832</v>
      </c>
      <c r="J646" s="14">
        <f>vlookup($C646,'Results raw'!$A$1:$K$651,3,0)</f>
        <v>32876</v>
      </c>
      <c r="K646" s="14">
        <f>vlookup($C646,'Results raw'!$A$1:$K$651,4,0)</f>
        <v>3731</v>
      </c>
      <c r="L646" s="14">
        <f>vlookup($C646,'Results raw'!$A$1:$K$651,5,0)</f>
        <v>2496</v>
      </c>
      <c r="M646" s="14" t="str">
        <f>vlookup($C646,'Results raw'!$A$1:$K$651,6,0)</f>
        <v/>
      </c>
      <c r="N646" s="14" t="str">
        <f>vlookup($C646,'Results raw'!$A$1:$K$651,7,0)</f>
        <v/>
      </c>
      <c r="O646" s="14">
        <f>vlookup($C646,'Results raw'!$A$1:$K$651,8,0)</f>
        <v>1111</v>
      </c>
      <c r="P646" s="14" t="str">
        <f>vlookup($C646,'Results raw'!$A$1:$K$651,9,0)</f>
        <v/>
      </c>
      <c r="Q646" s="14">
        <f>vlookup($C646,'Results raw'!$A$1:$K$651,10,0)</f>
        <v>345</v>
      </c>
      <c r="R646" s="15">
        <f>vlookup($C646,'Results raw'!$A$1:$K$651,11,0)</f>
        <v>74313</v>
      </c>
      <c r="S646" s="16">
        <f t="shared" si="2"/>
        <v>0.758830891</v>
      </c>
    </row>
    <row r="647">
      <c r="A647" s="11" t="s">
        <v>1536</v>
      </c>
      <c r="B647" s="12">
        <v>579.0</v>
      </c>
      <c r="C647" s="11" t="s">
        <v>1537</v>
      </c>
      <c r="D647" s="11" t="s">
        <v>1536</v>
      </c>
      <c r="E647" s="3" t="str">
        <f>vlookup(C647,'Region lookup'!$A$1:$B$651,2,0)</f>
        <v>South West</v>
      </c>
      <c r="F647" s="13">
        <v>0.2916666666666667</v>
      </c>
      <c r="G647" s="11" t="s">
        <v>59</v>
      </c>
      <c r="H647" s="11" t="str">
        <f t="shared" si="1"/>
        <v>5-Friday 07:00</v>
      </c>
      <c r="I647" s="14">
        <f>vlookup($C647,'Results raw'!$A$1:$K$651,2,0)</f>
        <v>27237</v>
      </c>
      <c r="J647" s="14">
        <f>vlookup($C647,'Results raw'!$A$1:$K$651,3,0)</f>
        <v>22676</v>
      </c>
      <c r="K647" s="14">
        <f>vlookup($C647,'Results raw'!$A$1:$K$651,4,0)</f>
        <v>7150</v>
      </c>
      <c r="L647" s="14">
        <f>vlookup($C647,'Results raw'!$A$1:$K$651,5,0)</f>
        <v>1714</v>
      </c>
      <c r="M647" s="14" t="str">
        <f>vlookup($C647,'Results raw'!$A$1:$K$651,6,0)</f>
        <v/>
      </c>
      <c r="N647" s="14" t="str">
        <f>vlookup($C647,'Results raw'!$A$1:$K$651,7,0)</f>
        <v/>
      </c>
      <c r="O647" s="14" t="str">
        <f>vlookup($C647,'Results raw'!$A$1:$K$651,8,0)</f>
        <v/>
      </c>
      <c r="P647" s="14" t="str">
        <f>vlookup($C647,'Results raw'!$A$1:$K$651,9,0)</f>
        <v/>
      </c>
      <c r="Q647" s="14">
        <f>vlookup($C647,'Results raw'!$A$1:$K$651,10,0)</f>
        <v>413</v>
      </c>
      <c r="R647" s="15">
        <f>vlookup($C647,'Results raw'!$A$1:$K$651,11,0)</f>
        <v>76719</v>
      </c>
      <c r="S647" s="16">
        <f t="shared" si="2"/>
        <v>0.7715168342</v>
      </c>
    </row>
    <row r="648">
      <c r="A648" s="11" t="s">
        <v>1538</v>
      </c>
      <c r="B648" s="12">
        <v>494.0</v>
      </c>
      <c r="C648" s="11" t="s">
        <v>1539</v>
      </c>
      <c r="D648" s="11" t="s">
        <v>1538</v>
      </c>
      <c r="E648" s="3" t="str">
        <f>vlookup(C648,'Region lookup'!$A$1:$B$651,2,0)</f>
        <v>South West</v>
      </c>
      <c r="F648" s="13">
        <v>0.3333333333333333</v>
      </c>
      <c r="G648" s="11" t="s">
        <v>59</v>
      </c>
      <c r="H648" s="11" t="str">
        <f t="shared" si="1"/>
        <v>5-Friday 08:00</v>
      </c>
      <c r="I648" s="14">
        <f>vlookup($C648,'Results raw'!$A$1:$K$651,2,0)</f>
        <v>25365</v>
      </c>
      <c r="J648" s="14">
        <f>vlookup($C648,'Results raw'!$A$1:$K$651,3,0)</f>
        <v>3553</v>
      </c>
      <c r="K648" s="14">
        <f>vlookup($C648,'Results raw'!$A$1:$K$651,4,0)</f>
        <v>21081</v>
      </c>
      <c r="L648" s="14">
        <f>vlookup($C648,'Results raw'!$A$1:$K$651,5,0)</f>
        <v>954</v>
      </c>
      <c r="M648" s="14" t="str">
        <f>vlookup($C648,'Results raw'!$A$1:$K$651,6,0)</f>
        <v/>
      </c>
      <c r="N648" s="14" t="str">
        <f>vlookup($C648,'Results raw'!$A$1:$K$651,7,0)</f>
        <v/>
      </c>
      <c r="O648" s="14" t="str">
        <f>vlookup($C648,'Results raw'!$A$1:$K$651,8,0)</f>
        <v/>
      </c>
      <c r="P648" s="14" t="str">
        <f>vlookup($C648,'Results raw'!$A$1:$K$651,9,0)</f>
        <v/>
      </c>
      <c r="Q648" s="14">
        <f>vlookup($C648,'Results raw'!$A$1:$K$651,10,0)</f>
        <v>446</v>
      </c>
      <c r="R648" s="15">
        <f>vlookup($C648,'Results raw'!$A$1:$K$651,11,0)</f>
        <v>68795</v>
      </c>
      <c r="S648" s="16">
        <f t="shared" si="2"/>
        <v>0.7471327858</v>
      </c>
    </row>
    <row r="649">
      <c r="A649" s="11" t="s">
        <v>1542</v>
      </c>
      <c r="B649" s="12">
        <v>491.0</v>
      </c>
      <c r="C649" s="11" t="s">
        <v>1543</v>
      </c>
      <c r="D649" s="11" t="s">
        <v>1542</v>
      </c>
      <c r="E649" s="3" t="str">
        <f>vlookup(C649,'Region lookup'!$A$1:$B$651,2,0)</f>
        <v>South West</v>
      </c>
      <c r="F649" s="13">
        <v>0.375</v>
      </c>
      <c r="G649" s="11" t="s">
        <v>59</v>
      </c>
      <c r="H649" s="11" t="str">
        <f t="shared" si="1"/>
        <v>5-Friday 09:00</v>
      </c>
      <c r="I649" s="14">
        <f>vlookup($C649,'Results raw'!$A$1:$K$651,2,0)</f>
        <v>31273</v>
      </c>
      <c r="J649" s="14">
        <f>vlookup($C649,'Results raw'!$A$1:$K$651,3,0)</f>
        <v>14747</v>
      </c>
      <c r="K649" s="14">
        <f>vlookup($C649,'Results raw'!$A$1:$K$651,4,0)</f>
        <v>5861</v>
      </c>
      <c r="L649" s="14">
        <f>vlookup($C649,'Results raw'!$A$1:$K$651,5,0)</f>
        <v>1609</v>
      </c>
      <c r="M649" s="14" t="str">
        <f>vlookup($C649,'Results raw'!$A$1:$K$651,6,0)</f>
        <v/>
      </c>
      <c r="N649" s="14" t="str">
        <f>vlookup($C649,'Results raw'!$A$1:$K$651,7,0)</f>
        <v/>
      </c>
      <c r="O649" s="14" t="str">
        <f>vlookup($C649,'Results raw'!$A$1:$K$651,8,0)</f>
        <v/>
      </c>
      <c r="P649" s="14" t="str">
        <f>vlookup($C649,'Results raw'!$A$1:$K$651,9,0)</f>
        <v/>
      </c>
      <c r="Q649" s="14">
        <f>vlookup($C649,'Results raw'!$A$1:$K$651,10,0)</f>
        <v>2286</v>
      </c>
      <c r="R649" s="15">
        <f>vlookup($C649,'Results raw'!$A$1:$K$651,11,0)</f>
        <v>79930</v>
      </c>
      <c r="S649" s="16">
        <f t="shared" si="2"/>
        <v>0.6978105843</v>
      </c>
    </row>
    <row r="650">
      <c r="A650" s="11" t="s">
        <v>1545</v>
      </c>
      <c r="B650" s="12">
        <v>162.0</v>
      </c>
      <c r="C650" s="11" t="s">
        <v>1546</v>
      </c>
      <c r="D650" s="11" t="s">
        <v>1545</v>
      </c>
      <c r="E650" s="3" t="str">
        <f>vlookup(C650,'Region lookup'!$A$1:$B$651,2,0)</f>
        <v>South West</v>
      </c>
      <c r="F650" s="13">
        <v>0.4166666666666667</v>
      </c>
      <c r="G650" s="11" t="s">
        <v>59</v>
      </c>
      <c r="H650" s="11" t="str">
        <f t="shared" si="1"/>
        <v>5-Friday 10:00</v>
      </c>
      <c r="I650" s="14">
        <f>vlookup($C650,'Results raw'!$A$1:$K$651,2,0)</f>
        <v>30671</v>
      </c>
      <c r="J650" s="14">
        <f>vlookup($C650,'Results raw'!$A$1:$K$651,3,0)</f>
        <v>4516</v>
      </c>
      <c r="K650" s="14">
        <f>vlookup($C650,'Results raw'!$A$1:$K$651,4,0)</f>
        <v>15919</v>
      </c>
      <c r="L650" s="14" t="str">
        <f>vlookup($C650,'Results raw'!$A$1:$K$651,5,0)</f>
        <v/>
      </c>
      <c r="M650" s="14" t="str">
        <f>vlookup($C650,'Results raw'!$A$1:$K$651,6,0)</f>
        <v/>
      </c>
      <c r="N650" s="14" t="str">
        <f>vlookup($C650,'Results raw'!$A$1:$K$651,7,0)</f>
        <v/>
      </c>
      <c r="O650" s="14" t="str">
        <f>vlookup($C650,'Results raw'!$A$1:$K$651,8,0)</f>
        <v/>
      </c>
      <c r="P650" s="14" t="str">
        <f>vlookup($C650,'Results raw'!$A$1:$K$651,9,0)</f>
        <v/>
      </c>
      <c r="Q650" s="14">
        <f>vlookup($C650,'Results raw'!$A$1:$K$651,10,0)</f>
        <v>572</v>
      </c>
      <c r="R650" s="15">
        <f>vlookup($C650,'Results raw'!$A$1:$K$651,11,0)</f>
        <v>69935</v>
      </c>
      <c r="S650" s="16">
        <f t="shared" si="2"/>
        <v>0.7389433045</v>
      </c>
    </row>
    <row r="651">
      <c r="A651" s="11" t="s">
        <v>1548</v>
      </c>
      <c r="B651" s="12">
        <v>163.0</v>
      </c>
      <c r="C651" s="11" t="s">
        <v>1549</v>
      </c>
      <c r="D651" s="11" t="s">
        <v>1548</v>
      </c>
      <c r="E651" s="3" t="str">
        <f>vlookup(C651,'Region lookup'!$A$1:$B$651,2,0)</f>
        <v>South West</v>
      </c>
      <c r="F651" s="13">
        <v>0.4166666666666667</v>
      </c>
      <c r="G651" s="11" t="s">
        <v>59</v>
      </c>
      <c r="H651" s="11" t="str">
        <f t="shared" si="1"/>
        <v>5-Friday 10:00</v>
      </c>
      <c r="I651" s="14">
        <f>vlookup($C651,'Results raw'!$A$1:$K$651,2,0)</f>
        <v>31807</v>
      </c>
      <c r="J651" s="14">
        <f>vlookup($C651,'Results raw'!$A$1:$K$651,3,0)</f>
        <v>10836</v>
      </c>
      <c r="K651" s="14">
        <f>vlookup($C651,'Results raw'!$A$1:$K$651,4,0)</f>
        <v>8650</v>
      </c>
      <c r="L651" s="14">
        <f>vlookup($C651,'Results raw'!$A$1:$K$651,5,0)</f>
        <v>1493</v>
      </c>
      <c r="M651" s="14" t="str">
        <f>vlookup($C651,'Results raw'!$A$1:$K$651,6,0)</f>
        <v/>
      </c>
      <c r="N651" s="14" t="str">
        <f>vlookup($C651,'Results raw'!$A$1:$K$651,7,0)</f>
        <v/>
      </c>
      <c r="O651" s="14" t="str">
        <f>vlookup($C651,'Results raw'!$A$1:$K$651,8,0)</f>
        <v/>
      </c>
      <c r="P651" s="14" t="str">
        <f>vlookup($C651,'Results raw'!$A$1:$K$651,9,0)</f>
        <v/>
      </c>
      <c r="Q651" s="14">
        <f>vlookup($C651,'Results raw'!$A$1:$K$651,10,0)</f>
        <v>869</v>
      </c>
      <c r="R651" s="15">
        <f>vlookup($C651,'Results raw'!$A$1:$K$651,11,0)</f>
        <v>71825</v>
      </c>
      <c r="S651" s="16">
        <f t="shared" si="2"/>
        <v>0.7470240167</v>
      </c>
    </row>
    <row r="653">
      <c r="R653" s="36" t="s">
        <v>1608</v>
      </c>
      <c r="S653" s="37">
        <f>COUNT(S2:S651)</f>
        <v>650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29"/>
    <col customWidth="1" min="2" max="2" width="12.0"/>
    <col customWidth="1" min="3" max="3" width="11.43"/>
    <col customWidth="1" min="4" max="4" width="14.71"/>
    <col customWidth="1" min="5" max="5" width="12.0"/>
    <col customWidth="1" min="6" max="6" width="11.71"/>
    <col customWidth="1" min="7" max="7" width="10.43"/>
    <col customWidth="1" min="8" max="8" width="11.57"/>
    <col customWidth="1" min="9" max="9" width="12.14"/>
    <col customWidth="1" min="10" max="10" width="14.29"/>
    <col customWidth="1" min="11" max="11" width="22.57"/>
    <col customWidth="1" min="12" max="20" width="9.43"/>
  </cols>
  <sheetData>
    <row r="1">
      <c r="L1" s="29" t="s">
        <v>1564</v>
      </c>
      <c r="M1" s="29" t="s">
        <v>1565</v>
      </c>
      <c r="N1" s="29" t="s">
        <v>1566</v>
      </c>
      <c r="O1" s="29" t="s">
        <v>1567</v>
      </c>
      <c r="P1" s="29" t="s">
        <v>1568</v>
      </c>
      <c r="Q1" s="29" t="s">
        <v>1569</v>
      </c>
      <c r="R1" s="29" t="s">
        <v>1570</v>
      </c>
      <c r="S1" s="29" t="s">
        <v>1571</v>
      </c>
      <c r="T1" s="29" t="s">
        <v>1572</v>
      </c>
      <c r="U1" s="29" t="s">
        <v>1573</v>
      </c>
    </row>
    <row r="2">
      <c r="L2" s="31">
        <f t="shared" ref="L2:T2" si="1">B2/SUM($B2:$J2)</f>
        <v>0.5726096826</v>
      </c>
      <c r="M2" s="31">
        <f t="shared" si="1"/>
        <v>0.24480028</v>
      </c>
      <c r="N2" s="31">
        <f t="shared" si="1"/>
        <v>0.1326350537</v>
      </c>
      <c r="O2" s="31">
        <f t="shared" si="1"/>
        <v>0.02969473169</v>
      </c>
      <c r="P2" s="31">
        <f t="shared" si="1"/>
        <v>0</v>
      </c>
      <c r="Q2" s="31">
        <f t="shared" si="1"/>
        <v>0</v>
      </c>
      <c r="R2" s="31">
        <f t="shared" si="1"/>
        <v>0.003833073595</v>
      </c>
      <c r="S2" s="31">
        <f t="shared" si="1"/>
        <v>0.0003816098648</v>
      </c>
      <c r="T2" s="31">
        <f t="shared" si="1"/>
        <v>0.01604556859</v>
      </c>
      <c r="U2" s="32">
        <f t="shared" ref="U2:U13" si="3">sum(B2:J2)/K2</f>
        <v>0.6818835539</v>
      </c>
    </row>
    <row r="3">
      <c r="L3" s="31">
        <f t="shared" ref="L3:T3" si="2">B3/SUM($B3:$J3)</f>
        <v>0.5476802603</v>
      </c>
      <c r="M3" s="31">
        <f t="shared" si="2"/>
        <v>0.3168656017</v>
      </c>
      <c r="N3" s="31">
        <f t="shared" si="2"/>
        <v>0.07811364099</v>
      </c>
      <c r="O3" s="31">
        <f t="shared" si="2"/>
        <v>0.02568665083</v>
      </c>
      <c r="P3" s="31">
        <f t="shared" si="2"/>
        <v>0</v>
      </c>
      <c r="Q3" s="31">
        <f t="shared" si="2"/>
        <v>0</v>
      </c>
      <c r="R3" s="31">
        <f t="shared" si="2"/>
        <v>0.01511427218</v>
      </c>
      <c r="S3" s="31">
        <f t="shared" si="2"/>
        <v>0.0006448710514</v>
      </c>
      <c r="T3" s="31">
        <f t="shared" si="2"/>
        <v>0.01589470299</v>
      </c>
      <c r="U3" s="32">
        <f t="shared" si="3"/>
        <v>0.6713556782</v>
      </c>
    </row>
    <row r="4">
      <c r="L4" s="31">
        <f t="shared" ref="L4:T4" si="4">B4/SUM($B4:$J4)</f>
        <v>0.319991004</v>
      </c>
      <c r="M4" s="31">
        <f t="shared" si="4"/>
        <v>0.4813487783</v>
      </c>
      <c r="N4" s="31">
        <f t="shared" si="4"/>
        <v>0.1493743983</v>
      </c>
      <c r="O4" s="31">
        <f t="shared" si="4"/>
        <v>0.03067522292</v>
      </c>
      <c r="P4" s="31">
        <f t="shared" si="4"/>
        <v>0</v>
      </c>
      <c r="Q4" s="31">
        <f t="shared" si="4"/>
        <v>0</v>
      </c>
      <c r="R4" s="31">
        <f t="shared" si="4"/>
        <v>0.01373689837</v>
      </c>
      <c r="S4" s="31">
        <f t="shared" si="4"/>
        <v>0.0002814557315</v>
      </c>
      <c r="T4" s="31">
        <f t="shared" si="4"/>
        <v>0.004592242337</v>
      </c>
      <c r="U4" s="32">
        <f t="shared" si="3"/>
        <v>0.6745766895</v>
      </c>
    </row>
    <row r="5">
      <c r="L5" s="31">
        <f t="shared" ref="L5:T5" si="5">B5/SUM($B5:$J5)</f>
        <v>0.383138042</v>
      </c>
      <c r="M5" s="31">
        <f t="shared" si="5"/>
        <v>0.4263336899</v>
      </c>
      <c r="N5" s="31">
        <f t="shared" si="5"/>
        <v>0.06829629808</v>
      </c>
      <c r="O5" s="31">
        <f t="shared" si="5"/>
        <v>0.02382114114</v>
      </c>
      <c r="P5" s="31">
        <f t="shared" si="5"/>
        <v>0</v>
      </c>
      <c r="Q5" s="31">
        <f t="shared" si="5"/>
        <v>0</v>
      </c>
      <c r="R5" s="31">
        <f t="shared" si="5"/>
        <v>0.07928469276</v>
      </c>
      <c r="S5" s="31">
        <f t="shared" si="5"/>
        <v>0.001390875186</v>
      </c>
      <c r="T5" s="31">
        <f t="shared" si="5"/>
        <v>0.01773526101</v>
      </c>
      <c r="U5" s="32">
        <f t="shared" si="3"/>
        <v>0.6410633721</v>
      </c>
    </row>
    <row r="6">
      <c r="L6" s="31">
        <f t="shared" ref="L6:T6" si="6">B6/SUM($B6:$J6)</f>
        <v>0.3749330978</v>
      </c>
      <c r="M6" s="31">
        <f t="shared" si="6"/>
        <v>0.4649120467</v>
      </c>
      <c r="N6" s="31">
        <f t="shared" si="6"/>
        <v>0.07875158706</v>
      </c>
      <c r="O6" s="31">
        <f t="shared" si="6"/>
        <v>0.02463674179</v>
      </c>
      <c r="P6" s="31">
        <f t="shared" si="6"/>
        <v>0</v>
      </c>
      <c r="Q6" s="31">
        <f t="shared" si="6"/>
        <v>0</v>
      </c>
      <c r="R6" s="31">
        <f t="shared" si="6"/>
        <v>0.03865029874</v>
      </c>
      <c r="S6" s="31">
        <f t="shared" si="6"/>
        <v>0.0006620689812</v>
      </c>
      <c r="T6" s="31">
        <f t="shared" si="6"/>
        <v>0.01745415889</v>
      </c>
      <c r="U6" s="32">
        <f t="shared" si="3"/>
        <v>0.6553815915</v>
      </c>
    </row>
    <row r="7">
      <c r="L7" s="31">
        <f t="shared" ref="L7:T7" si="7">B7/SUM($B7:$J7)</f>
        <v>0.006799460348</v>
      </c>
      <c r="M7" s="31">
        <f t="shared" si="7"/>
        <v>0</v>
      </c>
      <c r="N7" s="31">
        <f t="shared" si="7"/>
        <v>0</v>
      </c>
      <c r="O7" s="31">
        <f t="shared" si="7"/>
        <v>0.002498016355</v>
      </c>
      <c r="P7" s="31">
        <f t="shared" si="7"/>
        <v>0</v>
      </c>
      <c r="Q7" s="31">
        <f t="shared" si="7"/>
        <v>0</v>
      </c>
      <c r="R7" s="31">
        <f t="shared" si="7"/>
        <v>0</v>
      </c>
      <c r="S7" s="31">
        <f t="shared" si="7"/>
        <v>0.0007796914775</v>
      </c>
      <c r="T7" s="31">
        <f t="shared" si="7"/>
        <v>0.9899228318</v>
      </c>
      <c r="U7" s="32">
        <f t="shared" si="3"/>
        <v>0.6175053382</v>
      </c>
    </row>
    <row r="8">
      <c r="L8" s="31">
        <f t="shared" ref="L8:T8" si="8">B8/SUM($B8:$J8)</f>
        <v>0.2512413612</v>
      </c>
      <c r="M8" s="31">
        <f t="shared" si="8"/>
        <v>0.1855789266</v>
      </c>
      <c r="N8" s="31">
        <f t="shared" si="8"/>
        <v>0.09550803989</v>
      </c>
      <c r="O8" s="31">
        <f t="shared" si="8"/>
        <v>0.009833720139</v>
      </c>
      <c r="P8" s="31">
        <f t="shared" si="8"/>
        <v>0.4504541415</v>
      </c>
      <c r="Q8" s="31">
        <f t="shared" si="8"/>
        <v>0</v>
      </c>
      <c r="R8" s="31">
        <f t="shared" si="8"/>
        <v>0.004801561677</v>
      </c>
      <c r="S8" s="31">
        <f t="shared" si="8"/>
        <v>0.001197580474</v>
      </c>
      <c r="T8" s="31">
        <f t="shared" si="8"/>
        <v>0.001384668432</v>
      </c>
      <c r="U8" s="32">
        <f t="shared" si="3"/>
        <v>0.6839850598</v>
      </c>
    </row>
    <row r="9">
      <c r="L9" s="31">
        <f t="shared" ref="L9:T9" si="9">B9/SUM($B9:$J9)</f>
        <v>0.5400873881</v>
      </c>
      <c r="M9" s="31">
        <f t="shared" si="9"/>
        <v>0.2213707416</v>
      </c>
      <c r="N9" s="31">
        <f t="shared" si="9"/>
        <v>0.1823373402</v>
      </c>
      <c r="O9" s="31">
        <f t="shared" si="9"/>
        <v>0.03948667579</v>
      </c>
      <c r="P9" s="31">
        <f t="shared" si="9"/>
        <v>0</v>
      </c>
      <c r="Q9" s="31">
        <f t="shared" si="9"/>
        <v>0</v>
      </c>
      <c r="R9" s="31">
        <f t="shared" si="9"/>
        <v>0.002765640548</v>
      </c>
      <c r="S9" s="31">
        <f t="shared" si="9"/>
        <v>0.001677910768</v>
      </c>
      <c r="T9" s="31">
        <f t="shared" si="9"/>
        <v>0.01227430306</v>
      </c>
      <c r="U9" s="32">
        <f t="shared" si="3"/>
        <v>0.7017369491</v>
      </c>
    </row>
    <row r="10">
      <c r="L10" s="31">
        <f t="shared" ref="L10:T10" si="10">B10/SUM($B10:$J10)</f>
        <v>0.5279695236</v>
      </c>
      <c r="M10" s="31">
        <f t="shared" si="10"/>
        <v>0.2335859607</v>
      </c>
      <c r="N10" s="31">
        <f t="shared" si="10"/>
        <v>0.1816022063</v>
      </c>
      <c r="O10" s="31">
        <f t="shared" si="10"/>
        <v>0.03766681939</v>
      </c>
      <c r="P10" s="31">
        <f t="shared" si="10"/>
        <v>0</v>
      </c>
      <c r="Q10" s="31">
        <f t="shared" si="10"/>
        <v>0</v>
      </c>
      <c r="R10" s="31">
        <f t="shared" si="10"/>
        <v>0.003648091932</v>
      </c>
      <c r="S10" s="31">
        <f t="shared" si="10"/>
        <v>0.0004018501482</v>
      </c>
      <c r="T10" s="31">
        <f t="shared" si="10"/>
        <v>0.01512554788</v>
      </c>
      <c r="U10" s="32">
        <f t="shared" si="3"/>
        <v>0.7203005309</v>
      </c>
    </row>
    <row r="11">
      <c r="L11" s="31">
        <f t="shared" ref="L11:T11" si="11">B11/SUM($B11:$J11)</f>
        <v>0.3608170856</v>
      </c>
      <c r="M11" s="31">
        <f t="shared" si="11"/>
        <v>0.4092518164</v>
      </c>
      <c r="N11" s="31">
        <f t="shared" si="11"/>
        <v>0.05968205744</v>
      </c>
      <c r="O11" s="31">
        <f t="shared" si="11"/>
        <v>0.01024885924</v>
      </c>
      <c r="P11" s="31">
        <f t="shared" si="11"/>
        <v>0</v>
      </c>
      <c r="Q11" s="31">
        <f t="shared" si="11"/>
        <v>0.09924130728</v>
      </c>
      <c r="R11" s="31">
        <f t="shared" si="11"/>
        <v>0.05433164526</v>
      </c>
      <c r="S11" s="31">
        <f t="shared" si="11"/>
        <v>0</v>
      </c>
      <c r="T11" s="31">
        <f t="shared" si="11"/>
        <v>0.006427228761</v>
      </c>
      <c r="U11" s="32">
        <f t="shared" si="3"/>
        <v>0.666104092</v>
      </c>
    </row>
    <row r="12">
      <c r="L12" s="31">
        <f t="shared" ref="L12:T12" si="12">B12/SUM($B12:$J12)</f>
        <v>0.5344025128</v>
      </c>
      <c r="M12" s="31">
        <f t="shared" si="12"/>
        <v>0.3385504166</v>
      </c>
      <c r="N12" s="31">
        <f t="shared" si="12"/>
        <v>0.07887499797</v>
      </c>
      <c r="O12" s="31">
        <f t="shared" si="12"/>
        <v>0.02970437225</v>
      </c>
      <c r="P12" s="31">
        <f t="shared" si="12"/>
        <v>0</v>
      </c>
      <c r="Q12" s="31">
        <f t="shared" si="12"/>
        <v>0</v>
      </c>
      <c r="R12" s="31">
        <f t="shared" si="12"/>
        <v>0.01351291555</v>
      </c>
      <c r="S12" s="31">
        <f t="shared" si="12"/>
        <v>0.0003938163459</v>
      </c>
      <c r="T12" s="31">
        <f t="shared" si="12"/>
        <v>0.004560968523</v>
      </c>
      <c r="U12" s="32">
        <f t="shared" si="3"/>
        <v>0.6439894651</v>
      </c>
    </row>
    <row r="13">
      <c r="L13" s="31">
        <f t="shared" ref="L13:T13" si="13">B13/SUM($B13:$J13)</f>
        <v>0.4308612388</v>
      </c>
      <c r="M13" s="31">
        <f t="shared" si="13"/>
        <v>0.3886187168</v>
      </c>
      <c r="N13" s="31">
        <f t="shared" si="13"/>
        <v>0.08057721121</v>
      </c>
      <c r="O13" s="31">
        <f t="shared" si="13"/>
        <v>0.02252196365</v>
      </c>
      <c r="P13" s="31">
        <f t="shared" si="13"/>
        <v>0</v>
      </c>
      <c r="Q13" s="31">
        <f t="shared" si="13"/>
        <v>0</v>
      </c>
      <c r="R13" s="31">
        <f t="shared" si="13"/>
        <v>0.05912280481</v>
      </c>
      <c r="S13" s="31">
        <f t="shared" si="13"/>
        <v>0.0003859539462</v>
      </c>
      <c r="T13" s="31">
        <f t="shared" si="13"/>
        <v>0.01791211087</v>
      </c>
      <c r="U13" s="32">
        <f t="shared" si="3"/>
        <v>0.6433676025</v>
      </c>
    </row>
    <row r="14"/>
  </sheetData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0.57"/>
    <col customWidth="1" min="3" max="3" width="10.29"/>
    <col customWidth="1" min="4" max="4" width="70.86"/>
    <col customWidth="1" min="5" max="5" width="15.29"/>
    <col customWidth="1" min="6" max="6" width="18.86"/>
  </cols>
  <sheetData>
    <row r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>
      <c r="A2" s="3" t="s">
        <v>10</v>
      </c>
      <c r="B2" s="3" t="s">
        <v>11</v>
      </c>
      <c r="C2" s="3" t="s">
        <v>12</v>
      </c>
      <c r="D2" s="4" t="s">
        <v>13</v>
      </c>
      <c r="E2" s="3" t="s">
        <v>14</v>
      </c>
      <c r="F2" s="5">
        <v>368.0</v>
      </c>
    </row>
    <row r="3">
      <c r="A3" s="3" t="s">
        <v>10</v>
      </c>
      <c r="B3" s="3" t="s">
        <v>15</v>
      </c>
      <c r="C3" s="3" t="s">
        <v>16</v>
      </c>
      <c r="D3" s="4" t="s">
        <v>17</v>
      </c>
      <c r="E3" s="3" t="s">
        <v>18</v>
      </c>
      <c r="F3" s="5">
        <v>191.0</v>
      </c>
    </row>
    <row r="4">
      <c r="A4" s="3" t="s">
        <v>10</v>
      </c>
      <c r="B4" s="3" t="s">
        <v>19</v>
      </c>
      <c r="C4" s="3" t="s">
        <v>20</v>
      </c>
      <c r="D4" s="4" t="s">
        <v>21</v>
      </c>
      <c r="E4" s="3" t="s">
        <v>20</v>
      </c>
      <c r="F4" s="5">
        <v>55.0</v>
      </c>
    </row>
    <row r="5">
      <c r="A5" s="3" t="s">
        <v>10</v>
      </c>
      <c r="B5" s="3" t="s">
        <v>22</v>
      </c>
      <c r="C5" s="3" t="s">
        <v>23</v>
      </c>
      <c r="D5" s="4" t="s">
        <v>24</v>
      </c>
      <c r="E5" s="3" t="s">
        <v>25</v>
      </c>
      <c r="F5" s="5">
        <v>13.0</v>
      </c>
    </row>
    <row r="6">
      <c r="A6" s="3" t="s">
        <v>10</v>
      </c>
      <c r="B6" s="3" t="s">
        <v>26</v>
      </c>
      <c r="C6" s="3" t="s">
        <v>27</v>
      </c>
      <c r="D6" s="4" t="s">
        <v>28</v>
      </c>
      <c r="E6" s="3" t="s">
        <v>32</v>
      </c>
      <c r="F6" s="5">
        <v>3.0</v>
      </c>
    </row>
    <row r="7">
      <c r="A7" s="3" t="s">
        <v>33</v>
      </c>
      <c r="B7" s="3" t="s">
        <v>34</v>
      </c>
      <c r="C7" s="3" t="s">
        <v>35</v>
      </c>
      <c r="D7" s="4" t="s">
        <v>36</v>
      </c>
      <c r="E7" s="3" t="s">
        <v>43</v>
      </c>
      <c r="F7" s="5">
        <v>1.0</v>
      </c>
    </row>
    <row r="8">
      <c r="A8" s="3" t="s">
        <v>10</v>
      </c>
      <c r="B8" s="3" t="s">
        <v>45</v>
      </c>
      <c r="C8" s="3" t="s">
        <v>46</v>
      </c>
      <c r="D8" s="4" t="s">
        <v>47</v>
      </c>
      <c r="E8" s="3" t="s">
        <v>49</v>
      </c>
      <c r="F8" s="5">
        <v>0.0</v>
      </c>
    </row>
    <row r="9">
      <c r="A9" s="3" t="s">
        <v>10</v>
      </c>
      <c r="B9" s="3" t="s">
        <v>50</v>
      </c>
      <c r="C9" s="3" t="s">
        <v>51</v>
      </c>
      <c r="D9" s="4" t="s">
        <v>52</v>
      </c>
      <c r="E9" s="3" t="s">
        <v>53</v>
      </c>
      <c r="F9" s="5">
        <v>19.0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86"/>
    <col customWidth="1" min="2" max="4" width="16.14"/>
    <col customWidth="1" min="5" max="5" width="14.43"/>
    <col customWidth="1" min="6" max="6" width="13.71"/>
    <col customWidth="1" min="7" max="7" width="14.14"/>
    <col customWidth="1" min="8" max="8" width="13.43"/>
    <col customWidth="1" min="9" max="9" width="50.43"/>
    <col customWidth="1" min="10" max="10" width="55.0"/>
    <col customWidth="1" min="11" max="11" width="39.0"/>
    <col customWidth="1" min="12" max="12" width="32.14"/>
    <col customWidth="1" min="13" max="13" width="7.71"/>
    <col customWidth="1" min="14" max="14" width="8.71"/>
    <col customWidth="1" min="15" max="15" width="11.14"/>
    <col customWidth="1" min="16" max="16" width="15.14"/>
    <col customWidth="1" min="17" max="17" width="11.86"/>
    <col customWidth="1" min="18" max="18" width="46.0"/>
    <col customWidth="1" min="24" max="24" width="13.71"/>
    <col customWidth="1" min="25" max="25" width="14.14"/>
    <col customWidth="1" min="26" max="26" width="13.43"/>
    <col customWidth="1" min="27" max="27" width="7.71"/>
  </cols>
  <sheetData>
    <row r="1">
      <c r="A1" s="2" t="s">
        <v>60</v>
      </c>
      <c r="B1" s="2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</row>
    <row r="2">
      <c r="A2" s="3" t="s">
        <v>77</v>
      </c>
      <c r="B2" s="3">
        <v>415.0</v>
      </c>
      <c r="C2" s="3" t="s">
        <v>58</v>
      </c>
      <c r="D2" s="3" t="s">
        <v>78</v>
      </c>
      <c r="E2" s="3" t="s">
        <v>15</v>
      </c>
      <c r="F2" s="3" t="s">
        <v>15</v>
      </c>
      <c r="G2" s="3" t="s">
        <v>16</v>
      </c>
      <c r="H2" s="3" t="s">
        <v>16</v>
      </c>
      <c r="I2" s="3" t="s">
        <v>79</v>
      </c>
      <c r="J2" s="3" t="s">
        <v>80</v>
      </c>
      <c r="L2" s="17"/>
      <c r="M2" s="3" t="s">
        <v>81</v>
      </c>
      <c r="N2" s="18" t="b">
        <v>0</v>
      </c>
      <c r="O2" s="3" t="s">
        <v>58</v>
      </c>
      <c r="P2" s="5">
        <v>46.259337</v>
      </c>
      <c r="Q2" s="5">
        <v>120.0</v>
      </c>
      <c r="R2" s="17"/>
    </row>
    <row r="3">
      <c r="A3" s="3" t="s">
        <v>84</v>
      </c>
      <c r="B3" s="3">
        <v>416.0</v>
      </c>
      <c r="C3" s="3" t="s">
        <v>83</v>
      </c>
      <c r="D3" s="3" t="s">
        <v>78</v>
      </c>
      <c r="E3" s="3" t="s">
        <v>15</v>
      </c>
      <c r="F3" s="3" t="s">
        <v>15</v>
      </c>
      <c r="G3" s="3" t="s">
        <v>16</v>
      </c>
      <c r="H3" s="3" t="s">
        <v>16</v>
      </c>
      <c r="I3" s="3" t="s">
        <v>79</v>
      </c>
      <c r="J3" s="3" t="s">
        <v>80</v>
      </c>
      <c r="L3" s="17"/>
      <c r="M3" s="3" t="s">
        <v>81</v>
      </c>
      <c r="N3" s="18" t="b">
        <v>0</v>
      </c>
      <c r="O3" s="3" t="s">
        <v>83</v>
      </c>
      <c r="P3" s="5">
        <v>21.431826</v>
      </c>
      <c r="Q3" s="5">
        <v>120.0</v>
      </c>
      <c r="R3" s="17"/>
    </row>
    <row r="4">
      <c r="A4" s="3" t="s">
        <v>85</v>
      </c>
      <c r="B4" s="3">
        <v>551.0</v>
      </c>
      <c r="C4" s="3" t="s">
        <v>86</v>
      </c>
      <c r="D4" s="3" t="s">
        <v>78</v>
      </c>
      <c r="E4" s="3" t="s">
        <v>87</v>
      </c>
      <c r="F4" s="3" t="s">
        <v>15</v>
      </c>
      <c r="G4" s="17"/>
      <c r="H4" s="3" t="s">
        <v>16</v>
      </c>
      <c r="I4" s="3" t="s">
        <v>88</v>
      </c>
      <c r="J4" s="3" t="s">
        <v>89</v>
      </c>
      <c r="L4" s="17"/>
      <c r="M4" s="3" t="s">
        <v>81</v>
      </c>
      <c r="N4" s="18" t="b">
        <v>0</v>
      </c>
      <c r="O4" s="3" t="s">
        <v>86</v>
      </c>
      <c r="P4" s="5">
        <v>22.160892</v>
      </c>
      <c r="Q4" s="5">
        <v>120.0</v>
      </c>
      <c r="R4" s="17"/>
    </row>
    <row r="5">
      <c r="A5" s="3" t="s">
        <v>90</v>
      </c>
      <c r="B5" s="3">
        <v>603.0</v>
      </c>
      <c r="C5" s="3" t="s">
        <v>91</v>
      </c>
      <c r="D5" s="3" t="s">
        <v>78</v>
      </c>
      <c r="E5" s="3" t="s">
        <v>15</v>
      </c>
      <c r="F5" s="3" t="s">
        <v>15</v>
      </c>
      <c r="G5" s="3" t="s">
        <v>16</v>
      </c>
      <c r="H5" s="3" t="s">
        <v>16</v>
      </c>
      <c r="I5" s="3" t="s">
        <v>79</v>
      </c>
      <c r="J5" s="3" t="s">
        <v>92</v>
      </c>
      <c r="K5" s="3" t="s">
        <v>93</v>
      </c>
      <c r="L5" s="17"/>
      <c r="M5" s="3" t="s">
        <v>81</v>
      </c>
      <c r="N5" s="18" t="b">
        <v>0</v>
      </c>
      <c r="O5" s="3" t="s">
        <v>91</v>
      </c>
      <c r="P5" s="5">
        <v>31.892345</v>
      </c>
      <c r="Q5" s="5">
        <v>120.0</v>
      </c>
      <c r="R5" s="17"/>
    </row>
    <row r="6">
      <c r="A6" s="3" t="s">
        <v>94</v>
      </c>
      <c r="B6" s="3">
        <v>285.0</v>
      </c>
      <c r="C6" s="3" t="s">
        <v>95</v>
      </c>
      <c r="D6" s="3" t="s">
        <v>96</v>
      </c>
      <c r="E6" s="3" t="s">
        <v>15</v>
      </c>
      <c r="F6" s="3" t="s">
        <v>15</v>
      </c>
      <c r="G6" s="3" t="s">
        <v>16</v>
      </c>
      <c r="H6" s="3" t="s">
        <v>16</v>
      </c>
      <c r="I6" s="3" t="s">
        <v>79</v>
      </c>
      <c r="J6" s="3" t="s">
        <v>80</v>
      </c>
      <c r="L6" s="17"/>
      <c r="M6" s="3" t="s">
        <v>81</v>
      </c>
      <c r="N6" s="18" t="b">
        <v>0</v>
      </c>
      <c r="O6" s="3" t="s">
        <v>95</v>
      </c>
      <c r="P6" s="5">
        <v>51.304576</v>
      </c>
      <c r="Q6" s="5">
        <v>150.0</v>
      </c>
      <c r="R6" s="17"/>
    </row>
    <row r="7">
      <c r="A7" s="3" t="s">
        <v>97</v>
      </c>
      <c r="B7" s="3">
        <v>32.0</v>
      </c>
      <c r="C7" s="3" t="s">
        <v>98</v>
      </c>
      <c r="D7" s="3" t="s">
        <v>99</v>
      </c>
      <c r="E7" s="3" t="s">
        <v>11</v>
      </c>
      <c r="F7" s="3" t="s">
        <v>11</v>
      </c>
      <c r="G7" s="3" t="s">
        <v>12</v>
      </c>
      <c r="H7" s="3" t="s">
        <v>12</v>
      </c>
      <c r="I7" s="3" t="s">
        <v>100</v>
      </c>
      <c r="J7" s="3" t="s">
        <v>80</v>
      </c>
      <c r="K7" s="3"/>
      <c r="L7" s="17"/>
      <c r="M7" s="3" t="s">
        <v>81</v>
      </c>
      <c r="N7" s="18" t="b">
        <v>0</v>
      </c>
      <c r="O7" s="3" t="s">
        <v>98</v>
      </c>
      <c r="P7" s="5">
        <v>29.832139</v>
      </c>
      <c r="Q7" s="5">
        <v>180.0</v>
      </c>
      <c r="R7" s="17"/>
    </row>
    <row r="8">
      <c r="A8" s="3" t="s">
        <v>101</v>
      </c>
      <c r="B8" s="3">
        <v>106.0</v>
      </c>
      <c r="C8" s="3" t="s">
        <v>102</v>
      </c>
      <c r="D8" s="3" t="s">
        <v>99</v>
      </c>
      <c r="E8" s="3" t="s">
        <v>11</v>
      </c>
      <c r="F8" s="3" t="s">
        <v>11</v>
      </c>
      <c r="G8" s="3" t="s">
        <v>12</v>
      </c>
      <c r="H8" s="3" t="s">
        <v>12</v>
      </c>
      <c r="I8" s="3" t="s">
        <v>100</v>
      </c>
      <c r="J8" s="3" t="s">
        <v>80</v>
      </c>
      <c r="L8" s="17"/>
      <c r="M8" s="3" t="s">
        <v>81</v>
      </c>
      <c r="N8" s="18" t="b">
        <v>0</v>
      </c>
      <c r="O8" s="3" t="s">
        <v>102</v>
      </c>
      <c r="P8" s="5">
        <v>33.256818</v>
      </c>
      <c r="Q8" s="5">
        <v>180.0</v>
      </c>
      <c r="R8" s="17"/>
    </row>
    <row r="9">
      <c r="A9" s="3" t="s">
        <v>103</v>
      </c>
      <c r="B9" s="3">
        <v>337.0</v>
      </c>
      <c r="C9" s="3" t="s">
        <v>104</v>
      </c>
      <c r="D9" s="3" t="s">
        <v>99</v>
      </c>
      <c r="E9" s="3" t="s">
        <v>15</v>
      </c>
      <c r="F9" s="3" t="s">
        <v>15</v>
      </c>
      <c r="G9" s="3" t="s">
        <v>16</v>
      </c>
      <c r="H9" s="3" t="s">
        <v>16</v>
      </c>
      <c r="I9" s="3" t="s">
        <v>79</v>
      </c>
      <c r="J9" s="3" t="s">
        <v>80</v>
      </c>
      <c r="L9" s="17"/>
      <c r="M9" s="3" t="s">
        <v>81</v>
      </c>
      <c r="N9" s="18" t="b">
        <v>0</v>
      </c>
      <c r="O9" s="3" t="s">
        <v>104</v>
      </c>
      <c r="P9" s="5">
        <v>40.125049</v>
      </c>
      <c r="Q9" s="5">
        <v>180.0</v>
      </c>
      <c r="R9" s="17"/>
    </row>
    <row r="10">
      <c r="A10" s="3" t="s">
        <v>105</v>
      </c>
      <c r="B10" s="3">
        <v>385.0</v>
      </c>
      <c r="C10" s="3" t="s">
        <v>106</v>
      </c>
      <c r="D10" s="3" t="s">
        <v>99</v>
      </c>
      <c r="E10" s="3" t="s">
        <v>15</v>
      </c>
      <c r="F10" s="3" t="s">
        <v>15</v>
      </c>
      <c r="G10" s="3" t="s">
        <v>16</v>
      </c>
      <c r="H10" s="3" t="s">
        <v>16</v>
      </c>
      <c r="I10" s="3" t="s">
        <v>79</v>
      </c>
      <c r="J10" s="3" t="s">
        <v>107</v>
      </c>
      <c r="K10" s="3" t="s">
        <v>108</v>
      </c>
      <c r="L10" s="17"/>
      <c r="M10" s="3" t="s">
        <v>81</v>
      </c>
      <c r="N10" s="18" t="b">
        <v>0</v>
      </c>
      <c r="O10" s="3" t="s">
        <v>106</v>
      </c>
      <c r="P10" s="5">
        <v>28.853898</v>
      </c>
      <c r="Q10" s="5">
        <v>180.0</v>
      </c>
      <c r="R10" s="17"/>
    </row>
    <row r="11">
      <c r="A11" s="3" t="s">
        <v>109</v>
      </c>
      <c r="B11" s="3">
        <v>394.0</v>
      </c>
      <c r="C11" s="3" t="s">
        <v>110</v>
      </c>
      <c r="D11" s="3" t="s">
        <v>99</v>
      </c>
      <c r="E11" s="3" t="s">
        <v>15</v>
      </c>
      <c r="F11" s="3" t="s">
        <v>15</v>
      </c>
      <c r="G11" s="3" t="s">
        <v>16</v>
      </c>
      <c r="H11" s="3" t="s">
        <v>16</v>
      </c>
      <c r="I11" s="3" t="s">
        <v>79</v>
      </c>
      <c r="J11" s="3" t="s">
        <v>80</v>
      </c>
      <c r="L11" s="17"/>
      <c r="M11" s="3" t="s">
        <v>81</v>
      </c>
      <c r="N11" s="18" t="b">
        <v>0</v>
      </c>
      <c r="O11" s="3" t="s">
        <v>110</v>
      </c>
      <c r="P11" s="5">
        <v>38.928642</v>
      </c>
      <c r="Q11" s="5">
        <v>180.0</v>
      </c>
      <c r="R11" s="17"/>
    </row>
    <row r="12">
      <c r="A12" s="3" t="s">
        <v>111</v>
      </c>
      <c r="B12" s="3">
        <v>522.0</v>
      </c>
      <c r="C12" s="3" t="s">
        <v>112</v>
      </c>
      <c r="D12" s="3" t="s">
        <v>99</v>
      </c>
      <c r="E12" s="3" t="s">
        <v>15</v>
      </c>
      <c r="F12" s="3" t="s">
        <v>15</v>
      </c>
      <c r="G12" s="3" t="s">
        <v>16</v>
      </c>
      <c r="H12" s="3" t="s">
        <v>16</v>
      </c>
      <c r="I12" s="3" t="s">
        <v>79</v>
      </c>
      <c r="J12" s="3" t="s">
        <v>80</v>
      </c>
      <c r="L12" s="17"/>
      <c r="M12" s="3" t="s">
        <v>81</v>
      </c>
      <c r="N12" s="18" t="b">
        <v>0</v>
      </c>
      <c r="O12" s="3" t="s">
        <v>112</v>
      </c>
      <c r="P12" s="5">
        <v>35.583243</v>
      </c>
      <c r="Q12" s="5">
        <v>180.0</v>
      </c>
      <c r="R12" s="17"/>
    </row>
    <row r="13">
      <c r="A13" s="3" t="s">
        <v>113</v>
      </c>
      <c r="B13" s="3">
        <v>618.0</v>
      </c>
      <c r="C13" s="3" t="s">
        <v>114</v>
      </c>
      <c r="D13" s="3" t="s">
        <v>99</v>
      </c>
      <c r="E13" s="3" t="s">
        <v>15</v>
      </c>
      <c r="F13" s="3" t="s">
        <v>15</v>
      </c>
      <c r="G13" s="3" t="s">
        <v>16</v>
      </c>
      <c r="H13" s="3" t="s">
        <v>16</v>
      </c>
      <c r="I13" s="3" t="s">
        <v>79</v>
      </c>
      <c r="J13" s="3" t="s">
        <v>92</v>
      </c>
      <c r="K13" s="3" t="s">
        <v>93</v>
      </c>
      <c r="L13" s="17"/>
      <c r="M13" s="3" t="s">
        <v>81</v>
      </c>
      <c r="N13" s="18" t="b">
        <v>0</v>
      </c>
      <c r="O13" s="3" t="s">
        <v>114</v>
      </c>
      <c r="P13" s="5">
        <v>33.711245</v>
      </c>
      <c r="Q13" s="5">
        <v>180.0</v>
      </c>
      <c r="R13" s="17"/>
    </row>
    <row r="14">
      <c r="A14" s="3" t="s">
        <v>115</v>
      </c>
      <c r="B14" s="3">
        <v>636.0</v>
      </c>
      <c r="C14" s="3" t="s">
        <v>116</v>
      </c>
      <c r="D14" s="3" t="s">
        <v>99</v>
      </c>
      <c r="E14" s="3" t="s">
        <v>11</v>
      </c>
      <c r="F14" s="3" t="s">
        <v>15</v>
      </c>
      <c r="G14" s="3" t="s">
        <v>12</v>
      </c>
      <c r="H14" s="3" t="s">
        <v>16</v>
      </c>
      <c r="I14" s="3" t="s">
        <v>117</v>
      </c>
      <c r="J14" s="3" t="s">
        <v>118</v>
      </c>
      <c r="K14" s="3" t="s">
        <v>119</v>
      </c>
      <c r="L14" s="17"/>
      <c r="M14" s="3" t="s">
        <v>81</v>
      </c>
      <c r="N14" s="18" t="b">
        <v>0</v>
      </c>
      <c r="O14" s="3" t="s">
        <v>116</v>
      </c>
      <c r="P14" s="5">
        <v>9.41789</v>
      </c>
      <c r="Q14" s="5">
        <v>180.0</v>
      </c>
      <c r="R14" s="17"/>
    </row>
    <row r="15">
      <c r="A15" s="3" t="s">
        <v>120</v>
      </c>
      <c r="B15" s="12">
        <v>202.0</v>
      </c>
      <c r="C15" s="11" t="s">
        <v>121</v>
      </c>
      <c r="D15" s="3" t="s">
        <v>99</v>
      </c>
      <c r="E15" s="3" t="s">
        <v>50</v>
      </c>
      <c r="F15" s="3" t="s">
        <v>50</v>
      </c>
      <c r="G15" s="17"/>
      <c r="H15" s="17"/>
      <c r="I15" s="17"/>
      <c r="J15" s="17"/>
      <c r="K15" s="17"/>
      <c r="L15" s="17"/>
      <c r="M15" s="3" t="s">
        <v>122</v>
      </c>
      <c r="N15" s="18" t="b">
        <v>0</v>
      </c>
      <c r="O15" s="3" t="s">
        <v>121</v>
      </c>
      <c r="P15" s="5">
        <v>3.082812</v>
      </c>
      <c r="Q15" s="5">
        <v>9999.0</v>
      </c>
      <c r="R15" s="3" t="s">
        <v>123</v>
      </c>
    </row>
    <row r="16">
      <c r="A16" s="3" t="s">
        <v>124</v>
      </c>
      <c r="B16" s="3">
        <v>487.0</v>
      </c>
      <c r="C16" s="3" t="s">
        <v>125</v>
      </c>
      <c r="D16" s="3" t="s">
        <v>99</v>
      </c>
      <c r="E16" s="3" t="s">
        <v>19</v>
      </c>
      <c r="F16" s="3" t="s">
        <v>15</v>
      </c>
      <c r="G16" s="3" t="s">
        <v>20</v>
      </c>
      <c r="H16" s="3" t="s">
        <v>16</v>
      </c>
      <c r="I16" s="3" t="s">
        <v>126</v>
      </c>
      <c r="J16" s="3" t="s">
        <v>80</v>
      </c>
      <c r="L16" s="17"/>
      <c r="M16" s="3" t="s">
        <v>81</v>
      </c>
      <c r="N16" s="18" t="b">
        <v>0</v>
      </c>
      <c r="O16" s="3" t="s">
        <v>125</v>
      </c>
      <c r="P16" s="5">
        <v>0.520915</v>
      </c>
      <c r="Q16" s="5">
        <v>180.0</v>
      </c>
      <c r="R16" s="17"/>
    </row>
    <row r="17">
      <c r="A17" s="3" t="s">
        <v>127</v>
      </c>
      <c r="B17" s="3">
        <v>176.0</v>
      </c>
      <c r="C17" s="3" t="s">
        <v>128</v>
      </c>
      <c r="D17" s="3" t="s">
        <v>129</v>
      </c>
      <c r="E17" s="3" t="s">
        <v>11</v>
      </c>
      <c r="F17" s="3" t="s">
        <v>15</v>
      </c>
      <c r="G17" s="3" t="s">
        <v>12</v>
      </c>
      <c r="H17" s="3" t="s">
        <v>16</v>
      </c>
      <c r="I17" s="3" t="s">
        <v>117</v>
      </c>
      <c r="J17" s="3" t="s">
        <v>80</v>
      </c>
      <c r="L17" s="17"/>
      <c r="M17" s="3" t="s">
        <v>81</v>
      </c>
      <c r="N17" s="18" t="b">
        <v>0</v>
      </c>
      <c r="O17" s="3" t="s">
        <v>128</v>
      </c>
      <c r="P17" s="5">
        <v>7.318651</v>
      </c>
      <c r="Q17" s="5">
        <v>210.0</v>
      </c>
      <c r="R17" s="17"/>
    </row>
    <row r="18">
      <c r="A18" s="3" t="s">
        <v>130</v>
      </c>
      <c r="B18" s="3">
        <v>435.0</v>
      </c>
      <c r="C18" s="3" t="s">
        <v>131</v>
      </c>
      <c r="D18" s="3" t="s">
        <v>129</v>
      </c>
      <c r="E18" s="3" t="s">
        <v>11</v>
      </c>
      <c r="F18" s="3" t="s">
        <v>11</v>
      </c>
      <c r="G18" s="3" t="s">
        <v>12</v>
      </c>
      <c r="H18" s="3" t="s">
        <v>12</v>
      </c>
      <c r="I18" s="3" t="s">
        <v>100</v>
      </c>
      <c r="J18" s="3" t="s">
        <v>80</v>
      </c>
      <c r="L18" s="17"/>
      <c r="M18" s="3" t="s">
        <v>81</v>
      </c>
      <c r="N18" s="18" t="b">
        <v>0</v>
      </c>
      <c r="O18" s="3" t="s">
        <v>131</v>
      </c>
      <c r="P18" s="5">
        <v>10.28719</v>
      </c>
      <c r="Q18" s="5">
        <v>210.0</v>
      </c>
      <c r="R18" s="17"/>
    </row>
    <row r="19">
      <c r="A19" s="3" t="s">
        <v>132</v>
      </c>
      <c r="B19" s="3">
        <v>342.0</v>
      </c>
      <c r="C19" s="3" t="s">
        <v>133</v>
      </c>
      <c r="D19" s="3" t="s">
        <v>129</v>
      </c>
      <c r="E19" s="3" t="s">
        <v>19</v>
      </c>
      <c r="F19" s="3" t="s">
        <v>19</v>
      </c>
      <c r="G19" s="3" t="s">
        <v>20</v>
      </c>
      <c r="H19" s="3" t="s">
        <v>20</v>
      </c>
      <c r="I19" s="3" t="s">
        <v>134</v>
      </c>
      <c r="J19" s="3" t="s">
        <v>80</v>
      </c>
      <c r="L19" s="17"/>
      <c r="M19" s="3" t="s">
        <v>81</v>
      </c>
      <c r="N19" s="18" t="b">
        <v>0</v>
      </c>
      <c r="O19" s="3" t="s">
        <v>133</v>
      </c>
      <c r="P19" s="5">
        <v>13.479112</v>
      </c>
      <c r="Q19" s="5">
        <v>210.0</v>
      </c>
      <c r="R19" s="17"/>
    </row>
    <row r="20">
      <c r="A20" s="3" t="s">
        <v>135</v>
      </c>
      <c r="B20" s="3">
        <v>559.0</v>
      </c>
      <c r="C20" s="3" t="s">
        <v>136</v>
      </c>
      <c r="D20" s="3" t="s">
        <v>129</v>
      </c>
      <c r="E20" s="3" t="s">
        <v>15</v>
      </c>
      <c r="F20" s="3" t="s">
        <v>15</v>
      </c>
      <c r="G20" s="3" t="s">
        <v>16</v>
      </c>
      <c r="H20" s="3" t="s">
        <v>16</v>
      </c>
      <c r="I20" s="3" t="s">
        <v>79</v>
      </c>
      <c r="J20" s="3" t="s">
        <v>80</v>
      </c>
      <c r="L20" s="17"/>
      <c r="M20" s="3" t="s">
        <v>81</v>
      </c>
      <c r="N20" s="18" t="b">
        <v>0</v>
      </c>
      <c r="O20" s="3" t="s">
        <v>136</v>
      </c>
      <c r="P20" s="5">
        <v>28.426587</v>
      </c>
      <c r="Q20" s="5">
        <v>210.0</v>
      </c>
      <c r="R20" s="17"/>
    </row>
    <row r="21">
      <c r="A21" s="3" t="s">
        <v>137</v>
      </c>
      <c r="B21" s="3">
        <v>38.0</v>
      </c>
      <c r="C21" s="3" t="s">
        <v>138</v>
      </c>
      <c r="D21" s="3" t="s">
        <v>139</v>
      </c>
      <c r="E21" s="3" t="s">
        <v>15</v>
      </c>
      <c r="F21" s="3" t="s">
        <v>15</v>
      </c>
      <c r="G21" s="3" t="s">
        <v>16</v>
      </c>
      <c r="H21" s="3" t="s">
        <v>16</v>
      </c>
      <c r="I21" s="3" t="s">
        <v>79</v>
      </c>
      <c r="J21" s="3" t="s">
        <v>80</v>
      </c>
      <c r="K21" s="3"/>
      <c r="L21" s="17"/>
      <c r="M21" s="3" t="s">
        <v>81</v>
      </c>
      <c r="N21" s="18" t="b">
        <v>0</v>
      </c>
      <c r="O21" s="3" t="s">
        <v>138</v>
      </c>
      <c r="P21" s="5">
        <v>4.3881</v>
      </c>
      <c r="Q21" s="5">
        <v>240.0</v>
      </c>
      <c r="R21" s="17"/>
    </row>
    <row r="22">
      <c r="A22" s="3" t="s">
        <v>140</v>
      </c>
      <c r="B22" s="3">
        <v>56.0</v>
      </c>
      <c r="C22" s="3" t="s">
        <v>141</v>
      </c>
      <c r="D22" s="3" t="s">
        <v>139</v>
      </c>
      <c r="E22" s="3" t="s">
        <v>15</v>
      </c>
      <c r="F22" s="3" t="s">
        <v>15</v>
      </c>
      <c r="G22" s="3" t="s">
        <v>16</v>
      </c>
      <c r="H22" s="3" t="s">
        <v>16</v>
      </c>
      <c r="I22" s="3" t="s">
        <v>79</v>
      </c>
      <c r="J22" s="3" t="s">
        <v>80</v>
      </c>
      <c r="K22" s="3"/>
      <c r="L22" s="17"/>
      <c r="M22" s="3" t="s">
        <v>81</v>
      </c>
      <c r="N22" s="18" t="b">
        <v>0</v>
      </c>
      <c r="O22" s="3" t="s">
        <v>141</v>
      </c>
      <c r="P22" s="5">
        <v>58.433914</v>
      </c>
      <c r="Q22" s="5">
        <v>240.0</v>
      </c>
      <c r="R22" s="17"/>
    </row>
    <row r="23">
      <c r="A23" s="3" t="s">
        <v>142</v>
      </c>
      <c r="B23" s="3">
        <v>67.0</v>
      </c>
      <c r="C23" s="3" t="s">
        <v>143</v>
      </c>
      <c r="D23" s="3" t="s">
        <v>139</v>
      </c>
      <c r="E23" s="3" t="s">
        <v>15</v>
      </c>
      <c r="F23" s="3" t="s">
        <v>15</v>
      </c>
      <c r="G23" s="3" t="s">
        <v>16</v>
      </c>
      <c r="H23" s="3" t="s">
        <v>16</v>
      </c>
      <c r="I23" s="3" t="s">
        <v>79</v>
      </c>
      <c r="J23" s="3" t="s">
        <v>80</v>
      </c>
      <c r="L23" s="17"/>
      <c r="M23" s="3" t="s">
        <v>81</v>
      </c>
      <c r="N23" s="18" t="b">
        <v>0</v>
      </c>
      <c r="O23" s="3" t="s">
        <v>143</v>
      </c>
      <c r="P23" s="5">
        <v>42.866463</v>
      </c>
      <c r="Q23" s="5">
        <v>240.0</v>
      </c>
      <c r="R23" s="17"/>
    </row>
    <row r="24">
      <c r="A24" s="3" t="s">
        <v>144</v>
      </c>
      <c r="B24" s="3">
        <v>72.0</v>
      </c>
      <c r="C24" s="3" t="s">
        <v>145</v>
      </c>
      <c r="D24" s="3" t="s">
        <v>139</v>
      </c>
      <c r="E24" s="3" t="s">
        <v>15</v>
      </c>
      <c r="F24" s="3" t="s">
        <v>15</v>
      </c>
      <c r="G24" s="3" t="s">
        <v>16</v>
      </c>
      <c r="H24" s="3" t="s">
        <v>16</v>
      </c>
      <c r="I24" s="3" t="s">
        <v>146</v>
      </c>
      <c r="J24" s="3" t="s">
        <v>147</v>
      </c>
      <c r="K24" s="3" t="s">
        <v>148</v>
      </c>
      <c r="L24" s="17"/>
      <c r="M24" s="3" t="s">
        <v>81</v>
      </c>
      <c r="N24" s="18" t="b">
        <v>0</v>
      </c>
      <c r="O24" s="3" t="s">
        <v>145</v>
      </c>
      <c r="P24" s="5">
        <v>28.028034</v>
      </c>
      <c r="Q24" s="5">
        <v>240.0</v>
      </c>
      <c r="R24" s="17"/>
    </row>
    <row r="25">
      <c r="A25" s="3" t="s">
        <v>149</v>
      </c>
      <c r="B25" s="3">
        <v>79.0</v>
      </c>
      <c r="C25" s="3" t="s">
        <v>150</v>
      </c>
      <c r="D25" s="3" t="s">
        <v>139</v>
      </c>
      <c r="E25" s="3" t="s">
        <v>15</v>
      </c>
      <c r="F25" s="3" t="s">
        <v>15</v>
      </c>
      <c r="G25" s="3" t="s">
        <v>16</v>
      </c>
      <c r="H25" s="3" t="s">
        <v>16</v>
      </c>
      <c r="I25" s="3" t="s">
        <v>79</v>
      </c>
      <c r="J25" s="3" t="s">
        <v>80</v>
      </c>
      <c r="L25" s="17"/>
      <c r="M25" s="3" t="s">
        <v>81</v>
      </c>
      <c r="N25" s="18" t="b">
        <v>0</v>
      </c>
      <c r="O25" s="3" t="s">
        <v>150</v>
      </c>
      <c r="P25" s="5">
        <v>71.985364</v>
      </c>
      <c r="Q25" s="5">
        <v>240.0</v>
      </c>
      <c r="R25" s="17"/>
    </row>
    <row r="26">
      <c r="A26" s="3" t="s">
        <v>151</v>
      </c>
      <c r="B26" s="3">
        <v>84.0</v>
      </c>
      <c r="C26" s="3" t="s">
        <v>152</v>
      </c>
      <c r="D26" s="3" t="s">
        <v>139</v>
      </c>
      <c r="E26" s="3" t="s">
        <v>11</v>
      </c>
      <c r="F26" s="3" t="s">
        <v>11</v>
      </c>
      <c r="G26" s="3" t="s">
        <v>12</v>
      </c>
      <c r="H26" s="3" t="s">
        <v>12</v>
      </c>
      <c r="I26" s="3" t="s">
        <v>100</v>
      </c>
      <c r="J26" s="3" t="s">
        <v>80</v>
      </c>
      <c r="L26" s="17"/>
      <c r="M26" s="3" t="s">
        <v>81</v>
      </c>
      <c r="N26" s="18" t="b">
        <v>0</v>
      </c>
      <c r="O26" s="3" t="s">
        <v>152</v>
      </c>
      <c r="P26" s="5">
        <v>28.655264</v>
      </c>
      <c r="Q26" s="5">
        <v>240.0</v>
      </c>
      <c r="R26" s="17"/>
    </row>
    <row r="27">
      <c r="A27" s="3" t="s">
        <v>153</v>
      </c>
      <c r="B27" s="3">
        <v>109.0</v>
      </c>
      <c r="C27" s="3" t="s">
        <v>154</v>
      </c>
      <c r="D27" s="3" t="s">
        <v>139</v>
      </c>
      <c r="E27" s="3" t="s">
        <v>87</v>
      </c>
      <c r="F27" s="3" t="s">
        <v>15</v>
      </c>
      <c r="G27" s="17"/>
      <c r="H27" s="3" t="s">
        <v>16</v>
      </c>
      <c r="I27" s="3" t="s">
        <v>88</v>
      </c>
      <c r="J27" s="3" t="s">
        <v>155</v>
      </c>
      <c r="L27" s="17"/>
      <c r="M27" s="3" t="s">
        <v>81</v>
      </c>
      <c r="N27" s="18" t="b">
        <v>0</v>
      </c>
      <c r="O27" s="3" t="s">
        <v>154</v>
      </c>
      <c r="P27" s="5">
        <v>15.768181</v>
      </c>
      <c r="Q27" s="5">
        <v>240.0</v>
      </c>
      <c r="R27" s="17"/>
    </row>
    <row r="28">
      <c r="A28" s="3" t="s">
        <v>156</v>
      </c>
      <c r="B28" s="3">
        <v>110.0</v>
      </c>
      <c r="C28" s="3" t="s">
        <v>157</v>
      </c>
      <c r="D28" s="3" t="s">
        <v>139</v>
      </c>
      <c r="E28" s="3" t="s">
        <v>11</v>
      </c>
      <c r="F28" s="3" t="s">
        <v>11</v>
      </c>
      <c r="G28" s="3" t="s">
        <v>12</v>
      </c>
      <c r="H28" s="3" t="s">
        <v>12</v>
      </c>
      <c r="I28" s="3" t="s">
        <v>100</v>
      </c>
      <c r="J28" s="3" t="s">
        <v>80</v>
      </c>
      <c r="L28" s="17"/>
      <c r="M28" s="3" t="s">
        <v>81</v>
      </c>
      <c r="N28" s="18" t="b">
        <v>0</v>
      </c>
      <c r="O28" s="3" t="s">
        <v>157</v>
      </c>
      <c r="P28" s="5">
        <v>20.129831</v>
      </c>
      <c r="Q28" s="5">
        <v>240.0</v>
      </c>
      <c r="R28" s="17"/>
    </row>
    <row r="29">
      <c r="A29" s="3" t="s">
        <v>158</v>
      </c>
      <c r="B29" s="3">
        <v>111.0</v>
      </c>
      <c r="C29" s="3" t="s">
        <v>159</v>
      </c>
      <c r="D29" s="3" t="s">
        <v>139</v>
      </c>
      <c r="E29" s="3" t="s">
        <v>87</v>
      </c>
      <c r="F29" s="3" t="s">
        <v>15</v>
      </c>
      <c r="G29" s="17"/>
      <c r="H29" s="3" t="s">
        <v>16</v>
      </c>
      <c r="I29" s="3" t="s">
        <v>88</v>
      </c>
      <c r="J29" s="3" t="s">
        <v>160</v>
      </c>
      <c r="L29" s="17"/>
      <c r="M29" s="3" t="s">
        <v>81</v>
      </c>
      <c r="N29" s="18" t="b">
        <v>0</v>
      </c>
      <c r="O29" s="3" t="s">
        <v>159</v>
      </c>
      <c r="P29" s="5">
        <v>9.13304</v>
      </c>
      <c r="Q29" s="5">
        <v>240.0</v>
      </c>
      <c r="R29" s="17"/>
    </row>
    <row r="30">
      <c r="A30" s="3" t="s">
        <v>161</v>
      </c>
      <c r="B30" s="3">
        <v>112.0</v>
      </c>
      <c r="C30" s="3" t="s">
        <v>162</v>
      </c>
      <c r="D30" s="3" t="s">
        <v>139</v>
      </c>
      <c r="E30" s="3" t="s">
        <v>87</v>
      </c>
      <c r="F30" s="3" t="s">
        <v>15</v>
      </c>
      <c r="G30" s="17"/>
      <c r="H30" s="3" t="s">
        <v>16</v>
      </c>
      <c r="I30" s="3" t="s">
        <v>88</v>
      </c>
      <c r="J30" s="3" t="s">
        <v>163</v>
      </c>
      <c r="L30" s="17"/>
      <c r="M30" s="3" t="s">
        <v>81</v>
      </c>
      <c r="N30" s="18" t="b">
        <v>0</v>
      </c>
      <c r="O30" s="3" t="s">
        <v>162</v>
      </c>
      <c r="P30" s="5">
        <v>11.698372</v>
      </c>
      <c r="Q30" s="5">
        <v>240.0</v>
      </c>
      <c r="R30" s="17"/>
    </row>
    <row r="31">
      <c r="A31" s="3" t="s">
        <v>164</v>
      </c>
      <c r="B31" s="3">
        <v>124.0</v>
      </c>
      <c r="C31" s="3" t="s">
        <v>165</v>
      </c>
      <c r="D31" s="3" t="s">
        <v>139</v>
      </c>
      <c r="E31" s="3" t="s">
        <v>11</v>
      </c>
      <c r="F31" s="3" t="s">
        <v>11</v>
      </c>
      <c r="G31" s="3" t="s">
        <v>12</v>
      </c>
      <c r="H31" s="3" t="s">
        <v>12</v>
      </c>
      <c r="I31" s="3" t="s">
        <v>100</v>
      </c>
      <c r="J31" s="3" t="s">
        <v>80</v>
      </c>
      <c r="L31" s="17"/>
      <c r="M31" s="3" t="s">
        <v>81</v>
      </c>
      <c r="N31" s="18" t="b">
        <v>0</v>
      </c>
      <c r="O31" s="3" t="s">
        <v>165</v>
      </c>
      <c r="P31" s="5">
        <v>17.527991</v>
      </c>
      <c r="Q31" s="5">
        <v>240.0</v>
      </c>
      <c r="R31" s="17"/>
    </row>
    <row r="32">
      <c r="A32" s="3" t="s">
        <v>166</v>
      </c>
      <c r="B32" s="3">
        <v>130.0</v>
      </c>
      <c r="C32" s="3" t="s">
        <v>167</v>
      </c>
      <c r="D32" s="3" t="s">
        <v>139</v>
      </c>
      <c r="E32" s="3" t="s">
        <v>11</v>
      </c>
      <c r="F32" s="3" t="s">
        <v>11</v>
      </c>
      <c r="G32" s="3" t="s">
        <v>12</v>
      </c>
      <c r="H32" s="3" t="s">
        <v>12</v>
      </c>
      <c r="I32" s="3" t="s">
        <v>100</v>
      </c>
      <c r="J32" s="3" t="s">
        <v>80</v>
      </c>
      <c r="L32" s="17"/>
      <c r="M32" s="3" t="s">
        <v>81</v>
      </c>
      <c r="N32" s="18" t="b">
        <v>0</v>
      </c>
      <c r="O32" s="3" t="s">
        <v>167</v>
      </c>
      <c r="P32" s="5">
        <v>6.036325</v>
      </c>
      <c r="Q32" s="5">
        <v>240.0</v>
      </c>
      <c r="R32" s="17"/>
    </row>
    <row r="33">
      <c r="A33" s="3" t="s">
        <v>168</v>
      </c>
      <c r="B33" s="3">
        <v>134.0</v>
      </c>
      <c r="C33" s="3" t="s">
        <v>169</v>
      </c>
      <c r="D33" s="3" t="s">
        <v>139</v>
      </c>
      <c r="E33" s="3" t="s">
        <v>11</v>
      </c>
      <c r="F33" s="3" t="s">
        <v>11</v>
      </c>
      <c r="G33" s="3" t="s">
        <v>12</v>
      </c>
      <c r="H33" s="3" t="s">
        <v>12</v>
      </c>
      <c r="I33" s="3" t="s">
        <v>100</v>
      </c>
      <c r="J33" s="3" t="s">
        <v>80</v>
      </c>
      <c r="L33" s="17"/>
      <c r="M33" s="3" t="s">
        <v>81</v>
      </c>
      <c r="N33" s="18" t="b">
        <v>0</v>
      </c>
      <c r="O33" s="3" t="s">
        <v>169</v>
      </c>
      <c r="P33" s="5">
        <v>42.209796</v>
      </c>
      <c r="Q33" s="5">
        <v>240.0</v>
      </c>
      <c r="R33" s="17"/>
    </row>
    <row r="34">
      <c r="A34" s="3" t="s">
        <v>170</v>
      </c>
      <c r="B34" s="3">
        <v>552.0</v>
      </c>
      <c r="C34" s="3" t="s">
        <v>171</v>
      </c>
      <c r="D34" s="3" t="s">
        <v>139</v>
      </c>
      <c r="E34" s="3" t="s">
        <v>11</v>
      </c>
      <c r="F34" s="3" t="s">
        <v>11</v>
      </c>
      <c r="G34" s="3" t="s">
        <v>12</v>
      </c>
      <c r="H34" s="3" t="s">
        <v>12</v>
      </c>
      <c r="I34" s="3" t="s">
        <v>100</v>
      </c>
      <c r="J34" s="3" t="s">
        <v>80</v>
      </c>
      <c r="L34" s="17"/>
      <c r="M34" s="3" t="s">
        <v>81</v>
      </c>
      <c r="N34" s="18" t="b">
        <v>0</v>
      </c>
      <c r="O34" s="3" t="s">
        <v>171</v>
      </c>
      <c r="P34" s="5">
        <v>40.393223</v>
      </c>
      <c r="Q34" s="5">
        <v>240.0</v>
      </c>
      <c r="R34" s="17"/>
    </row>
    <row r="35">
      <c r="A35" s="3" t="s">
        <v>172</v>
      </c>
      <c r="B35" s="3">
        <v>253.0</v>
      </c>
      <c r="C35" s="3" t="s">
        <v>173</v>
      </c>
      <c r="D35" s="3" t="s">
        <v>139</v>
      </c>
      <c r="E35" s="3" t="s">
        <v>11</v>
      </c>
      <c r="F35" s="3" t="s">
        <v>11</v>
      </c>
      <c r="G35" s="3" t="s">
        <v>12</v>
      </c>
      <c r="H35" s="3" t="s">
        <v>12</v>
      </c>
      <c r="I35" s="3" t="s">
        <v>100</v>
      </c>
      <c r="J35" s="3" t="s">
        <v>80</v>
      </c>
      <c r="L35" s="17"/>
      <c r="M35" s="3" t="s">
        <v>81</v>
      </c>
      <c r="N35" s="18" t="b">
        <v>0</v>
      </c>
      <c r="O35" s="3" t="s">
        <v>173</v>
      </c>
      <c r="P35" s="5">
        <v>26.175796</v>
      </c>
      <c r="Q35" s="5">
        <v>240.0</v>
      </c>
      <c r="R35" s="17"/>
    </row>
    <row r="36">
      <c r="A36" s="3" t="s">
        <v>174</v>
      </c>
      <c r="B36" s="3">
        <v>256.0</v>
      </c>
      <c r="C36" s="3" t="s">
        <v>175</v>
      </c>
      <c r="D36" s="3" t="s">
        <v>139</v>
      </c>
      <c r="E36" s="3" t="s">
        <v>11</v>
      </c>
      <c r="F36" s="3" t="s">
        <v>11</v>
      </c>
      <c r="G36" s="3" t="s">
        <v>12</v>
      </c>
      <c r="H36" s="3" t="s">
        <v>12</v>
      </c>
      <c r="I36" s="3" t="s">
        <v>100</v>
      </c>
      <c r="J36" s="3" t="s">
        <v>80</v>
      </c>
      <c r="L36" s="17"/>
      <c r="M36" s="3" t="s">
        <v>81</v>
      </c>
      <c r="N36" s="18" t="b">
        <v>0</v>
      </c>
      <c r="O36" s="3" t="s">
        <v>175</v>
      </c>
      <c r="P36" s="5">
        <v>25.405126</v>
      </c>
      <c r="Q36" s="5">
        <v>240.0</v>
      </c>
      <c r="R36" s="17"/>
    </row>
    <row r="37">
      <c r="A37" s="3" t="s">
        <v>176</v>
      </c>
      <c r="B37" s="3">
        <v>259.0</v>
      </c>
      <c r="C37" s="3" t="s">
        <v>177</v>
      </c>
      <c r="D37" s="3" t="s">
        <v>139</v>
      </c>
      <c r="E37" s="3" t="s">
        <v>15</v>
      </c>
      <c r="F37" s="3" t="s">
        <v>15</v>
      </c>
      <c r="G37" s="3" t="s">
        <v>16</v>
      </c>
      <c r="H37" s="3" t="s">
        <v>16</v>
      </c>
      <c r="I37" s="3" t="s">
        <v>79</v>
      </c>
      <c r="J37" s="3" t="s">
        <v>80</v>
      </c>
      <c r="L37" s="17"/>
      <c r="M37" s="3" t="s">
        <v>81</v>
      </c>
      <c r="N37" s="18" t="b">
        <v>0</v>
      </c>
      <c r="O37" s="3" t="s">
        <v>177</v>
      </c>
      <c r="P37" s="5">
        <v>41.208465</v>
      </c>
      <c r="Q37" s="5">
        <v>240.0</v>
      </c>
      <c r="R37" s="17"/>
    </row>
    <row r="38">
      <c r="A38" s="3" t="s">
        <v>178</v>
      </c>
      <c r="B38" s="3">
        <v>292.0</v>
      </c>
      <c r="C38" s="3" t="s">
        <v>179</v>
      </c>
      <c r="D38" s="3" t="s">
        <v>139</v>
      </c>
      <c r="E38" s="3" t="s">
        <v>11</v>
      </c>
      <c r="F38" s="3" t="s">
        <v>11</v>
      </c>
      <c r="G38" s="3" t="s">
        <v>12</v>
      </c>
      <c r="H38" s="3" t="s">
        <v>12</v>
      </c>
      <c r="I38" s="3" t="s">
        <v>100</v>
      </c>
      <c r="J38" s="3" t="s">
        <v>80</v>
      </c>
      <c r="L38" s="17"/>
      <c r="M38" s="3" t="s">
        <v>81</v>
      </c>
      <c r="N38" s="18" t="b">
        <v>0</v>
      </c>
      <c r="O38" s="3" t="s">
        <v>179</v>
      </c>
      <c r="P38" s="5">
        <v>15.678098</v>
      </c>
      <c r="Q38" s="5">
        <v>240.0</v>
      </c>
      <c r="R38" s="17"/>
    </row>
    <row r="39">
      <c r="A39" s="3" t="s">
        <v>180</v>
      </c>
      <c r="B39" s="3">
        <v>296.0</v>
      </c>
      <c r="C39" s="3" t="s">
        <v>181</v>
      </c>
      <c r="D39" s="3" t="s">
        <v>139</v>
      </c>
      <c r="E39" s="3" t="s">
        <v>87</v>
      </c>
      <c r="F39" s="3" t="s">
        <v>15</v>
      </c>
      <c r="G39" s="17"/>
      <c r="H39" s="3" t="s">
        <v>16</v>
      </c>
      <c r="I39" s="3" t="s">
        <v>88</v>
      </c>
      <c r="J39" s="3" t="s">
        <v>182</v>
      </c>
      <c r="L39" s="17"/>
      <c r="M39" s="3" t="s">
        <v>81</v>
      </c>
      <c r="N39" s="18" t="b">
        <v>0</v>
      </c>
      <c r="O39" s="3" t="s">
        <v>181</v>
      </c>
      <c r="P39" s="5">
        <v>18.286124</v>
      </c>
      <c r="Q39" s="5">
        <v>240.0</v>
      </c>
      <c r="R39" s="17"/>
    </row>
    <row r="40">
      <c r="A40" s="3" t="s">
        <v>183</v>
      </c>
      <c r="B40" s="3">
        <v>311.0</v>
      </c>
      <c r="C40" s="3" t="s">
        <v>184</v>
      </c>
      <c r="D40" s="3" t="s">
        <v>139</v>
      </c>
      <c r="E40" s="3" t="s">
        <v>11</v>
      </c>
      <c r="F40" s="3" t="s">
        <v>11</v>
      </c>
      <c r="G40" s="3" t="s">
        <v>12</v>
      </c>
      <c r="H40" s="3" t="s">
        <v>12</v>
      </c>
      <c r="I40" s="3" t="s">
        <v>100</v>
      </c>
      <c r="J40" s="3" t="s">
        <v>80</v>
      </c>
      <c r="L40" s="17"/>
      <c r="M40" s="3" t="s">
        <v>81</v>
      </c>
      <c r="N40" s="18" t="b">
        <v>0</v>
      </c>
      <c r="O40" s="3" t="s">
        <v>184</v>
      </c>
      <c r="P40" s="5">
        <v>32.440243</v>
      </c>
      <c r="Q40" s="5">
        <v>240.0</v>
      </c>
      <c r="R40" s="17"/>
    </row>
    <row r="41">
      <c r="A41" s="3" t="s">
        <v>185</v>
      </c>
      <c r="B41" s="3">
        <v>326.0</v>
      </c>
      <c r="C41" s="3" t="s">
        <v>186</v>
      </c>
      <c r="D41" s="3" t="s">
        <v>139</v>
      </c>
      <c r="E41" s="3" t="s">
        <v>11</v>
      </c>
      <c r="F41" s="3" t="s">
        <v>11</v>
      </c>
      <c r="G41" s="3" t="s">
        <v>12</v>
      </c>
      <c r="H41" s="3" t="s">
        <v>12</v>
      </c>
      <c r="I41" s="3" t="s">
        <v>100</v>
      </c>
      <c r="J41" s="3" t="s">
        <v>80</v>
      </c>
      <c r="L41" s="17"/>
      <c r="M41" s="3" t="s">
        <v>81</v>
      </c>
      <c r="N41" s="18" t="b">
        <v>0</v>
      </c>
      <c r="O41" s="3" t="s">
        <v>186</v>
      </c>
      <c r="P41" s="5">
        <v>24.238111</v>
      </c>
      <c r="Q41" s="5">
        <v>240.0</v>
      </c>
      <c r="R41" s="17"/>
    </row>
    <row r="42">
      <c r="A42" s="3" t="s">
        <v>187</v>
      </c>
      <c r="B42" s="3">
        <v>341.0</v>
      </c>
      <c r="C42" s="3" t="s">
        <v>188</v>
      </c>
      <c r="D42" s="3" t="s">
        <v>139</v>
      </c>
      <c r="E42" s="3" t="s">
        <v>11</v>
      </c>
      <c r="F42" s="3" t="s">
        <v>11</v>
      </c>
      <c r="G42" s="3" t="s">
        <v>12</v>
      </c>
      <c r="H42" s="3" t="s">
        <v>12</v>
      </c>
      <c r="I42" s="3" t="s">
        <v>100</v>
      </c>
      <c r="J42" s="3" t="s">
        <v>80</v>
      </c>
      <c r="L42" s="17"/>
      <c r="M42" s="3" t="s">
        <v>81</v>
      </c>
      <c r="N42" s="18" t="b">
        <v>0</v>
      </c>
      <c r="O42" s="3" t="s">
        <v>188</v>
      </c>
      <c r="P42" s="5">
        <v>21.378836</v>
      </c>
      <c r="Q42" s="5">
        <v>240.0</v>
      </c>
      <c r="R42" s="17"/>
    </row>
    <row r="43">
      <c r="A43" s="3" t="s">
        <v>189</v>
      </c>
      <c r="B43" s="3">
        <v>324.0</v>
      </c>
      <c r="C43" s="3" t="s">
        <v>190</v>
      </c>
      <c r="D43" s="3" t="s">
        <v>139</v>
      </c>
      <c r="E43" s="3" t="s">
        <v>15</v>
      </c>
      <c r="F43" s="3" t="s">
        <v>15</v>
      </c>
      <c r="G43" s="3" t="s">
        <v>16</v>
      </c>
      <c r="H43" s="3" t="s">
        <v>16</v>
      </c>
      <c r="I43" s="3" t="s">
        <v>79</v>
      </c>
      <c r="J43" s="3" t="s">
        <v>80</v>
      </c>
      <c r="L43" s="17"/>
      <c r="M43" s="3" t="s">
        <v>81</v>
      </c>
      <c r="N43" s="18" t="b">
        <v>0</v>
      </c>
      <c r="O43" s="3" t="s">
        <v>190</v>
      </c>
      <c r="P43" s="5">
        <v>38.580895</v>
      </c>
      <c r="Q43" s="5">
        <v>240.0</v>
      </c>
      <c r="R43" s="17"/>
    </row>
    <row r="44">
      <c r="A44" s="3" t="s">
        <v>191</v>
      </c>
      <c r="B44" s="3">
        <v>346.0</v>
      </c>
      <c r="C44" s="3" t="s">
        <v>192</v>
      </c>
      <c r="D44" s="3" t="s">
        <v>139</v>
      </c>
      <c r="E44" s="3" t="s">
        <v>15</v>
      </c>
      <c r="F44" s="3" t="s">
        <v>15</v>
      </c>
      <c r="G44" s="3" t="s">
        <v>16</v>
      </c>
      <c r="H44" s="3" t="s">
        <v>16</v>
      </c>
      <c r="I44" s="3" t="s">
        <v>79</v>
      </c>
      <c r="J44" s="3" t="s">
        <v>80</v>
      </c>
      <c r="L44" s="17"/>
      <c r="M44" s="3" t="s">
        <v>81</v>
      </c>
      <c r="N44" s="18" t="b">
        <v>0</v>
      </c>
      <c r="O44" s="3" t="s">
        <v>192</v>
      </c>
      <c r="P44" s="5">
        <v>76.084566</v>
      </c>
      <c r="Q44" s="5">
        <v>240.0</v>
      </c>
      <c r="R44" s="17"/>
    </row>
    <row r="45">
      <c r="A45" s="3" t="s">
        <v>193</v>
      </c>
      <c r="B45" s="3">
        <v>361.0</v>
      </c>
      <c r="C45" s="3" t="s">
        <v>194</v>
      </c>
      <c r="D45" s="3" t="s">
        <v>139</v>
      </c>
      <c r="E45" s="3" t="s">
        <v>87</v>
      </c>
      <c r="F45" s="3" t="s">
        <v>15</v>
      </c>
      <c r="G45" s="17"/>
      <c r="H45" s="3" t="s">
        <v>16</v>
      </c>
      <c r="I45" s="3" t="s">
        <v>88</v>
      </c>
      <c r="J45" s="3" t="s">
        <v>195</v>
      </c>
      <c r="L45" s="17"/>
      <c r="M45" s="3" t="s">
        <v>81</v>
      </c>
      <c r="N45" s="18" t="b">
        <v>0</v>
      </c>
      <c r="O45" s="3" t="s">
        <v>194</v>
      </c>
      <c r="P45" s="5">
        <v>20.382301</v>
      </c>
      <c r="Q45" s="5">
        <v>240.0</v>
      </c>
      <c r="R45" s="17"/>
    </row>
    <row r="46">
      <c r="A46" s="3" t="s">
        <v>196</v>
      </c>
      <c r="B46" s="3">
        <v>560.0</v>
      </c>
      <c r="C46" s="3" t="s">
        <v>197</v>
      </c>
      <c r="D46" s="3" t="s">
        <v>139</v>
      </c>
      <c r="E46" s="3" t="s">
        <v>11</v>
      </c>
      <c r="F46" s="3" t="s">
        <v>11</v>
      </c>
      <c r="G46" s="3" t="s">
        <v>12</v>
      </c>
      <c r="H46" s="3" t="s">
        <v>12</v>
      </c>
      <c r="I46" s="3" t="s">
        <v>100</v>
      </c>
      <c r="J46" s="3" t="s">
        <v>80</v>
      </c>
      <c r="L46" s="17"/>
      <c r="M46" s="3" t="s">
        <v>81</v>
      </c>
      <c r="N46" s="18" t="b">
        <v>0</v>
      </c>
      <c r="O46" s="3" t="s">
        <v>197</v>
      </c>
      <c r="P46" s="5">
        <v>15.179108</v>
      </c>
      <c r="Q46" s="5">
        <v>240.0</v>
      </c>
      <c r="R46" s="17"/>
    </row>
    <row r="47">
      <c r="A47" s="3" t="s">
        <v>198</v>
      </c>
      <c r="B47" s="3">
        <v>583.0</v>
      </c>
      <c r="C47" s="3" t="s">
        <v>199</v>
      </c>
      <c r="D47" s="3" t="s">
        <v>139</v>
      </c>
      <c r="E47" s="3" t="s">
        <v>15</v>
      </c>
      <c r="F47" s="3" t="s">
        <v>15</v>
      </c>
      <c r="G47" s="3" t="s">
        <v>16</v>
      </c>
      <c r="H47" s="3" t="s">
        <v>16</v>
      </c>
      <c r="I47" s="3" t="s">
        <v>79</v>
      </c>
      <c r="J47" s="3" t="s">
        <v>80</v>
      </c>
      <c r="L47" s="17"/>
      <c r="M47" s="3" t="s">
        <v>81</v>
      </c>
      <c r="N47" s="18" t="b">
        <v>0</v>
      </c>
      <c r="O47" s="3" t="s">
        <v>199</v>
      </c>
      <c r="P47" s="5">
        <v>37.161798</v>
      </c>
      <c r="Q47" s="5">
        <v>240.0</v>
      </c>
      <c r="R47" s="17"/>
    </row>
    <row r="48">
      <c r="A48" s="3" t="s">
        <v>200</v>
      </c>
      <c r="B48" s="3">
        <v>602.0</v>
      </c>
      <c r="C48" s="3" t="s">
        <v>201</v>
      </c>
      <c r="D48" s="3" t="s">
        <v>139</v>
      </c>
      <c r="E48" s="3" t="s">
        <v>11</v>
      </c>
      <c r="F48" s="3" t="s">
        <v>11</v>
      </c>
      <c r="G48" s="3" t="s">
        <v>12</v>
      </c>
      <c r="H48" s="3" t="s">
        <v>12</v>
      </c>
      <c r="I48" s="3" t="s">
        <v>100</v>
      </c>
      <c r="J48" s="3" t="s">
        <v>80</v>
      </c>
      <c r="L48" s="17"/>
      <c r="M48" s="3" t="s">
        <v>81</v>
      </c>
      <c r="N48" s="18" t="b">
        <v>0</v>
      </c>
      <c r="O48" s="3" t="s">
        <v>201</v>
      </c>
      <c r="P48" s="5">
        <v>18.038069</v>
      </c>
      <c r="Q48" s="5">
        <v>240.0</v>
      </c>
      <c r="R48" s="17"/>
    </row>
    <row r="49">
      <c r="A49" s="3" t="s">
        <v>202</v>
      </c>
      <c r="B49" s="3">
        <v>359.0</v>
      </c>
      <c r="C49" s="3" t="s">
        <v>203</v>
      </c>
      <c r="D49" s="3" t="s">
        <v>139</v>
      </c>
      <c r="E49" s="3" t="s">
        <v>11</v>
      </c>
      <c r="F49" s="3" t="s">
        <v>11</v>
      </c>
      <c r="G49" s="3" t="s">
        <v>12</v>
      </c>
      <c r="H49" s="3" t="s">
        <v>12</v>
      </c>
      <c r="I49" s="3" t="s">
        <v>100</v>
      </c>
      <c r="J49" s="3" t="s">
        <v>80</v>
      </c>
      <c r="L49" s="17"/>
      <c r="M49" s="3" t="s">
        <v>81</v>
      </c>
      <c r="N49" s="18" t="b">
        <v>0</v>
      </c>
      <c r="O49" s="3" t="s">
        <v>203</v>
      </c>
      <c r="P49" s="5">
        <v>24.814628</v>
      </c>
      <c r="Q49" s="5">
        <v>240.0</v>
      </c>
      <c r="R49" s="17"/>
    </row>
    <row r="50">
      <c r="A50" s="3" t="s">
        <v>204</v>
      </c>
      <c r="B50" s="3">
        <v>462.0</v>
      </c>
      <c r="C50" s="3" t="s">
        <v>205</v>
      </c>
      <c r="D50" s="3" t="s">
        <v>139</v>
      </c>
      <c r="E50" s="3" t="s">
        <v>15</v>
      </c>
      <c r="F50" s="3" t="s">
        <v>11</v>
      </c>
      <c r="G50" s="3" t="s">
        <v>16</v>
      </c>
      <c r="H50" s="3" t="s">
        <v>12</v>
      </c>
      <c r="I50" s="3" t="s">
        <v>206</v>
      </c>
      <c r="J50" s="3" t="s">
        <v>207</v>
      </c>
      <c r="K50" s="3" t="s">
        <v>208</v>
      </c>
      <c r="L50" s="17"/>
      <c r="M50" s="3" t="s">
        <v>81</v>
      </c>
      <c r="N50" s="18" t="b">
        <v>0</v>
      </c>
      <c r="O50" s="3" t="s">
        <v>205</v>
      </c>
      <c r="P50" s="5">
        <v>3.313857</v>
      </c>
      <c r="Q50" s="5">
        <v>240.0</v>
      </c>
      <c r="R50" s="17"/>
    </row>
    <row r="51">
      <c r="A51" s="3" t="s">
        <v>209</v>
      </c>
      <c r="B51" s="3">
        <v>483.0</v>
      </c>
      <c r="C51" s="3" t="s">
        <v>210</v>
      </c>
      <c r="D51" s="3" t="s">
        <v>139</v>
      </c>
      <c r="E51" s="3" t="s">
        <v>11</v>
      </c>
      <c r="F51" s="3" t="s">
        <v>11</v>
      </c>
      <c r="G51" s="3" t="s">
        <v>12</v>
      </c>
      <c r="H51" s="3" t="s">
        <v>12</v>
      </c>
      <c r="I51" s="3" t="s">
        <v>100</v>
      </c>
      <c r="J51" s="3" t="s">
        <v>80</v>
      </c>
      <c r="L51" s="17"/>
      <c r="M51" s="3" t="s">
        <v>81</v>
      </c>
      <c r="N51" s="18" t="b">
        <v>0</v>
      </c>
      <c r="O51" s="3" t="s">
        <v>210</v>
      </c>
      <c r="P51" s="5">
        <v>15.996572</v>
      </c>
      <c r="Q51" s="5">
        <v>240.0</v>
      </c>
      <c r="R51" s="17"/>
    </row>
    <row r="52">
      <c r="A52" s="3" t="s">
        <v>211</v>
      </c>
      <c r="B52" s="3">
        <v>485.0</v>
      </c>
      <c r="C52" s="3" t="s">
        <v>212</v>
      </c>
      <c r="D52" s="3" t="s">
        <v>139</v>
      </c>
      <c r="E52" s="3" t="s">
        <v>11</v>
      </c>
      <c r="F52" s="3" t="s">
        <v>11</v>
      </c>
      <c r="G52" s="3" t="s">
        <v>12</v>
      </c>
      <c r="H52" s="3" t="s">
        <v>12</v>
      </c>
      <c r="I52" s="3" t="s">
        <v>100</v>
      </c>
      <c r="J52" s="3" t="s">
        <v>80</v>
      </c>
      <c r="L52" s="17"/>
      <c r="M52" s="3" t="s">
        <v>81</v>
      </c>
      <c r="N52" s="18" t="b">
        <v>0</v>
      </c>
      <c r="O52" s="3" t="s">
        <v>212</v>
      </c>
      <c r="P52" s="5">
        <v>34.97452</v>
      </c>
      <c r="Q52" s="5">
        <v>240.0</v>
      </c>
      <c r="R52" s="17"/>
    </row>
    <row r="53">
      <c r="A53" s="3" t="s">
        <v>213</v>
      </c>
      <c r="B53" s="3">
        <v>486.0</v>
      </c>
      <c r="C53" s="3" t="s">
        <v>214</v>
      </c>
      <c r="D53" s="3" t="s">
        <v>139</v>
      </c>
      <c r="E53" s="3" t="s">
        <v>11</v>
      </c>
      <c r="F53" s="3" t="s">
        <v>11</v>
      </c>
      <c r="G53" s="3" t="s">
        <v>12</v>
      </c>
      <c r="H53" s="3" t="s">
        <v>12</v>
      </c>
      <c r="I53" s="3" t="s">
        <v>100</v>
      </c>
      <c r="J53" s="3" t="s">
        <v>80</v>
      </c>
      <c r="L53" s="17"/>
      <c r="M53" s="3" t="s">
        <v>81</v>
      </c>
      <c r="N53" s="18" t="b">
        <v>0</v>
      </c>
      <c r="O53" s="3" t="s">
        <v>214</v>
      </c>
      <c r="P53" s="5">
        <v>13.736688</v>
      </c>
      <c r="Q53" s="5">
        <v>240.0</v>
      </c>
      <c r="R53" s="17"/>
    </row>
    <row r="54">
      <c r="A54" s="3" t="s">
        <v>215</v>
      </c>
      <c r="B54" s="3">
        <v>500.0</v>
      </c>
      <c r="C54" s="3" t="s">
        <v>216</v>
      </c>
      <c r="D54" s="3" t="s">
        <v>139</v>
      </c>
      <c r="E54" s="3" t="s">
        <v>15</v>
      </c>
      <c r="F54" s="3" t="s">
        <v>15</v>
      </c>
      <c r="G54" s="3" t="s">
        <v>16</v>
      </c>
      <c r="H54" s="3" t="s">
        <v>16</v>
      </c>
      <c r="I54" s="3" t="s">
        <v>79</v>
      </c>
      <c r="J54" s="3" t="s">
        <v>80</v>
      </c>
      <c r="L54" s="17"/>
      <c r="M54" s="3" t="s">
        <v>81</v>
      </c>
      <c r="N54" s="18" t="b">
        <v>0</v>
      </c>
      <c r="O54" s="3" t="s">
        <v>216</v>
      </c>
      <c r="P54" s="5">
        <v>29.989055</v>
      </c>
      <c r="Q54" s="5">
        <v>240.0</v>
      </c>
      <c r="R54" s="17"/>
    </row>
    <row r="55">
      <c r="A55" s="3" t="s">
        <v>217</v>
      </c>
      <c r="B55" s="3">
        <v>33.0</v>
      </c>
      <c r="C55" s="3" t="s">
        <v>218</v>
      </c>
      <c r="D55" s="3" t="s">
        <v>139</v>
      </c>
      <c r="E55" s="3" t="s">
        <v>11</v>
      </c>
      <c r="F55" s="3" t="s">
        <v>11</v>
      </c>
      <c r="G55" s="3" t="s">
        <v>12</v>
      </c>
      <c r="H55" s="3" t="s">
        <v>12</v>
      </c>
      <c r="I55" s="3" t="s">
        <v>100</v>
      </c>
      <c r="J55" s="3" t="s">
        <v>80</v>
      </c>
      <c r="L55" s="17"/>
      <c r="M55" s="3" t="s">
        <v>81</v>
      </c>
      <c r="N55" s="18" t="b">
        <v>0</v>
      </c>
      <c r="O55" s="3" t="s">
        <v>218</v>
      </c>
      <c r="P55" s="5">
        <v>24.38455</v>
      </c>
      <c r="Q55" s="5">
        <v>240.0</v>
      </c>
      <c r="R55" s="17"/>
    </row>
    <row r="56">
      <c r="A56" s="3" t="s">
        <v>219</v>
      </c>
      <c r="B56" s="3">
        <v>424.0</v>
      </c>
      <c r="C56" s="3" t="s">
        <v>220</v>
      </c>
      <c r="D56" s="3" t="s">
        <v>139</v>
      </c>
      <c r="E56" s="3" t="s">
        <v>11</v>
      </c>
      <c r="F56" s="3" t="s">
        <v>11</v>
      </c>
      <c r="G56" s="3" t="s">
        <v>12</v>
      </c>
      <c r="H56" s="3" t="s">
        <v>12</v>
      </c>
      <c r="I56" s="3" t="s">
        <v>100</v>
      </c>
      <c r="J56" s="3" t="s">
        <v>80</v>
      </c>
      <c r="L56" s="17"/>
      <c r="M56" s="3" t="s">
        <v>81</v>
      </c>
      <c r="N56" s="18" t="b">
        <v>0</v>
      </c>
      <c r="O56" s="3" t="s">
        <v>220</v>
      </c>
      <c r="P56" s="5">
        <v>27.291322</v>
      </c>
      <c r="Q56" s="5">
        <v>240.0</v>
      </c>
      <c r="R56" s="17"/>
    </row>
    <row r="57">
      <c r="A57" s="3" t="s">
        <v>221</v>
      </c>
      <c r="B57" s="3">
        <v>492.0</v>
      </c>
      <c r="C57" s="3" t="s">
        <v>222</v>
      </c>
      <c r="D57" s="3" t="s">
        <v>139</v>
      </c>
      <c r="E57" s="3" t="s">
        <v>15</v>
      </c>
      <c r="F57" s="3" t="s">
        <v>15</v>
      </c>
      <c r="G57" s="3" t="s">
        <v>16</v>
      </c>
      <c r="H57" s="3" t="s">
        <v>16</v>
      </c>
      <c r="I57" s="3" t="s">
        <v>79</v>
      </c>
      <c r="J57" s="3" t="s">
        <v>80</v>
      </c>
      <c r="L57" s="17"/>
      <c r="M57" s="3" t="s">
        <v>81</v>
      </c>
      <c r="N57" s="18" t="b">
        <v>0</v>
      </c>
      <c r="O57" s="3" t="s">
        <v>222</v>
      </c>
      <c r="P57" s="5">
        <v>36.649277</v>
      </c>
      <c r="Q57" s="5">
        <v>240.0</v>
      </c>
      <c r="R57" s="17"/>
    </row>
    <row r="58">
      <c r="A58" s="3" t="s">
        <v>223</v>
      </c>
      <c r="B58" s="3">
        <v>493.0</v>
      </c>
      <c r="C58" s="3" t="s">
        <v>224</v>
      </c>
      <c r="D58" s="3" t="s">
        <v>139</v>
      </c>
      <c r="E58" s="3" t="s">
        <v>15</v>
      </c>
      <c r="F58" s="3" t="s">
        <v>15</v>
      </c>
      <c r="G58" s="3" t="s">
        <v>16</v>
      </c>
      <c r="H58" s="3" t="s">
        <v>16</v>
      </c>
      <c r="I58" s="3" t="s">
        <v>79</v>
      </c>
      <c r="J58" s="3" t="s">
        <v>80</v>
      </c>
      <c r="L58" s="17"/>
      <c r="M58" s="3" t="s">
        <v>81</v>
      </c>
      <c r="N58" s="18" t="b">
        <v>0</v>
      </c>
      <c r="O58" s="3" t="s">
        <v>224</v>
      </c>
      <c r="P58" s="5">
        <v>46.029195</v>
      </c>
      <c r="Q58" s="5">
        <v>240.0</v>
      </c>
      <c r="R58" s="17"/>
    </row>
    <row r="59">
      <c r="A59" s="3" t="s">
        <v>225</v>
      </c>
      <c r="B59" s="3">
        <v>535.0</v>
      </c>
      <c r="C59" s="3" t="s">
        <v>226</v>
      </c>
      <c r="D59" s="3" t="s">
        <v>139</v>
      </c>
      <c r="E59" s="3" t="s">
        <v>87</v>
      </c>
      <c r="F59" s="3" t="s">
        <v>15</v>
      </c>
      <c r="G59" s="17"/>
      <c r="H59" s="3" t="s">
        <v>16</v>
      </c>
      <c r="I59" s="3" t="s">
        <v>88</v>
      </c>
      <c r="J59" s="3" t="s">
        <v>195</v>
      </c>
      <c r="L59" s="17"/>
      <c r="M59" s="3" t="s">
        <v>81</v>
      </c>
      <c r="N59" s="18" t="b">
        <v>0</v>
      </c>
      <c r="O59" s="3" t="s">
        <v>226</v>
      </c>
      <c r="P59" s="5">
        <v>20.395029</v>
      </c>
      <c r="Q59" s="5">
        <v>240.0</v>
      </c>
      <c r="R59" s="17"/>
    </row>
    <row r="60">
      <c r="A60" s="3" t="s">
        <v>227</v>
      </c>
      <c r="B60" s="3">
        <v>536.0</v>
      </c>
      <c r="C60" s="3" t="s">
        <v>228</v>
      </c>
      <c r="D60" s="3" t="s">
        <v>139</v>
      </c>
      <c r="E60" s="3" t="s">
        <v>11</v>
      </c>
      <c r="F60" s="3" t="s">
        <v>15</v>
      </c>
      <c r="G60" s="3" t="s">
        <v>12</v>
      </c>
      <c r="H60" s="3" t="s">
        <v>16</v>
      </c>
      <c r="I60" s="3" t="s">
        <v>229</v>
      </c>
      <c r="J60" s="3" t="s">
        <v>230</v>
      </c>
      <c r="K60" s="3" t="s">
        <v>231</v>
      </c>
      <c r="L60" s="17"/>
      <c r="M60" s="3" t="s">
        <v>81</v>
      </c>
      <c r="N60" s="18" t="b">
        <v>0</v>
      </c>
      <c r="O60" s="3" t="s">
        <v>228</v>
      </c>
      <c r="P60" s="5">
        <v>1.649822</v>
      </c>
      <c r="Q60" s="5">
        <v>240.0</v>
      </c>
      <c r="R60" s="17"/>
    </row>
    <row r="61">
      <c r="A61" s="3" t="s">
        <v>232</v>
      </c>
      <c r="B61" s="3">
        <v>562.0</v>
      </c>
      <c r="C61" s="3" t="s">
        <v>233</v>
      </c>
      <c r="D61" s="3" t="s">
        <v>139</v>
      </c>
      <c r="E61" s="3" t="s">
        <v>11</v>
      </c>
      <c r="F61" s="3" t="s">
        <v>11</v>
      </c>
      <c r="G61" s="3" t="s">
        <v>12</v>
      </c>
      <c r="H61" s="3" t="s">
        <v>12</v>
      </c>
      <c r="I61" s="3" t="s">
        <v>100</v>
      </c>
      <c r="J61" s="3" t="s">
        <v>80</v>
      </c>
      <c r="L61" s="17"/>
      <c r="M61" s="3" t="s">
        <v>81</v>
      </c>
      <c r="N61" s="18" t="b">
        <v>0</v>
      </c>
      <c r="O61" s="3" t="s">
        <v>233</v>
      </c>
      <c r="P61" s="5">
        <v>26.208873</v>
      </c>
      <c r="Q61" s="5">
        <v>240.0</v>
      </c>
      <c r="R61" s="17"/>
    </row>
    <row r="62">
      <c r="A62" s="3" t="s">
        <v>234</v>
      </c>
      <c r="B62" s="3">
        <v>571.0</v>
      </c>
      <c r="C62" s="3" t="s">
        <v>235</v>
      </c>
      <c r="D62" s="3" t="s">
        <v>139</v>
      </c>
      <c r="E62" s="3" t="s">
        <v>11</v>
      </c>
      <c r="F62" s="3" t="s">
        <v>11</v>
      </c>
      <c r="G62" s="3" t="s">
        <v>12</v>
      </c>
      <c r="H62" s="3" t="s">
        <v>12</v>
      </c>
      <c r="I62" s="3" t="s">
        <v>100</v>
      </c>
      <c r="J62" s="3" t="s">
        <v>80</v>
      </c>
      <c r="L62" s="17"/>
      <c r="M62" s="3" t="s">
        <v>81</v>
      </c>
      <c r="N62" s="18" t="b">
        <v>0</v>
      </c>
      <c r="O62" s="3" t="s">
        <v>235</v>
      </c>
      <c r="P62" s="5">
        <v>0.685544</v>
      </c>
      <c r="Q62" s="5">
        <v>240.0</v>
      </c>
      <c r="R62" s="17"/>
    </row>
    <row r="63">
      <c r="A63" s="3" t="s">
        <v>236</v>
      </c>
      <c r="B63" s="3">
        <v>574.0</v>
      </c>
      <c r="C63" s="3" t="s">
        <v>237</v>
      </c>
      <c r="D63" s="3" t="s">
        <v>139</v>
      </c>
      <c r="E63" s="3" t="s">
        <v>15</v>
      </c>
      <c r="F63" s="3" t="s">
        <v>15</v>
      </c>
      <c r="G63" s="3" t="s">
        <v>16</v>
      </c>
      <c r="H63" s="3" t="s">
        <v>16</v>
      </c>
      <c r="I63" s="3" t="s">
        <v>79</v>
      </c>
      <c r="J63" s="3" t="s">
        <v>80</v>
      </c>
      <c r="L63" s="17"/>
      <c r="M63" s="3" t="s">
        <v>81</v>
      </c>
      <c r="N63" s="18" t="b">
        <v>0</v>
      </c>
      <c r="O63" s="3" t="s">
        <v>237</v>
      </c>
      <c r="P63" s="5">
        <v>26.573378</v>
      </c>
      <c r="Q63" s="5">
        <v>240.0</v>
      </c>
      <c r="R63" s="17"/>
    </row>
    <row r="64">
      <c r="A64" s="3" t="s">
        <v>238</v>
      </c>
      <c r="B64" s="3">
        <v>582.0</v>
      </c>
      <c r="C64" s="3" t="s">
        <v>239</v>
      </c>
      <c r="D64" s="3" t="s">
        <v>139</v>
      </c>
      <c r="E64" s="3" t="s">
        <v>15</v>
      </c>
      <c r="F64" s="3" t="s">
        <v>15</v>
      </c>
      <c r="G64" s="3" t="s">
        <v>16</v>
      </c>
      <c r="H64" s="3" t="s">
        <v>16</v>
      </c>
      <c r="I64" s="3" t="s">
        <v>79</v>
      </c>
      <c r="J64" s="3" t="s">
        <v>80</v>
      </c>
      <c r="L64" s="17"/>
      <c r="M64" s="3" t="s">
        <v>81</v>
      </c>
      <c r="N64" s="18" t="b">
        <v>0</v>
      </c>
      <c r="O64" s="3" t="s">
        <v>239</v>
      </c>
      <c r="P64" s="5">
        <v>20.517781</v>
      </c>
      <c r="Q64" s="5">
        <v>240.0</v>
      </c>
      <c r="R64" s="17"/>
    </row>
    <row r="65">
      <c r="A65" s="3" t="s">
        <v>240</v>
      </c>
      <c r="B65" s="3">
        <v>592.0</v>
      </c>
      <c r="C65" s="3" t="s">
        <v>241</v>
      </c>
      <c r="D65" s="3" t="s">
        <v>139</v>
      </c>
      <c r="E65" s="3" t="s">
        <v>15</v>
      </c>
      <c r="F65" s="3" t="s">
        <v>15</v>
      </c>
      <c r="G65" s="3" t="s">
        <v>16</v>
      </c>
      <c r="H65" s="3" t="s">
        <v>16</v>
      </c>
      <c r="I65" s="3" t="s">
        <v>79</v>
      </c>
      <c r="J65" s="3" t="s">
        <v>80</v>
      </c>
      <c r="L65" s="17"/>
      <c r="M65" s="3" t="s">
        <v>81</v>
      </c>
      <c r="N65" s="18" t="b">
        <v>0</v>
      </c>
      <c r="O65" s="3" t="s">
        <v>241</v>
      </c>
      <c r="P65" s="5">
        <v>48.228652</v>
      </c>
      <c r="Q65" s="5">
        <v>240.0</v>
      </c>
      <c r="R65" s="17"/>
    </row>
    <row r="66">
      <c r="A66" s="3" t="s">
        <v>242</v>
      </c>
      <c r="B66" s="3">
        <v>598.0</v>
      </c>
      <c r="C66" s="3" t="s">
        <v>243</v>
      </c>
      <c r="D66" s="3" t="s">
        <v>139</v>
      </c>
      <c r="E66" s="3" t="s">
        <v>15</v>
      </c>
      <c r="F66" s="3" t="s">
        <v>15</v>
      </c>
      <c r="G66" s="3" t="s">
        <v>16</v>
      </c>
      <c r="H66" s="3" t="s">
        <v>16</v>
      </c>
      <c r="I66" s="3" t="s">
        <v>79</v>
      </c>
      <c r="J66" s="3" t="s">
        <v>80</v>
      </c>
      <c r="L66" s="17"/>
      <c r="M66" s="3" t="s">
        <v>81</v>
      </c>
      <c r="N66" s="18" t="b">
        <v>0</v>
      </c>
      <c r="O66" s="3" t="s">
        <v>243</v>
      </c>
      <c r="P66" s="5">
        <v>40.996369</v>
      </c>
      <c r="Q66" s="5">
        <v>240.0</v>
      </c>
      <c r="R66" s="17"/>
    </row>
    <row r="67">
      <c r="A67" s="3" t="s">
        <v>244</v>
      </c>
      <c r="B67" s="3">
        <v>608.0</v>
      </c>
      <c r="C67" s="3" t="s">
        <v>245</v>
      </c>
      <c r="D67" s="3" t="s">
        <v>139</v>
      </c>
      <c r="E67" s="3" t="s">
        <v>11</v>
      </c>
      <c r="F67" s="3" t="s">
        <v>11</v>
      </c>
      <c r="G67" s="3" t="s">
        <v>12</v>
      </c>
      <c r="H67" s="3" t="s">
        <v>12</v>
      </c>
      <c r="I67" s="3" t="s">
        <v>100</v>
      </c>
      <c r="J67" s="3" t="s">
        <v>80</v>
      </c>
      <c r="L67" s="17"/>
      <c r="M67" s="3" t="s">
        <v>81</v>
      </c>
      <c r="N67" s="18" t="b">
        <v>0</v>
      </c>
      <c r="O67" s="3" t="s">
        <v>245</v>
      </c>
      <c r="P67" s="5">
        <v>23.403456</v>
      </c>
      <c r="Q67" s="5">
        <v>240.0</v>
      </c>
      <c r="R67" s="17"/>
    </row>
    <row r="68">
      <c r="A68" s="3" t="s">
        <v>246</v>
      </c>
      <c r="B68" s="3">
        <v>612.0</v>
      </c>
      <c r="C68" s="3" t="s">
        <v>247</v>
      </c>
      <c r="D68" s="3" t="s">
        <v>139</v>
      </c>
      <c r="E68" s="3" t="s">
        <v>87</v>
      </c>
      <c r="F68" s="3" t="s">
        <v>15</v>
      </c>
      <c r="G68" s="17"/>
      <c r="H68" s="3" t="s">
        <v>16</v>
      </c>
      <c r="I68" s="3" t="s">
        <v>88</v>
      </c>
      <c r="J68" s="3" t="s">
        <v>248</v>
      </c>
      <c r="L68" s="17"/>
      <c r="M68" s="3" t="s">
        <v>81</v>
      </c>
      <c r="N68" s="18" t="b">
        <v>0</v>
      </c>
      <c r="O68" s="3" t="s">
        <v>247</v>
      </c>
      <c r="P68" s="5">
        <v>19.727352</v>
      </c>
      <c r="Q68" s="5">
        <v>240.0</v>
      </c>
      <c r="R68" s="17"/>
    </row>
    <row r="69">
      <c r="A69" s="3" t="s">
        <v>249</v>
      </c>
      <c r="B69" s="3">
        <v>613.0</v>
      </c>
      <c r="C69" s="3" t="s">
        <v>250</v>
      </c>
      <c r="D69" s="3" t="s">
        <v>139</v>
      </c>
      <c r="E69" s="3" t="s">
        <v>11</v>
      </c>
      <c r="F69" s="3" t="s">
        <v>15</v>
      </c>
      <c r="G69" s="3" t="s">
        <v>12</v>
      </c>
      <c r="H69" s="3" t="s">
        <v>16</v>
      </c>
      <c r="I69" s="3" t="s">
        <v>229</v>
      </c>
      <c r="J69" s="3" t="s">
        <v>251</v>
      </c>
      <c r="K69" s="3" t="s">
        <v>252</v>
      </c>
      <c r="L69" s="17"/>
      <c r="M69" s="3" t="s">
        <v>81</v>
      </c>
      <c r="N69" s="18" t="b">
        <v>0</v>
      </c>
      <c r="O69" s="3" t="s">
        <v>250</v>
      </c>
      <c r="P69" s="5">
        <v>12.356624</v>
      </c>
      <c r="Q69" s="5">
        <v>240.0</v>
      </c>
      <c r="R69" s="17"/>
    </row>
    <row r="70">
      <c r="A70" s="3" t="s">
        <v>253</v>
      </c>
      <c r="B70" s="3">
        <v>624.0</v>
      </c>
      <c r="C70" s="3" t="s">
        <v>254</v>
      </c>
      <c r="D70" s="3" t="s">
        <v>139</v>
      </c>
      <c r="E70" s="3" t="s">
        <v>15</v>
      </c>
      <c r="F70" s="3" t="s">
        <v>15</v>
      </c>
      <c r="G70" s="3" t="s">
        <v>16</v>
      </c>
      <c r="H70" s="3" t="s">
        <v>16</v>
      </c>
      <c r="I70" s="3" t="s">
        <v>79</v>
      </c>
      <c r="J70" s="3" t="s">
        <v>118</v>
      </c>
      <c r="K70" s="3" t="s">
        <v>255</v>
      </c>
      <c r="L70" s="17"/>
      <c r="M70" s="3" t="s">
        <v>81</v>
      </c>
      <c r="N70" s="18" t="b">
        <v>0</v>
      </c>
      <c r="O70" s="3" t="s">
        <v>254</v>
      </c>
      <c r="P70" s="5">
        <v>18.415754</v>
      </c>
      <c r="Q70" s="5">
        <v>240.0</v>
      </c>
      <c r="R70" s="17"/>
    </row>
    <row r="71">
      <c r="A71" s="3" t="s">
        <v>256</v>
      </c>
      <c r="B71" s="3">
        <v>625.0</v>
      </c>
      <c r="C71" s="3" t="s">
        <v>257</v>
      </c>
      <c r="D71" s="3" t="s">
        <v>139</v>
      </c>
      <c r="E71" s="3" t="s">
        <v>87</v>
      </c>
      <c r="F71" s="3" t="s">
        <v>15</v>
      </c>
      <c r="G71" s="17"/>
      <c r="H71" s="3" t="s">
        <v>16</v>
      </c>
      <c r="I71" s="3" t="s">
        <v>88</v>
      </c>
      <c r="J71" s="3" t="s">
        <v>258</v>
      </c>
      <c r="L71" s="17"/>
      <c r="M71" s="3" t="s">
        <v>81</v>
      </c>
      <c r="N71" s="18" t="b">
        <v>0</v>
      </c>
      <c r="O71" s="3" t="s">
        <v>257</v>
      </c>
      <c r="P71" s="5">
        <v>12.206776</v>
      </c>
      <c r="Q71" s="5">
        <v>240.0</v>
      </c>
      <c r="R71" s="17"/>
    </row>
    <row r="72">
      <c r="A72" s="3" t="s">
        <v>259</v>
      </c>
      <c r="B72" s="3">
        <v>630.0</v>
      </c>
      <c r="C72" s="3" t="s">
        <v>260</v>
      </c>
      <c r="D72" s="3" t="s">
        <v>139</v>
      </c>
      <c r="E72" s="3" t="s">
        <v>11</v>
      </c>
      <c r="F72" s="3" t="s">
        <v>15</v>
      </c>
      <c r="G72" s="3" t="s">
        <v>12</v>
      </c>
      <c r="H72" s="3" t="s">
        <v>16</v>
      </c>
      <c r="I72" s="3" t="s">
        <v>229</v>
      </c>
      <c r="J72" s="3" t="s">
        <v>251</v>
      </c>
      <c r="K72" s="3" t="s">
        <v>252</v>
      </c>
      <c r="L72" s="17"/>
      <c r="M72" s="3" t="s">
        <v>81</v>
      </c>
      <c r="N72" s="18" t="b">
        <v>0</v>
      </c>
      <c r="O72" s="3" t="s">
        <v>260</v>
      </c>
      <c r="P72" s="5">
        <v>12.564369</v>
      </c>
      <c r="Q72" s="5">
        <v>240.0</v>
      </c>
      <c r="R72" s="17"/>
    </row>
    <row r="73">
      <c r="A73" s="3" t="s">
        <v>261</v>
      </c>
      <c r="B73" s="3">
        <v>642.0</v>
      </c>
      <c r="C73" s="3" t="s">
        <v>262</v>
      </c>
      <c r="D73" s="3" t="s">
        <v>139</v>
      </c>
      <c r="E73" s="3" t="s">
        <v>11</v>
      </c>
      <c r="F73" s="3" t="s">
        <v>11</v>
      </c>
      <c r="G73" s="3" t="s">
        <v>12</v>
      </c>
      <c r="H73" s="3" t="s">
        <v>12</v>
      </c>
      <c r="I73" s="3" t="s">
        <v>100</v>
      </c>
      <c r="J73" s="3" t="s">
        <v>80</v>
      </c>
      <c r="L73" s="17"/>
      <c r="M73" s="3" t="s">
        <v>81</v>
      </c>
      <c r="N73" s="18" t="b">
        <v>0</v>
      </c>
      <c r="O73" s="3" t="s">
        <v>262</v>
      </c>
      <c r="P73" s="5">
        <v>12.296936</v>
      </c>
      <c r="Q73" s="5">
        <v>240.0</v>
      </c>
      <c r="R73" s="17"/>
    </row>
    <row r="74">
      <c r="A74" s="3" t="s">
        <v>263</v>
      </c>
      <c r="B74" s="3">
        <v>646.0</v>
      </c>
      <c r="C74" s="3" t="s">
        <v>264</v>
      </c>
      <c r="D74" s="3" t="s">
        <v>139</v>
      </c>
      <c r="E74" s="3" t="s">
        <v>11</v>
      </c>
      <c r="F74" s="3" t="s">
        <v>11</v>
      </c>
      <c r="G74" s="3" t="s">
        <v>12</v>
      </c>
      <c r="H74" s="3" t="s">
        <v>12</v>
      </c>
      <c r="I74" s="3" t="s">
        <v>100</v>
      </c>
      <c r="J74" s="3" t="s">
        <v>80</v>
      </c>
      <c r="L74" s="17"/>
      <c r="M74" s="3" t="s">
        <v>81</v>
      </c>
      <c r="N74" s="18" t="b">
        <v>0</v>
      </c>
      <c r="O74" s="3" t="s">
        <v>264</v>
      </c>
      <c r="P74" s="5">
        <v>24.784526</v>
      </c>
      <c r="Q74" s="5">
        <v>240.0</v>
      </c>
      <c r="R74" s="17"/>
    </row>
    <row r="75">
      <c r="A75" s="3" t="s">
        <v>265</v>
      </c>
      <c r="B75" s="3">
        <v>48.0</v>
      </c>
      <c r="C75" s="3" t="s">
        <v>266</v>
      </c>
      <c r="D75" s="3" t="s">
        <v>139</v>
      </c>
      <c r="E75" s="3" t="s">
        <v>50</v>
      </c>
      <c r="F75" s="3" t="s">
        <v>50</v>
      </c>
      <c r="G75" s="17"/>
      <c r="H75" s="17"/>
      <c r="I75" s="17"/>
      <c r="J75" s="17"/>
      <c r="K75" s="17"/>
      <c r="L75" s="17"/>
      <c r="M75" s="3" t="s">
        <v>122</v>
      </c>
      <c r="N75" s="18" t="b">
        <v>0</v>
      </c>
      <c r="O75" s="3" t="s">
        <v>266</v>
      </c>
      <c r="P75" s="5">
        <v>53.286737</v>
      </c>
      <c r="Q75" s="5">
        <v>9999.0</v>
      </c>
      <c r="R75" s="3" t="s">
        <v>123</v>
      </c>
    </row>
    <row r="76">
      <c r="A76" s="3" t="s">
        <v>268</v>
      </c>
      <c r="B76" s="12">
        <v>376.0</v>
      </c>
      <c r="C76" s="11" t="s">
        <v>269</v>
      </c>
      <c r="D76" s="3" t="s">
        <v>139</v>
      </c>
      <c r="E76" s="3" t="s">
        <v>50</v>
      </c>
      <c r="F76" s="3" t="s">
        <v>50</v>
      </c>
      <c r="G76" s="17"/>
      <c r="H76" s="17"/>
      <c r="I76" s="17"/>
      <c r="J76" s="17"/>
      <c r="K76" s="17"/>
      <c r="L76" s="17"/>
      <c r="M76" s="3" t="s">
        <v>122</v>
      </c>
      <c r="N76" s="18" t="b">
        <v>0</v>
      </c>
      <c r="O76" s="3" t="s">
        <v>269</v>
      </c>
      <c r="P76" s="5">
        <v>21.550085</v>
      </c>
      <c r="Q76" s="5">
        <v>9999.0</v>
      </c>
      <c r="R76" s="3" t="s">
        <v>123</v>
      </c>
    </row>
    <row r="77">
      <c r="A77" s="3" t="s">
        <v>270</v>
      </c>
      <c r="B77" s="3">
        <v>347.0</v>
      </c>
      <c r="C77" s="3" t="s">
        <v>271</v>
      </c>
      <c r="D77" s="3" t="s">
        <v>139</v>
      </c>
      <c r="E77" s="3" t="s">
        <v>50</v>
      </c>
      <c r="F77" s="3" t="s">
        <v>50</v>
      </c>
      <c r="G77" s="17"/>
      <c r="H77" s="17"/>
      <c r="I77" s="17"/>
      <c r="J77" s="17"/>
      <c r="K77" s="17"/>
      <c r="L77" s="17"/>
      <c r="M77" s="3" t="s">
        <v>122</v>
      </c>
      <c r="N77" s="18" t="b">
        <v>0</v>
      </c>
      <c r="O77" s="3" t="s">
        <v>271</v>
      </c>
      <c r="P77" s="5">
        <v>42.801496</v>
      </c>
      <c r="Q77" s="5">
        <v>9999.0</v>
      </c>
      <c r="R77" s="3" t="s">
        <v>123</v>
      </c>
    </row>
    <row r="78">
      <c r="A78" s="3" t="s">
        <v>272</v>
      </c>
      <c r="B78" s="3">
        <v>542.0</v>
      </c>
      <c r="C78" s="3" t="s">
        <v>273</v>
      </c>
      <c r="D78" s="3" t="s">
        <v>139</v>
      </c>
      <c r="E78" s="3" t="s">
        <v>50</v>
      </c>
      <c r="F78" s="3" t="s">
        <v>50</v>
      </c>
      <c r="G78" s="17"/>
      <c r="H78" s="17"/>
      <c r="I78" s="17"/>
      <c r="J78" s="17"/>
      <c r="K78" s="17"/>
      <c r="L78" s="17"/>
      <c r="M78" s="3" t="s">
        <v>122</v>
      </c>
      <c r="N78" s="18" t="b">
        <v>0</v>
      </c>
      <c r="O78" s="3" t="s">
        <v>273</v>
      </c>
      <c r="P78" s="5">
        <v>47.337996</v>
      </c>
      <c r="Q78" s="5">
        <v>9999.0</v>
      </c>
      <c r="R78" s="3" t="s">
        <v>123</v>
      </c>
    </row>
    <row r="79">
      <c r="A79" s="3" t="s">
        <v>274</v>
      </c>
      <c r="B79" s="3">
        <v>223.0</v>
      </c>
      <c r="C79" s="3" t="s">
        <v>275</v>
      </c>
      <c r="D79" s="3" t="s">
        <v>139</v>
      </c>
      <c r="E79" s="3" t="s">
        <v>19</v>
      </c>
      <c r="F79" s="3" t="s">
        <v>19</v>
      </c>
      <c r="G79" s="3" t="s">
        <v>20</v>
      </c>
      <c r="H79" s="3" t="s">
        <v>20</v>
      </c>
      <c r="I79" s="3" t="s">
        <v>134</v>
      </c>
      <c r="J79" s="3" t="s">
        <v>80</v>
      </c>
      <c r="L79" s="17"/>
      <c r="M79" s="3" t="s">
        <v>81</v>
      </c>
      <c r="N79" s="18" t="b">
        <v>0</v>
      </c>
      <c r="O79" s="3" t="s">
        <v>275</v>
      </c>
      <c r="P79" s="5">
        <v>7.145762</v>
      </c>
      <c r="Q79" s="5">
        <v>240.0</v>
      </c>
      <c r="R79" s="17"/>
    </row>
    <row r="80">
      <c r="A80" s="3" t="s">
        <v>276</v>
      </c>
      <c r="B80" s="3">
        <v>348.0</v>
      </c>
      <c r="C80" s="3" t="s">
        <v>277</v>
      </c>
      <c r="D80" s="3" t="s">
        <v>139</v>
      </c>
      <c r="E80" s="3" t="s">
        <v>19</v>
      </c>
      <c r="F80" s="3" t="s">
        <v>19</v>
      </c>
      <c r="G80" s="3" t="s">
        <v>20</v>
      </c>
      <c r="H80" s="3" t="s">
        <v>20</v>
      </c>
      <c r="I80" s="3" t="s">
        <v>134</v>
      </c>
      <c r="J80" s="3" t="s">
        <v>278</v>
      </c>
      <c r="K80" s="3" t="s">
        <v>279</v>
      </c>
      <c r="L80" s="17"/>
      <c r="M80" s="3" t="s">
        <v>81</v>
      </c>
      <c r="N80" s="18" t="b">
        <v>0</v>
      </c>
      <c r="O80" s="3" t="s">
        <v>277</v>
      </c>
      <c r="P80" s="5">
        <v>0.527046</v>
      </c>
      <c r="Q80" s="5">
        <v>240.0</v>
      </c>
      <c r="R80" s="17"/>
    </row>
    <row r="81">
      <c r="A81" s="3" t="s">
        <v>280</v>
      </c>
      <c r="B81" s="3">
        <v>396.0</v>
      </c>
      <c r="C81" s="3" t="s">
        <v>281</v>
      </c>
      <c r="D81" s="3" t="s">
        <v>139</v>
      </c>
      <c r="E81" s="3" t="s">
        <v>19</v>
      </c>
      <c r="F81" s="3" t="s">
        <v>15</v>
      </c>
      <c r="G81" s="3" t="s">
        <v>20</v>
      </c>
      <c r="H81" s="3" t="s">
        <v>16</v>
      </c>
      <c r="I81" s="3" t="s">
        <v>126</v>
      </c>
      <c r="J81" s="3" t="s">
        <v>80</v>
      </c>
      <c r="L81" s="17"/>
      <c r="M81" s="3" t="s">
        <v>81</v>
      </c>
      <c r="N81" s="18" t="b">
        <v>0</v>
      </c>
      <c r="O81" s="3" t="s">
        <v>281</v>
      </c>
      <c r="P81" s="5">
        <v>1.954808</v>
      </c>
      <c r="Q81" s="5">
        <v>240.0</v>
      </c>
      <c r="R81" s="17"/>
    </row>
    <row r="82">
      <c r="A82" s="3" t="s">
        <v>282</v>
      </c>
      <c r="B82" s="3">
        <v>210.0</v>
      </c>
      <c r="C82" s="3" t="s">
        <v>283</v>
      </c>
      <c r="D82" s="3" t="s">
        <v>139</v>
      </c>
      <c r="E82" s="3" t="s">
        <v>19</v>
      </c>
      <c r="F82" s="3" t="s">
        <v>19</v>
      </c>
      <c r="G82" s="3" t="s">
        <v>20</v>
      </c>
      <c r="H82" s="3" t="s">
        <v>20</v>
      </c>
      <c r="I82" s="3" t="s">
        <v>134</v>
      </c>
      <c r="J82" s="3" t="s">
        <v>80</v>
      </c>
      <c r="L82" s="17"/>
      <c r="M82" s="3" t="s">
        <v>81</v>
      </c>
      <c r="N82" s="18" t="b">
        <v>0</v>
      </c>
      <c r="O82" s="3" t="s">
        <v>283</v>
      </c>
      <c r="P82" s="5">
        <v>5.190209</v>
      </c>
      <c r="Q82" s="5">
        <v>240.0</v>
      </c>
      <c r="R82" s="17"/>
    </row>
    <row r="83">
      <c r="A83" s="3" t="s">
        <v>284</v>
      </c>
      <c r="B83" s="3">
        <v>641.0</v>
      </c>
      <c r="C83" s="3" t="s">
        <v>285</v>
      </c>
      <c r="D83" s="3" t="s">
        <v>139</v>
      </c>
      <c r="E83" s="3" t="s">
        <v>11</v>
      </c>
      <c r="F83" s="3" t="s">
        <v>15</v>
      </c>
      <c r="G83" s="3" t="s">
        <v>12</v>
      </c>
      <c r="H83" s="3" t="s">
        <v>16</v>
      </c>
      <c r="I83" s="3" t="s">
        <v>117</v>
      </c>
      <c r="J83" s="3" t="s">
        <v>80</v>
      </c>
      <c r="L83" s="17"/>
      <c r="M83" s="3" t="s">
        <v>81</v>
      </c>
      <c r="N83" s="18" t="b">
        <v>0</v>
      </c>
      <c r="O83" s="3" t="s">
        <v>285</v>
      </c>
      <c r="P83" s="5">
        <v>5.220563</v>
      </c>
      <c r="Q83" s="5">
        <v>240.0</v>
      </c>
      <c r="R83" s="17"/>
    </row>
    <row r="84">
      <c r="A84" s="3" t="s">
        <v>286</v>
      </c>
      <c r="B84" s="3">
        <v>375.0</v>
      </c>
      <c r="C84" s="3" t="s">
        <v>287</v>
      </c>
      <c r="D84" s="3" t="s">
        <v>139</v>
      </c>
      <c r="E84" s="3" t="s">
        <v>15</v>
      </c>
      <c r="F84" s="3" t="s">
        <v>15</v>
      </c>
      <c r="G84" s="3" t="s">
        <v>16</v>
      </c>
      <c r="H84" s="3" t="s">
        <v>16</v>
      </c>
      <c r="I84" s="3" t="s">
        <v>79</v>
      </c>
      <c r="J84" s="3" t="s">
        <v>80</v>
      </c>
      <c r="L84" s="17"/>
      <c r="M84" s="3" t="s">
        <v>81</v>
      </c>
      <c r="N84" s="18" t="b">
        <v>0</v>
      </c>
      <c r="O84" s="3" t="s">
        <v>287</v>
      </c>
      <c r="P84" s="5">
        <v>29.805166</v>
      </c>
      <c r="Q84" s="5">
        <v>240.0</v>
      </c>
      <c r="R84" s="17"/>
    </row>
    <row r="85">
      <c r="A85" s="3" t="s">
        <v>288</v>
      </c>
      <c r="B85" s="3">
        <v>558.0</v>
      </c>
      <c r="C85" s="3" t="s">
        <v>289</v>
      </c>
      <c r="D85" s="3" t="s">
        <v>139</v>
      </c>
      <c r="E85" s="3" t="s">
        <v>15</v>
      </c>
      <c r="F85" s="3" t="s">
        <v>15</v>
      </c>
      <c r="G85" s="3" t="s">
        <v>16</v>
      </c>
      <c r="H85" s="3" t="s">
        <v>16</v>
      </c>
      <c r="I85" s="3" t="s">
        <v>79</v>
      </c>
      <c r="J85" s="3" t="s">
        <v>80</v>
      </c>
      <c r="L85" s="17"/>
      <c r="M85" s="3" t="s">
        <v>81</v>
      </c>
      <c r="N85" s="18" t="b">
        <v>0</v>
      </c>
      <c r="O85" s="3" t="s">
        <v>289</v>
      </c>
      <c r="P85" s="5">
        <v>37.452715</v>
      </c>
      <c r="Q85" s="5">
        <v>240.0</v>
      </c>
      <c r="R85" s="17"/>
    </row>
    <row r="86">
      <c r="A86" s="3" t="s">
        <v>290</v>
      </c>
      <c r="B86" s="3">
        <v>1.0</v>
      </c>
      <c r="C86" s="3" t="s">
        <v>291</v>
      </c>
      <c r="D86" s="3" t="s">
        <v>139</v>
      </c>
      <c r="E86" s="3" t="s">
        <v>15</v>
      </c>
      <c r="F86" s="3" t="s">
        <v>15</v>
      </c>
      <c r="G86" s="3" t="s">
        <v>16</v>
      </c>
      <c r="H86" s="3" t="s">
        <v>16</v>
      </c>
      <c r="I86" s="3" t="s">
        <v>79</v>
      </c>
      <c r="J86" s="3" t="s">
        <v>80</v>
      </c>
      <c r="L86" s="17"/>
      <c r="M86" s="3" t="s">
        <v>81</v>
      </c>
      <c r="N86" s="18" t="b">
        <v>0</v>
      </c>
      <c r="O86" s="3" t="s">
        <v>291</v>
      </c>
      <c r="P86" s="5">
        <v>50.381748</v>
      </c>
      <c r="Q86" s="5">
        <v>240.0</v>
      </c>
      <c r="R86" s="17"/>
    </row>
    <row r="87">
      <c r="A87" s="3" t="s">
        <v>292</v>
      </c>
      <c r="B87" s="3">
        <v>576.0</v>
      </c>
      <c r="C87" s="3" t="s">
        <v>293</v>
      </c>
      <c r="D87" s="3" t="s">
        <v>139</v>
      </c>
      <c r="E87" s="3" t="s">
        <v>15</v>
      </c>
      <c r="F87" s="3" t="s">
        <v>15</v>
      </c>
      <c r="G87" s="3" t="s">
        <v>16</v>
      </c>
      <c r="H87" s="3" t="s">
        <v>16</v>
      </c>
      <c r="I87" s="3" t="s">
        <v>146</v>
      </c>
      <c r="J87" s="3" t="s">
        <v>294</v>
      </c>
      <c r="K87" s="3" t="s">
        <v>295</v>
      </c>
      <c r="L87" s="17"/>
      <c r="M87" s="3" t="s">
        <v>81</v>
      </c>
      <c r="N87" s="18" t="b">
        <v>0</v>
      </c>
      <c r="O87" s="3" t="s">
        <v>293</v>
      </c>
      <c r="P87" s="5">
        <v>26.646543</v>
      </c>
      <c r="Q87" s="5">
        <v>240.0</v>
      </c>
      <c r="R87" s="17"/>
    </row>
    <row r="88">
      <c r="A88" s="3" t="s">
        <v>296</v>
      </c>
      <c r="B88" s="3">
        <v>417.0</v>
      </c>
      <c r="C88" s="3" t="s">
        <v>297</v>
      </c>
      <c r="D88" s="3" t="s">
        <v>139</v>
      </c>
      <c r="E88" s="3" t="s">
        <v>87</v>
      </c>
      <c r="F88" s="3" t="s">
        <v>15</v>
      </c>
      <c r="G88" s="17"/>
      <c r="H88" s="3" t="s">
        <v>16</v>
      </c>
      <c r="I88" s="3" t="s">
        <v>88</v>
      </c>
      <c r="J88" s="3" t="s">
        <v>160</v>
      </c>
      <c r="L88" s="17"/>
      <c r="M88" s="3" t="s">
        <v>81</v>
      </c>
      <c r="N88" s="18" t="b">
        <v>0</v>
      </c>
      <c r="O88" s="3" t="s">
        <v>297</v>
      </c>
      <c r="P88" s="5">
        <v>21.73547</v>
      </c>
      <c r="Q88" s="5">
        <v>240.0</v>
      </c>
      <c r="R88" s="17"/>
    </row>
    <row r="89">
      <c r="A89" s="3" t="s">
        <v>298</v>
      </c>
      <c r="B89" s="3">
        <v>418.0</v>
      </c>
      <c r="C89" s="3" t="s">
        <v>299</v>
      </c>
      <c r="D89" s="3" t="s">
        <v>139</v>
      </c>
      <c r="E89" s="3" t="s">
        <v>15</v>
      </c>
      <c r="F89" s="3" t="s">
        <v>15</v>
      </c>
      <c r="G89" s="3" t="s">
        <v>16</v>
      </c>
      <c r="H89" s="3" t="s">
        <v>16</v>
      </c>
      <c r="I89" s="3" t="s">
        <v>300</v>
      </c>
      <c r="J89" s="3" t="s">
        <v>301</v>
      </c>
      <c r="K89" s="3" t="s">
        <v>302</v>
      </c>
      <c r="L89" s="17"/>
      <c r="M89" s="3" t="s">
        <v>81</v>
      </c>
      <c r="N89" s="18" t="b">
        <v>0</v>
      </c>
      <c r="O89" s="3" t="s">
        <v>299</v>
      </c>
      <c r="P89" s="5">
        <v>13.025462</v>
      </c>
      <c r="Q89" s="5">
        <v>240.0</v>
      </c>
      <c r="R89" s="17"/>
    </row>
    <row r="90">
      <c r="A90" s="3" t="s">
        <v>303</v>
      </c>
      <c r="B90" s="3">
        <v>16.0</v>
      </c>
      <c r="C90" s="3" t="s">
        <v>304</v>
      </c>
      <c r="D90" s="3" t="s">
        <v>139</v>
      </c>
      <c r="E90" s="3" t="s">
        <v>26</v>
      </c>
      <c r="F90" s="3" t="s">
        <v>26</v>
      </c>
      <c r="G90" s="3" t="s">
        <v>27</v>
      </c>
      <c r="H90" s="3" t="s">
        <v>27</v>
      </c>
      <c r="I90" s="3" t="s">
        <v>305</v>
      </c>
      <c r="J90" s="3" t="s">
        <v>92</v>
      </c>
      <c r="K90" s="3" t="s">
        <v>306</v>
      </c>
      <c r="L90" s="17"/>
      <c r="M90" s="3" t="s">
        <v>81</v>
      </c>
      <c r="N90" s="18" t="b">
        <v>0</v>
      </c>
      <c r="O90" s="3" t="s">
        <v>304</v>
      </c>
      <c r="P90" s="5">
        <v>0.326149</v>
      </c>
      <c r="Q90" s="5">
        <v>240.0</v>
      </c>
      <c r="R90" s="17"/>
    </row>
    <row r="91">
      <c r="A91" s="3" t="s">
        <v>307</v>
      </c>
      <c r="B91" s="3">
        <v>217.0</v>
      </c>
      <c r="C91" s="3" t="s">
        <v>308</v>
      </c>
      <c r="D91" s="3" t="s">
        <v>139</v>
      </c>
      <c r="E91" s="3" t="s">
        <v>26</v>
      </c>
      <c r="F91" s="3" t="s">
        <v>26</v>
      </c>
      <c r="G91" s="3" t="s">
        <v>27</v>
      </c>
      <c r="H91" s="3" t="s">
        <v>27</v>
      </c>
      <c r="I91" s="3" t="s">
        <v>309</v>
      </c>
      <c r="J91" s="3" t="s">
        <v>310</v>
      </c>
      <c r="K91" s="3" t="s">
        <v>311</v>
      </c>
      <c r="L91" s="17"/>
      <c r="M91" s="3" t="s">
        <v>81</v>
      </c>
      <c r="N91" s="18" t="b">
        <v>0</v>
      </c>
      <c r="O91" s="3" t="s">
        <v>308</v>
      </c>
      <c r="P91" s="5">
        <v>15.981284</v>
      </c>
      <c r="Q91" s="5">
        <v>240.0</v>
      </c>
      <c r="R91" s="17"/>
    </row>
    <row r="92">
      <c r="A92" s="3" t="s">
        <v>312</v>
      </c>
      <c r="B92" s="3">
        <v>154.0</v>
      </c>
      <c r="C92" s="3" t="s">
        <v>313</v>
      </c>
      <c r="D92" s="3" t="s">
        <v>139</v>
      </c>
      <c r="E92" s="3" t="s">
        <v>11</v>
      </c>
      <c r="F92" s="3" t="s">
        <v>15</v>
      </c>
      <c r="G92" s="3" t="s">
        <v>12</v>
      </c>
      <c r="H92" s="3" t="s">
        <v>16</v>
      </c>
      <c r="I92" s="3" t="s">
        <v>229</v>
      </c>
      <c r="J92" s="3" t="s">
        <v>147</v>
      </c>
      <c r="K92" s="3" t="s">
        <v>314</v>
      </c>
      <c r="L92" s="17"/>
      <c r="M92" s="3" t="s">
        <v>81</v>
      </c>
      <c r="N92" s="18" t="b">
        <v>0</v>
      </c>
      <c r="O92" s="3" t="s">
        <v>313</v>
      </c>
      <c r="P92" s="5">
        <v>11.624059</v>
      </c>
      <c r="Q92" s="5">
        <v>240.0</v>
      </c>
      <c r="R92" s="17"/>
    </row>
    <row r="93">
      <c r="A93" s="3" t="s">
        <v>315</v>
      </c>
      <c r="B93" s="3">
        <v>71.0</v>
      </c>
      <c r="C93" s="3" t="s">
        <v>316</v>
      </c>
      <c r="D93" s="3" t="s">
        <v>139</v>
      </c>
      <c r="E93" s="3" t="s">
        <v>15</v>
      </c>
      <c r="F93" s="3" t="s">
        <v>15</v>
      </c>
      <c r="G93" s="3" t="s">
        <v>16</v>
      </c>
      <c r="H93" s="3" t="s">
        <v>16</v>
      </c>
      <c r="I93" s="3" t="s">
        <v>79</v>
      </c>
      <c r="J93" s="3" t="s">
        <v>80</v>
      </c>
      <c r="L93" s="17"/>
      <c r="M93" s="3" t="s">
        <v>81</v>
      </c>
      <c r="N93" s="18" t="b">
        <v>0</v>
      </c>
      <c r="O93" s="3" t="s">
        <v>316</v>
      </c>
      <c r="P93" s="5">
        <v>36.768157</v>
      </c>
      <c r="Q93" s="5">
        <v>240.0</v>
      </c>
      <c r="R93" s="17"/>
    </row>
    <row r="94">
      <c r="A94" s="3" t="s">
        <v>317</v>
      </c>
      <c r="B94" s="3">
        <v>454.0</v>
      </c>
      <c r="C94" s="3" t="s">
        <v>318</v>
      </c>
      <c r="D94" s="3" t="s">
        <v>139</v>
      </c>
      <c r="E94" s="3" t="s">
        <v>15</v>
      </c>
      <c r="F94" s="3" t="s">
        <v>15</v>
      </c>
      <c r="G94" s="3" t="s">
        <v>16</v>
      </c>
      <c r="H94" s="3" t="s">
        <v>16</v>
      </c>
      <c r="I94" s="3" t="s">
        <v>79</v>
      </c>
      <c r="J94" s="3" t="s">
        <v>80</v>
      </c>
      <c r="L94" s="17"/>
      <c r="M94" s="3" t="s">
        <v>81</v>
      </c>
      <c r="N94" s="18" t="b">
        <v>0</v>
      </c>
      <c r="O94" s="3" t="s">
        <v>318</v>
      </c>
      <c r="P94" s="5">
        <v>28.696045</v>
      </c>
      <c r="Q94" s="5">
        <v>240.0</v>
      </c>
      <c r="R94" s="17"/>
    </row>
    <row r="95">
      <c r="A95" s="3" t="s">
        <v>319</v>
      </c>
      <c r="B95" s="3">
        <v>114.0</v>
      </c>
      <c r="C95" s="3" t="s">
        <v>320</v>
      </c>
      <c r="D95" s="3" t="s">
        <v>139</v>
      </c>
      <c r="E95" s="3" t="s">
        <v>15</v>
      </c>
      <c r="F95" s="3" t="s">
        <v>15</v>
      </c>
      <c r="G95" s="3" t="s">
        <v>16</v>
      </c>
      <c r="H95" s="3" t="s">
        <v>16</v>
      </c>
      <c r="I95" s="3" t="s">
        <v>79</v>
      </c>
      <c r="J95" s="3" t="s">
        <v>92</v>
      </c>
      <c r="K95" s="3" t="s">
        <v>93</v>
      </c>
      <c r="L95" s="17"/>
      <c r="M95" s="3" t="s">
        <v>81</v>
      </c>
      <c r="N95" s="18" t="b">
        <v>0</v>
      </c>
      <c r="O95" s="3" t="s">
        <v>320</v>
      </c>
      <c r="P95" s="5">
        <v>29.246677</v>
      </c>
      <c r="Q95" s="5">
        <v>240.0</v>
      </c>
      <c r="R95" s="17"/>
    </row>
    <row r="96">
      <c r="A96" s="3" t="s">
        <v>321</v>
      </c>
      <c r="B96" s="3">
        <v>336.0</v>
      </c>
      <c r="C96" s="3" t="s">
        <v>322</v>
      </c>
      <c r="D96" s="3" t="s">
        <v>139</v>
      </c>
      <c r="E96" s="3" t="s">
        <v>15</v>
      </c>
      <c r="F96" s="3" t="s">
        <v>15</v>
      </c>
      <c r="G96" s="3" t="s">
        <v>16</v>
      </c>
      <c r="H96" s="3" t="s">
        <v>16</v>
      </c>
      <c r="I96" s="3" t="s">
        <v>79</v>
      </c>
      <c r="J96" s="3" t="s">
        <v>92</v>
      </c>
      <c r="K96" s="3" t="s">
        <v>93</v>
      </c>
      <c r="L96" s="17"/>
      <c r="M96" s="3" t="s">
        <v>81</v>
      </c>
      <c r="N96" s="18" t="b">
        <v>0</v>
      </c>
      <c r="O96" s="3" t="s">
        <v>322</v>
      </c>
      <c r="P96" s="5">
        <v>31.618319</v>
      </c>
      <c r="Q96" s="5">
        <v>240.0</v>
      </c>
      <c r="R96" s="17"/>
    </row>
    <row r="97">
      <c r="A97" s="3" t="s">
        <v>323</v>
      </c>
      <c r="B97" s="3">
        <v>589.0</v>
      </c>
      <c r="C97" s="3" t="s">
        <v>324</v>
      </c>
      <c r="D97" s="3" t="s">
        <v>139</v>
      </c>
      <c r="E97" s="3" t="s">
        <v>11</v>
      </c>
      <c r="F97" s="3" t="s">
        <v>11</v>
      </c>
      <c r="G97" s="3" t="s">
        <v>12</v>
      </c>
      <c r="H97" s="3" t="s">
        <v>12</v>
      </c>
      <c r="I97" s="3" t="s">
        <v>100</v>
      </c>
      <c r="J97" s="3" t="s">
        <v>92</v>
      </c>
      <c r="K97" s="3" t="s">
        <v>325</v>
      </c>
      <c r="L97" s="17"/>
      <c r="M97" s="3" t="s">
        <v>81</v>
      </c>
      <c r="N97" s="18" t="b">
        <v>0</v>
      </c>
      <c r="O97" s="3" t="s">
        <v>324</v>
      </c>
      <c r="P97" s="5">
        <v>4.076846</v>
      </c>
      <c r="Q97" s="5">
        <v>240.0</v>
      </c>
      <c r="R97" s="17"/>
    </row>
    <row r="98">
      <c r="A98" s="3" t="s">
        <v>326</v>
      </c>
      <c r="B98" s="3">
        <v>29.0</v>
      </c>
      <c r="C98" s="3" t="s">
        <v>327</v>
      </c>
      <c r="D98" s="3" t="s">
        <v>328</v>
      </c>
      <c r="E98" s="3" t="s">
        <v>15</v>
      </c>
      <c r="F98" s="3" t="s">
        <v>15</v>
      </c>
      <c r="G98" s="3" t="s">
        <v>16</v>
      </c>
      <c r="H98" s="3" t="s">
        <v>16</v>
      </c>
      <c r="I98" s="3" t="s">
        <v>79</v>
      </c>
      <c r="J98" s="3" t="s">
        <v>80</v>
      </c>
      <c r="K98" s="3"/>
      <c r="L98" s="17"/>
      <c r="M98" s="3" t="s">
        <v>81</v>
      </c>
      <c r="N98" s="18" t="b">
        <v>0</v>
      </c>
      <c r="O98" s="3" t="s">
        <v>327</v>
      </c>
      <c r="P98" s="5">
        <v>39.772814</v>
      </c>
      <c r="Q98" s="5">
        <v>270.0</v>
      </c>
      <c r="R98" s="17"/>
    </row>
    <row r="99">
      <c r="A99" s="3" t="s">
        <v>329</v>
      </c>
      <c r="B99" s="3">
        <v>30.0</v>
      </c>
      <c r="C99" s="3" t="s">
        <v>330</v>
      </c>
      <c r="D99" s="3" t="s">
        <v>328</v>
      </c>
      <c r="E99" s="3" t="s">
        <v>15</v>
      </c>
      <c r="F99" s="3" t="s">
        <v>15</v>
      </c>
      <c r="G99" s="3" t="s">
        <v>16</v>
      </c>
      <c r="H99" s="3" t="s">
        <v>16</v>
      </c>
      <c r="I99" s="3" t="s">
        <v>79</v>
      </c>
      <c r="J99" s="3" t="s">
        <v>92</v>
      </c>
      <c r="K99" s="3" t="s">
        <v>93</v>
      </c>
      <c r="L99" s="17"/>
      <c r="M99" s="3" t="s">
        <v>81</v>
      </c>
      <c r="N99" s="18" t="b">
        <v>0</v>
      </c>
      <c r="O99" s="3" t="s">
        <v>330</v>
      </c>
      <c r="P99" s="5">
        <v>32.575535</v>
      </c>
      <c r="Q99" s="5">
        <v>270.0</v>
      </c>
      <c r="R99" s="17"/>
    </row>
    <row r="100">
      <c r="A100" s="3" t="s">
        <v>331</v>
      </c>
      <c r="B100" s="3">
        <v>145.0</v>
      </c>
      <c r="C100" s="3" t="s">
        <v>332</v>
      </c>
      <c r="D100" s="3" t="s">
        <v>328</v>
      </c>
      <c r="E100" s="3" t="s">
        <v>11</v>
      </c>
      <c r="F100" s="3" t="s">
        <v>11</v>
      </c>
      <c r="G100" s="3" t="s">
        <v>12</v>
      </c>
      <c r="H100" s="3" t="s">
        <v>12</v>
      </c>
      <c r="I100" s="3" t="s">
        <v>100</v>
      </c>
      <c r="J100" s="3" t="s">
        <v>80</v>
      </c>
      <c r="L100" s="17"/>
      <c r="M100" s="3" t="s">
        <v>81</v>
      </c>
      <c r="N100" s="18" t="b">
        <v>0</v>
      </c>
      <c r="O100" s="3" t="s">
        <v>332</v>
      </c>
      <c r="P100" s="5">
        <v>37.753263</v>
      </c>
      <c r="Q100" s="5">
        <v>270.0</v>
      </c>
      <c r="R100" s="17"/>
    </row>
    <row r="101">
      <c r="A101" s="3" t="s">
        <v>333</v>
      </c>
      <c r="B101" s="3">
        <v>149.0</v>
      </c>
      <c r="C101" s="3" t="s">
        <v>334</v>
      </c>
      <c r="D101" s="3" t="s">
        <v>328</v>
      </c>
      <c r="E101" s="3" t="s">
        <v>335</v>
      </c>
      <c r="F101" s="3" t="s">
        <v>15</v>
      </c>
      <c r="G101" s="3" t="s">
        <v>336</v>
      </c>
      <c r="H101" s="3" t="s">
        <v>16</v>
      </c>
      <c r="I101" s="3" t="s">
        <v>337</v>
      </c>
      <c r="J101" s="17"/>
      <c r="K101" s="17"/>
      <c r="L101" s="17"/>
      <c r="M101" s="3" t="s">
        <v>81</v>
      </c>
      <c r="N101" s="18" t="b">
        <v>0</v>
      </c>
      <c r="O101" s="3" t="s">
        <v>334</v>
      </c>
      <c r="P101" s="5">
        <v>13.502534</v>
      </c>
      <c r="Q101" s="5">
        <v>270.0</v>
      </c>
      <c r="R101" s="17"/>
    </row>
    <row r="102">
      <c r="A102" s="3" t="s">
        <v>338</v>
      </c>
      <c r="B102" s="3">
        <v>201.0</v>
      </c>
      <c r="C102" s="3" t="s">
        <v>339</v>
      </c>
      <c r="D102" s="3" t="s">
        <v>328</v>
      </c>
      <c r="E102" s="3" t="s">
        <v>11</v>
      </c>
      <c r="F102" s="3" t="s">
        <v>11</v>
      </c>
      <c r="G102" s="3" t="s">
        <v>12</v>
      </c>
      <c r="H102" s="3" t="s">
        <v>12</v>
      </c>
      <c r="I102" s="3" t="s">
        <v>100</v>
      </c>
      <c r="J102" s="3" t="s">
        <v>80</v>
      </c>
      <c r="L102" s="17"/>
      <c r="M102" s="3" t="s">
        <v>81</v>
      </c>
      <c r="N102" s="18" t="b">
        <v>0</v>
      </c>
      <c r="O102" s="3" t="s">
        <v>339</v>
      </c>
      <c r="P102" s="5">
        <v>12.386945</v>
      </c>
      <c r="Q102" s="5">
        <v>270.0</v>
      </c>
      <c r="R102" s="17"/>
    </row>
    <row r="103">
      <c r="A103" s="3" t="s">
        <v>340</v>
      </c>
      <c r="B103" s="3">
        <v>239.0</v>
      </c>
      <c r="C103" s="3" t="s">
        <v>341</v>
      </c>
      <c r="D103" s="3" t="s">
        <v>328</v>
      </c>
      <c r="E103" s="3" t="s">
        <v>11</v>
      </c>
      <c r="F103" s="3" t="s">
        <v>11</v>
      </c>
      <c r="G103" s="3" t="s">
        <v>12</v>
      </c>
      <c r="H103" s="3" t="s">
        <v>12</v>
      </c>
      <c r="I103" s="3" t="s">
        <v>100</v>
      </c>
      <c r="J103" s="3" t="s">
        <v>80</v>
      </c>
      <c r="L103" s="17"/>
      <c r="M103" s="3" t="s">
        <v>81</v>
      </c>
      <c r="N103" s="18" t="b">
        <v>0</v>
      </c>
      <c r="O103" s="3" t="s">
        <v>341</v>
      </c>
      <c r="P103" s="5">
        <v>35.926269</v>
      </c>
      <c r="Q103" s="5">
        <v>270.0</v>
      </c>
      <c r="R103" s="17"/>
    </row>
    <row r="104">
      <c r="A104" s="3" t="s">
        <v>342</v>
      </c>
      <c r="B104" s="3">
        <v>257.0</v>
      </c>
      <c r="C104" s="3" t="s">
        <v>343</v>
      </c>
      <c r="D104" s="3" t="s">
        <v>328</v>
      </c>
      <c r="E104" s="3" t="s">
        <v>11</v>
      </c>
      <c r="F104" s="3" t="s">
        <v>11</v>
      </c>
      <c r="G104" s="3" t="s">
        <v>12</v>
      </c>
      <c r="H104" s="3" t="s">
        <v>12</v>
      </c>
      <c r="I104" s="3" t="s">
        <v>100</v>
      </c>
      <c r="J104" s="3" t="s">
        <v>80</v>
      </c>
      <c r="L104" s="17"/>
      <c r="M104" s="3" t="s">
        <v>81</v>
      </c>
      <c r="N104" s="18" t="b">
        <v>0</v>
      </c>
      <c r="O104" s="3" t="s">
        <v>343</v>
      </c>
      <c r="P104" s="5">
        <v>33.102577</v>
      </c>
      <c r="Q104" s="5">
        <v>270.0</v>
      </c>
      <c r="R104" s="17"/>
    </row>
    <row r="105">
      <c r="A105" s="3" t="s">
        <v>344</v>
      </c>
      <c r="B105" s="3">
        <v>293.0</v>
      </c>
      <c r="C105" s="3" t="s">
        <v>345</v>
      </c>
      <c r="D105" s="3" t="s">
        <v>328</v>
      </c>
      <c r="E105" s="3" t="s">
        <v>11</v>
      </c>
      <c r="F105" s="3" t="s">
        <v>11</v>
      </c>
      <c r="G105" s="3" t="s">
        <v>12</v>
      </c>
      <c r="H105" s="3" t="s">
        <v>12</v>
      </c>
      <c r="I105" s="3" t="s">
        <v>100</v>
      </c>
      <c r="J105" s="3" t="s">
        <v>80</v>
      </c>
      <c r="L105" s="17"/>
      <c r="M105" s="3" t="s">
        <v>81</v>
      </c>
      <c r="N105" s="18" t="b">
        <v>0</v>
      </c>
      <c r="O105" s="3" t="s">
        <v>345</v>
      </c>
      <c r="P105" s="5">
        <v>32.019739</v>
      </c>
      <c r="Q105" s="5">
        <v>270.0</v>
      </c>
      <c r="R105" s="17"/>
    </row>
    <row r="106">
      <c r="A106" s="3" t="s">
        <v>346</v>
      </c>
      <c r="B106" s="3">
        <v>299.0</v>
      </c>
      <c r="C106" s="3" t="s">
        <v>347</v>
      </c>
      <c r="D106" s="3" t="s">
        <v>328</v>
      </c>
      <c r="E106" s="3" t="s">
        <v>11</v>
      </c>
      <c r="F106" s="3" t="s">
        <v>11</v>
      </c>
      <c r="G106" s="3" t="s">
        <v>12</v>
      </c>
      <c r="H106" s="3" t="s">
        <v>12</v>
      </c>
      <c r="I106" s="3" t="s">
        <v>100</v>
      </c>
      <c r="J106" s="3" t="s">
        <v>80</v>
      </c>
      <c r="L106" s="17"/>
      <c r="M106" s="3" t="s">
        <v>81</v>
      </c>
      <c r="N106" s="18" t="b">
        <v>0</v>
      </c>
      <c r="O106" s="3" t="s">
        <v>347</v>
      </c>
      <c r="P106" s="5">
        <v>34.451786</v>
      </c>
      <c r="Q106" s="5">
        <v>270.0</v>
      </c>
      <c r="R106" s="17"/>
    </row>
    <row r="107">
      <c r="A107" s="3" t="s">
        <v>348</v>
      </c>
      <c r="B107" s="3">
        <v>471.0</v>
      </c>
      <c r="C107" s="3" t="s">
        <v>349</v>
      </c>
      <c r="D107" s="3" t="s">
        <v>328</v>
      </c>
      <c r="E107" s="3" t="s">
        <v>11</v>
      </c>
      <c r="F107" s="3" t="s">
        <v>11</v>
      </c>
      <c r="G107" s="3" t="s">
        <v>12</v>
      </c>
      <c r="H107" s="3" t="s">
        <v>12</v>
      </c>
      <c r="I107" s="3" t="s">
        <v>100</v>
      </c>
      <c r="J107" s="3" t="s">
        <v>80</v>
      </c>
      <c r="L107" s="17"/>
      <c r="M107" s="3" t="s">
        <v>81</v>
      </c>
      <c r="N107" s="18" t="b">
        <v>0</v>
      </c>
      <c r="O107" s="3" t="s">
        <v>349</v>
      </c>
      <c r="P107" s="5">
        <v>23.911232</v>
      </c>
      <c r="Q107" s="5">
        <v>270.0</v>
      </c>
      <c r="R107" s="17"/>
    </row>
    <row r="108">
      <c r="A108" s="3" t="s">
        <v>350</v>
      </c>
      <c r="B108" s="3">
        <v>543.0</v>
      </c>
      <c r="C108" s="3" t="s">
        <v>351</v>
      </c>
      <c r="D108" s="3" t="s">
        <v>328</v>
      </c>
      <c r="E108" s="3" t="s">
        <v>11</v>
      </c>
      <c r="F108" s="3" t="s">
        <v>11</v>
      </c>
      <c r="G108" s="3" t="s">
        <v>12</v>
      </c>
      <c r="H108" s="3" t="s">
        <v>12</v>
      </c>
      <c r="I108" s="3" t="s">
        <v>100</v>
      </c>
      <c r="J108" s="3" t="s">
        <v>80</v>
      </c>
      <c r="L108" s="17"/>
      <c r="M108" s="3" t="s">
        <v>81</v>
      </c>
      <c r="N108" s="18" t="b">
        <v>0</v>
      </c>
      <c r="O108" s="3" t="s">
        <v>351</v>
      </c>
      <c r="P108" s="5">
        <v>41.018456</v>
      </c>
      <c r="Q108" s="5">
        <v>270.0</v>
      </c>
      <c r="R108" s="17"/>
    </row>
    <row r="109">
      <c r="A109" s="3" t="s">
        <v>352</v>
      </c>
      <c r="B109" s="3">
        <v>575.0</v>
      </c>
      <c r="C109" s="3" t="s">
        <v>353</v>
      </c>
      <c r="D109" s="3" t="s">
        <v>328</v>
      </c>
      <c r="E109" s="3" t="s">
        <v>11</v>
      </c>
      <c r="F109" s="3" t="s">
        <v>11</v>
      </c>
      <c r="G109" s="3" t="s">
        <v>12</v>
      </c>
      <c r="H109" s="3" t="s">
        <v>12</v>
      </c>
      <c r="I109" s="3" t="s">
        <v>100</v>
      </c>
      <c r="J109" s="3" t="s">
        <v>80</v>
      </c>
      <c r="L109" s="17"/>
      <c r="M109" s="3" t="s">
        <v>81</v>
      </c>
      <c r="N109" s="18" t="b">
        <v>0</v>
      </c>
      <c r="O109" s="3" t="s">
        <v>353</v>
      </c>
      <c r="P109" s="5">
        <v>27.910658</v>
      </c>
      <c r="Q109" s="5">
        <v>270.0</v>
      </c>
      <c r="R109" s="17"/>
    </row>
    <row r="110">
      <c r="A110" s="3" t="s">
        <v>354</v>
      </c>
      <c r="B110" s="3">
        <v>604.0</v>
      </c>
      <c r="C110" s="3" t="s">
        <v>355</v>
      </c>
      <c r="D110" s="3" t="s">
        <v>328</v>
      </c>
      <c r="E110" s="3" t="s">
        <v>11</v>
      </c>
      <c r="F110" s="3" t="s">
        <v>11</v>
      </c>
      <c r="G110" s="3" t="s">
        <v>12</v>
      </c>
      <c r="H110" s="3" t="s">
        <v>12</v>
      </c>
      <c r="I110" s="3" t="s">
        <v>100</v>
      </c>
      <c r="J110" s="3" t="s">
        <v>118</v>
      </c>
      <c r="K110" s="3" t="s">
        <v>356</v>
      </c>
      <c r="L110" s="17"/>
      <c r="M110" s="3" t="s">
        <v>81</v>
      </c>
      <c r="N110" s="18" t="b">
        <v>0</v>
      </c>
      <c r="O110" s="3" t="s">
        <v>355</v>
      </c>
      <c r="P110" s="5">
        <v>3.569357</v>
      </c>
      <c r="Q110" s="5">
        <v>270.0</v>
      </c>
      <c r="R110" s="17"/>
    </row>
    <row r="111">
      <c r="A111" s="3" t="s">
        <v>357</v>
      </c>
      <c r="B111" s="3">
        <v>12.0</v>
      </c>
      <c r="C111" s="3" t="s">
        <v>358</v>
      </c>
      <c r="D111" s="3" t="s">
        <v>328</v>
      </c>
      <c r="E111" s="3" t="s">
        <v>19</v>
      </c>
      <c r="F111" s="3" t="s">
        <v>11</v>
      </c>
      <c r="G111" s="3" t="s">
        <v>20</v>
      </c>
      <c r="H111" s="3" t="s">
        <v>12</v>
      </c>
      <c r="I111" s="3" t="s">
        <v>359</v>
      </c>
      <c r="J111" s="3" t="s">
        <v>80</v>
      </c>
      <c r="L111" s="3" t="s">
        <v>360</v>
      </c>
      <c r="M111" s="3" t="s">
        <v>81</v>
      </c>
      <c r="N111" s="18" t="b">
        <v>0</v>
      </c>
      <c r="O111" s="3" t="s">
        <v>358</v>
      </c>
      <c r="P111" s="5">
        <v>6.580912</v>
      </c>
      <c r="Q111" s="5">
        <v>270.0</v>
      </c>
      <c r="R111" s="17"/>
    </row>
    <row r="112">
      <c r="A112" s="3" t="s">
        <v>361</v>
      </c>
      <c r="B112" s="3">
        <v>211.0</v>
      </c>
      <c r="C112" s="3" t="s">
        <v>362</v>
      </c>
      <c r="D112" s="3" t="s">
        <v>328</v>
      </c>
      <c r="E112" s="3" t="s">
        <v>19</v>
      </c>
      <c r="F112" s="3" t="s">
        <v>19</v>
      </c>
      <c r="G112" s="3" t="s">
        <v>20</v>
      </c>
      <c r="H112" s="3" t="s">
        <v>20</v>
      </c>
      <c r="I112" s="3" t="s">
        <v>363</v>
      </c>
      <c r="J112" s="3" t="s">
        <v>147</v>
      </c>
      <c r="K112" s="3" t="s">
        <v>364</v>
      </c>
      <c r="L112" s="17"/>
      <c r="M112" s="3" t="s">
        <v>81</v>
      </c>
      <c r="N112" s="18" t="b">
        <v>0</v>
      </c>
      <c r="O112" s="3" t="s">
        <v>362</v>
      </c>
      <c r="P112" s="5">
        <v>15.479407</v>
      </c>
      <c r="Q112" s="5">
        <v>270.0</v>
      </c>
      <c r="R112" s="17"/>
    </row>
    <row r="113">
      <c r="A113" s="3" t="s">
        <v>365</v>
      </c>
      <c r="B113" s="3">
        <v>212.0</v>
      </c>
      <c r="C113" s="3" t="s">
        <v>366</v>
      </c>
      <c r="D113" s="3" t="s">
        <v>328</v>
      </c>
      <c r="E113" s="3" t="s">
        <v>19</v>
      </c>
      <c r="F113" s="3" t="s">
        <v>19</v>
      </c>
      <c r="G113" s="3" t="s">
        <v>20</v>
      </c>
      <c r="H113" s="3" t="s">
        <v>20</v>
      </c>
      <c r="I113" s="3" t="s">
        <v>134</v>
      </c>
      <c r="J113" s="3" t="s">
        <v>80</v>
      </c>
      <c r="L113" s="17"/>
      <c r="M113" s="3" t="s">
        <v>81</v>
      </c>
      <c r="N113" s="18" t="b">
        <v>0</v>
      </c>
      <c r="O113" s="3" t="s">
        <v>366</v>
      </c>
      <c r="P113" s="5">
        <v>13.604985</v>
      </c>
      <c r="Q113" s="5">
        <v>270.0</v>
      </c>
      <c r="R113" s="17"/>
    </row>
    <row r="114">
      <c r="A114" s="3" t="s">
        <v>367</v>
      </c>
      <c r="B114" s="3">
        <v>245.0</v>
      </c>
      <c r="C114" s="3" t="s">
        <v>368</v>
      </c>
      <c r="D114" s="3" t="s">
        <v>328</v>
      </c>
      <c r="E114" s="3" t="s">
        <v>19</v>
      </c>
      <c r="F114" s="3" t="s">
        <v>19</v>
      </c>
      <c r="G114" s="3" t="s">
        <v>20</v>
      </c>
      <c r="H114" s="3" t="s">
        <v>20</v>
      </c>
      <c r="I114" s="3" t="s">
        <v>134</v>
      </c>
      <c r="J114" s="3" t="s">
        <v>80</v>
      </c>
      <c r="L114" s="17"/>
      <c r="M114" s="3" t="s">
        <v>81</v>
      </c>
      <c r="N114" s="18" t="b">
        <v>0</v>
      </c>
      <c r="O114" s="3" t="s">
        <v>368</v>
      </c>
      <c r="P114" s="5">
        <v>9.149027</v>
      </c>
      <c r="Q114" s="5">
        <v>270.0</v>
      </c>
      <c r="R114" s="17"/>
    </row>
    <row r="115">
      <c r="A115" s="3" t="s">
        <v>369</v>
      </c>
      <c r="B115" s="3">
        <v>330.0</v>
      </c>
      <c r="C115" s="3" t="s">
        <v>370</v>
      </c>
      <c r="D115" s="3" t="s">
        <v>328</v>
      </c>
      <c r="E115" s="3" t="s">
        <v>19</v>
      </c>
      <c r="F115" s="3" t="s">
        <v>19</v>
      </c>
      <c r="G115" s="3" t="s">
        <v>20</v>
      </c>
      <c r="H115" s="3" t="s">
        <v>20</v>
      </c>
      <c r="I115" s="3" t="s">
        <v>134</v>
      </c>
      <c r="J115" s="3" t="s">
        <v>80</v>
      </c>
      <c r="L115" s="17"/>
      <c r="M115" s="3" t="s">
        <v>81</v>
      </c>
      <c r="N115" s="18" t="b">
        <v>0</v>
      </c>
      <c r="O115" s="3" t="s">
        <v>370</v>
      </c>
      <c r="P115" s="5">
        <v>0.982273</v>
      </c>
      <c r="Q115" s="5">
        <v>270.0</v>
      </c>
      <c r="R115" s="17"/>
    </row>
    <row r="116">
      <c r="A116" s="3" t="s">
        <v>371</v>
      </c>
      <c r="B116" s="3">
        <v>445.0</v>
      </c>
      <c r="C116" s="3" t="s">
        <v>372</v>
      </c>
      <c r="D116" s="3" t="s">
        <v>328</v>
      </c>
      <c r="E116" s="3" t="s">
        <v>19</v>
      </c>
      <c r="F116" s="3" t="s">
        <v>19</v>
      </c>
      <c r="G116" s="3" t="s">
        <v>20</v>
      </c>
      <c r="H116" s="3" t="s">
        <v>20</v>
      </c>
      <c r="I116" s="3" t="s">
        <v>134</v>
      </c>
      <c r="J116" s="3" t="s">
        <v>80</v>
      </c>
      <c r="L116" s="17"/>
      <c r="M116" s="3" t="s">
        <v>81</v>
      </c>
      <c r="N116" s="18" t="b">
        <v>0</v>
      </c>
      <c r="O116" s="3" t="s">
        <v>372</v>
      </c>
      <c r="P116" s="5">
        <v>5.605492</v>
      </c>
      <c r="Q116" s="5">
        <v>270.0</v>
      </c>
      <c r="R116" s="17"/>
    </row>
    <row r="117">
      <c r="A117" s="3" t="s">
        <v>373</v>
      </c>
      <c r="B117" s="3">
        <v>446.0</v>
      </c>
      <c r="C117" s="3" t="s">
        <v>374</v>
      </c>
      <c r="D117" s="3" t="s">
        <v>328</v>
      </c>
      <c r="E117" s="3" t="s">
        <v>19</v>
      </c>
      <c r="F117" s="3" t="s">
        <v>19</v>
      </c>
      <c r="G117" s="3" t="s">
        <v>20</v>
      </c>
      <c r="H117" s="3" t="s">
        <v>20</v>
      </c>
      <c r="I117" s="3" t="s">
        <v>134</v>
      </c>
      <c r="J117" s="3" t="s">
        <v>80</v>
      </c>
      <c r="L117" s="17"/>
      <c r="M117" s="3" t="s">
        <v>81</v>
      </c>
      <c r="N117" s="18" t="b">
        <v>0</v>
      </c>
      <c r="O117" s="3" t="s">
        <v>374</v>
      </c>
      <c r="P117" s="5">
        <v>6.091772</v>
      </c>
      <c r="Q117" s="5">
        <v>270.0</v>
      </c>
      <c r="R117" s="17"/>
    </row>
    <row r="118">
      <c r="A118" s="3" t="s">
        <v>375</v>
      </c>
      <c r="B118" s="3">
        <v>273.0</v>
      </c>
      <c r="C118" s="3" t="s">
        <v>376</v>
      </c>
      <c r="D118" s="3" t="s">
        <v>328</v>
      </c>
      <c r="E118" s="3" t="s">
        <v>87</v>
      </c>
      <c r="F118" s="3" t="s">
        <v>15</v>
      </c>
      <c r="G118" s="17"/>
      <c r="H118" s="3" t="s">
        <v>16</v>
      </c>
      <c r="I118" s="3" t="s">
        <v>88</v>
      </c>
      <c r="J118" s="3" t="s">
        <v>377</v>
      </c>
      <c r="L118" s="17"/>
      <c r="M118" s="3" t="s">
        <v>81</v>
      </c>
      <c r="N118" s="18" t="b">
        <v>0</v>
      </c>
      <c r="O118" s="3" t="s">
        <v>376</v>
      </c>
      <c r="P118" s="5">
        <v>7.172635</v>
      </c>
      <c r="Q118" s="5">
        <v>270.0</v>
      </c>
      <c r="R118" s="17"/>
    </row>
    <row r="119">
      <c r="A119" s="3" t="s">
        <v>378</v>
      </c>
      <c r="B119" s="3">
        <v>408.0</v>
      </c>
      <c r="C119" s="3" t="s">
        <v>379</v>
      </c>
      <c r="D119" s="3" t="s">
        <v>328</v>
      </c>
      <c r="E119" s="3" t="s">
        <v>15</v>
      </c>
      <c r="F119" s="3" t="s">
        <v>15</v>
      </c>
      <c r="G119" s="3" t="s">
        <v>16</v>
      </c>
      <c r="H119" s="3" t="s">
        <v>16</v>
      </c>
      <c r="I119" s="3" t="s">
        <v>79</v>
      </c>
      <c r="J119" s="3" t="s">
        <v>80</v>
      </c>
      <c r="L119" s="17"/>
      <c r="M119" s="3" t="s">
        <v>81</v>
      </c>
      <c r="N119" s="18" t="b">
        <v>0</v>
      </c>
      <c r="O119" s="3" t="s">
        <v>379</v>
      </c>
      <c r="P119" s="5">
        <v>32.992033</v>
      </c>
      <c r="Q119" s="5">
        <v>270.0</v>
      </c>
      <c r="R119" s="17"/>
    </row>
    <row r="120">
      <c r="A120" s="3" t="s">
        <v>380</v>
      </c>
      <c r="B120" s="3">
        <v>7.0</v>
      </c>
      <c r="C120" s="3" t="s">
        <v>381</v>
      </c>
      <c r="D120" s="3" t="s">
        <v>382</v>
      </c>
      <c r="E120" s="3" t="s">
        <v>11</v>
      </c>
      <c r="F120" s="3" t="s">
        <v>11</v>
      </c>
      <c r="G120" s="3" t="s">
        <v>12</v>
      </c>
      <c r="H120" s="3" t="s">
        <v>12</v>
      </c>
      <c r="I120" s="3" t="s">
        <v>100</v>
      </c>
      <c r="J120" s="3" t="s">
        <v>80</v>
      </c>
      <c r="K120" s="3"/>
      <c r="L120" s="17"/>
      <c r="M120" s="3" t="s">
        <v>81</v>
      </c>
      <c r="N120" s="18" t="b">
        <v>0</v>
      </c>
      <c r="O120" s="3" t="s">
        <v>381</v>
      </c>
      <c r="P120" s="5">
        <v>23.438202</v>
      </c>
      <c r="Q120" s="5">
        <v>300.0</v>
      </c>
      <c r="R120" s="17"/>
    </row>
    <row r="121">
      <c r="A121" s="3" t="s">
        <v>383</v>
      </c>
      <c r="B121" s="3">
        <v>8.0</v>
      </c>
      <c r="C121" s="3" t="s">
        <v>384</v>
      </c>
      <c r="D121" s="3" t="s">
        <v>382</v>
      </c>
      <c r="E121" s="3" t="s">
        <v>11</v>
      </c>
      <c r="F121" s="3" t="s">
        <v>11</v>
      </c>
      <c r="G121" s="3" t="s">
        <v>12</v>
      </c>
      <c r="H121" s="3" t="s">
        <v>12</v>
      </c>
      <c r="I121" s="3" t="s">
        <v>100</v>
      </c>
      <c r="J121" s="3" t="s">
        <v>80</v>
      </c>
      <c r="K121" s="3"/>
      <c r="L121" s="17"/>
      <c r="M121" s="3" t="s">
        <v>81</v>
      </c>
      <c r="N121" s="18" t="b">
        <v>0</v>
      </c>
      <c r="O121" s="3" t="s">
        <v>384</v>
      </c>
      <c r="P121" s="5">
        <v>35.558593</v>
      </c>
      <c r="Q121" s="5">
        <v>300.0</v>
      </c>
      <c r="R121" s="17"/>
    </row>
    <row r="122">
      <c r="A122" s="3" t="s">
        <v>385</v>
      </c>
      <c r="B122" s="3">
        <v>11.0</v>
      </c>
      <c r="C122" s="3" t="s">
        <v>386</v>
      </c>
      <c r="D122" s="3" t="s">
        <v>382</v>
      </c>
      <c r="E122" s="3" t="s">
        <v>11</v>
      </c>
      <c r="F122" s="3" t="s">
        <v>11</v>
      </c>
      <c r="G122" s="3" t="s">
        <v>12</v>
      </c>
      <c r="H122" s="3" t="s">
        <v>12</v>
      </c>
      <c r="I122" s="3" t="s">
        <v>100</v>
      </c>
      <c r="J122" s="3" t="s">
        <v>80</v>
      </c>
      <c r="K122" s="3"/>
      <c r="L122" s="17"/>
      <c r="M122" s="3" t="s">
        <v>81</v>
      </c>
      <c r="N122" s="18" t="b">
        <v>0</v>
      </c>
      <c r="O122" s="3" t="s">
        <v>386</v>
      </c>
      <c r="P122" s="5">
        <v>18.117919</v>
      </c>
      <c r="Q122" s="5">
        <v>300.0</v>
      </c>
      <c r="R122" s="17"/>
    </row>
    <row r="123">
      <c r="A123" s="3" t="s">
        <v>387</v>
      </c>
      <c r="B123" s="3">
        <v>20.0</v>
      </c>
      <c r="C123" s="3" t="s">
        <v>388</v>
      </c>
      <c r="D123" s="3" t="s">
        <v>382</v>
      </c>
      <c r="E123" s="3" t="s">
        <v>11</v>
      </c>
      <c r="F123" s="3" t="s">
        <v>11</v>
      </c>
      <c r="G123" s="3" t="s">
        <v>12</v>
      </c>
      <c r="H123" s="3" t="s">
        <v>12</v>
      </c>
      <c r="I123" s="3" t="s">
        <v>100</v>
      </c>
      <c r="J123" s="3" t="s">
        <v>80</v>
      </c>
      <c r="K123" s="3"/>
      <c r="L123" s="17"/>
      <c r="M123" s="3" t="s">
        <v>81</v>
      </c>
      <c r="N123" s="18" t="b">
        <v>0</v>
      </c>
      <c r="O123" s="3" t="s">
        <v>388</v>
      </c>
      <c r="P123" s="5">
        <v>29.188864</v>
      </c>
      <c r="Q123" s="5">
        <v>300.0</v>
      </c>
      <c r="R123" s="17"/>
    </row>
    <row r="124">
      <c r="A124" s="3" t="s">
        <v>389</v>
      </c>
      <c r="B124" s="3">
        <v>28.0</v>
      </c>
      <c r="C124" s="3" t="s">
        <v>390</v>
      </c>
      <c r="D124" s="3" t="s">
        <v>382</v>
      </c>
      <c r="E124" s="3" t="s">
        <v>15</v>
      </c>
      <c r="F124" s="3" t="s">
        <v>15</v>
      </c>
      <c r="G124" s="3" t="s">
        <v>16</v>
      </c>
      <c r="H124" s="3" t="s">
        <v>16</v>
      </c>
      <c r="I124" s="3" t="s">
        <v>79</v>
      </c>
      <c r="J124" s="3" t="s">
        <v>80</v>
      </c>
      <c r="K124" s="3"/>
      <c r="L124" s="17"/>
      <c r="M124" s="3" t="s">
        <v>81</v>
      </c>
      <c r="N124" s="18" t="b">
        <v>0</v>
      </c>
      <c r="O124" s="3" t="s">
        <v>390</v>
      </c>
      <c r="P124" s="5">
        <v>45.319742</v>
      </c>
      <c r="Q124" s="5">
        <v>300.0</v>
      </c>
      <c r="R124" s="17"/>
    </row>
    <row r="125">
      <c r="A125" s="3" t="s">
        <v>391</v>
      </c>
      <c r="B125" s="3">
        <v>36.0</v>
      </c>
      <c r="C125" s="3" t="s">
        <v>392</v>
      </c>
      <c r="D125" s="3" t="s">
        <v>382</v>
      </c>
      <c r="E125" s="3" t="s">
        <v>22</v>
      </c>
      <c r="F125" s="3" t="s">
        <v>22</v>
      </c>
      <c r="G125" s="3" t="s">
        <v>23</v>
      </c>
      <c r="H125" s="3" t="s">
        <v>23</v>
      </c>
      <c r="I125" s="3" t="s">
        <v>393</v>
      </c>
      <c r="J125" s="3" t="s">
        <v>80</v>
      </c>
      <c r="K125" s="3"/>
      <c r="L125" s="17"/>
      <c r="M125" s="3" t="s">
        <v>81</v>
      </c>
      <c r="N125" s="18" t="b">
        <v>0</v>
      </c>
      <c r="O125" s="3" t="s">
        <v>392</v>
      </c>
      <c r="P125" s="5">
        <v>11.483775</v>
      </c>
      <c r="Q125" s="5">
        <v>300.0</v>
      </c>
      <c r="R125" s="17"/>
    </row>
    <row r="126">
      <c r="A126" s="3" t="s">
        <v>394</v>
      </c>
      <c r="B126" s="3">
        <v>39.0</v>
      </c>
      <c r="C126" s="3" t="s">
        <v>395</v>
      </c>
      <c r="D126" s="3" t="s">
        <v>382</v>
      </c>
      <c r="E126" s="3" t="s">
        <v>11</v>
      </c>
      <c r="F126" s="3" t="s">
        <v>11</v>
      </c>
      <c r="G126" s="3" t="s">
        <v>12</v>
      </c>
      <c r="H126" s="3" t="s">
        <v>12</v>
      </c>
      <c r="I126" s="3" t="s">
        <v>100</v>
      </c>
      <c r="J126" s="3" t="s">
        <v>80</v>
      </c>
      <c r="K126" s="3"/>
      <c r="L126" s="17"/>
      <c r="M126" s="3" t="s">
        <v>81</v>
      </c>
      <c r="N126" s="18" t="b">
        <v>0</v>
      </c>
      <c r="O126" s="3" t="s">
        <v>395</v>
      </c>
      <c r="P126" s="5">
        <v>43.804883</v>
      </c>
      <c r="Q126" s="5">
        <v>300.0</v>
      </c>
      <c r="R126" s="17"/>
    </row>
    <row r="127">
      <c r="A127" s="3" t="s">
        <v>396</v>
      </c>
      <c r="B127" s="3">
        <v>41.0</v>
      </c>
      <c r="C127" s="3" t="s">
        <v>397</v>
      </c>
      <c r="D127" s="3" t="s">
        <v>382</v>
      </c>
      <c r="E127" s="3" t="s">
        <v>11</v>
      </c>
      <c r="F127" s="3" t="s">
        <v>15</v>
      </c>
      <c r="G127" s="3" t="s">
        <v>12</v>
      </c>
      <c r="H127" s="3" t="s">
        <v>16</v>
      </c>
      <c r="I127" s="3" t="s">
        <v>117</v>
      </c>
      <c r="J127" s="3" t="s">
        <v>80</v>
      </c>
      <c r="K127" s="3"/>
      <c r="L127" s="17"/>
      <c r="M127" s="3" t="s">
        <v>81</v>
      </c>
      <c r="N127" s="18" t="b">
        <v>0</v>
      </c>
      <c r="O127" s="3" t="s">
        <v>397</v>
      </c>
      <c r="P127" s="5">
        <v>1.627475</v>
      </c>
      <c r="Q127" s="5">
        <v>300.0</v>
      </c>
      <c r="R127" s="17"/>
    </row>
    <row r="128">
      <c r="A128" s="3" t="s">
        <v>398</v>
      </c>
      <c r="B128" s="3">
        <v>57.0</v>
      </c>
      <c r="C128" s="3" t="s">
        <v>399</v>
      </c>
      <c r="D128" s="3" t="s">
        <v>382</v>
      </c>
      <c r="E128" s="3" t="s">
        <v>15</v>
      </c>
      <c r="F128" s="3" t="s">
        <v>15</v>
      </c>
      <c r="G128" s="3" t="s">
        <v>16</v>
      </c>
      <c r="H128" s="3" t="s">
        <v>16</v>
      </c>
      <c r="I128" s="3" t="s">
        <v>79</v>
      </c>
      <c r="J128" s="3" t="s">
        <v>107</v>
      </c>
      <c r="K128" s="3" t="s">
        <v>108</v>
      </c>
      <c r="L128" s="17"/>
      <c r="M128" s="3" t="s">
        <v>81</v>
      </c>
      <c r="N128" s="18" t="b">
        <v>0</v>
      </c>
      <c r="O128" s="3" t="s">
        <v>399</v>
      </c>
      <c r="P128" s="5">
        <v>15.860314</v>
      </c>
      <c r="Q128" s="5">
        <v>300.0</v>
      </c>
      <c r="R128" s="17"/>
    </row>
    <row r="129">
      <c r="A129" s="3" t="s">
        <v>400</v>
      </c>
      <c r="B129" s="3">
        <v>58.0</v>
      </c>
      <c r="C129" s="3" t="s">
        <v>401</v>
      </c>
      <c r="D129" s="3" t="s">
        <v>382</v>
      </c>
      <c r="E129" s="3" t="s">
        <v>87</v>
      </c>
      <c r="F129" s="3" t="s">
        <v>15</v>
      </c>
      <c r="G129" s="17"/>
      <c r="H129" s="3" t="s">
        <v>16</v>
      </c>
      <c r="I129" s="3" t="s">
        <v>88</v>
      </c>
      <c r="J129" s="3" t="s">
        <v>248</v>
      </c>
      <c r="K129" s="3"/>
      <c r="L129" s="17"/>
      <c r="M129" s="3" t="s">
        <v>81</v>
      </c>
      <c r="N129" s="18" t="b">
        <v>0</v>
      </c>
      <c r="O129" s="3" t="s">
        <v>401</v>
      </c>
      <c r="P129" s="5">
        <v>19.574388</v>
      </c>
      <c r="Q129" s="5">
        <v>300.0</v>
      </c>
      <c r="R129" s="17"/>
    </row>
    <row r="130">
      <c r="A130" s="3" t="s">
        <v>402</v>
      </c>
      <c r="B130" s="3">
        <v>61.0</v>
      </c>
      <c r="C130" s="3" t="s">
        <v>403</v>
      </c>
      <c r="D130" s="3" t="s">
        <v>382</v>
      </c>
      <c r="E130" s="3" t="s">
        <v>15</v>
      </c>
      <c r="F130" s="3" t="s">
        <v>15</v>
      </c>
      <c r="G130" s="3" t="s">
        <v>16</v>
      </c>
      <c r="H130" s="3" t="s">
        <v>16</v>
      </c>
      <c r="I130" s="3" t="s">
        <v>79</v>
      </c>
      <c r="J130" s="3" t="s">
        <v>80</v>
      </c>
      <c r="L130" s="17"/>
      <c r="M130" s="3" t="s">
        <v>81</v>
      </c>
      <c r="N130" s="18" t="b">
        <v>0</v>
      </c>
      <c r="O130" s="3" t="s">
        <v>403</v>
      </c>
      <c r="P130" s="5">
        <v>69.513642</v>
      </c>
      <c r="Q130" s="5">
        <v>300.0</v>
      </c>
      <c r="R130" s="17"/>
    </row>
    <row r="131">
      <c r="A131" s="3" t="s">
        <v>404</v>
      </c>
      <c r="B131" s="3">
        <v>62.0</v>
      </c>
      <c r="C131" s="3" t="s">
        <v>405</v>
      </c>
      <c r="D131" s="3" t="s">
        <v>382</v>
      </c>
      <c r="E131" s="3" t="s">
        <v>11</v>
      </c>
      <c r="F131" s="3" t="s">
        <v>15</v>
      </c>
      <c r="G131" s="3" t="s">
        <v>12</v>
      </c>
      <c r="H131" s="3" t="s">
        <v>16</v>
      </c>
      <c r="I131" s="3" t="s">
        <v>117</v>
      </c>
      <c r="J131" s="3" t="s">
        <v>118</v>
      </c>
      <c r="K131" s="3" t="s">
        <v>119</v>
      </c>
      <c r="L131" s="17"/>
      <c r="M131" s="3" t="s">
        <v>81</v>
      </c>
      <c r="N131" s="18" t="b">
        <v>0</v>
      </c>
      <c r="O131" s="3" t="s">
        <v>405</v>
      </c>
      <c r="P131" s="5">
        <v>10.523586</v>
      </c>
      <c r="Q131" s="5">
        <v>300.0</v>
      </c>
      <c r="R131" s="17"/>
    </row>
    <row r="132">
      <c r="A132" s="3" t="s">
        <v>406</v>
      </c>
      <c r="B132" s="3">
        <v>65.0</v>
      </c>
      <c r="C132" s="3" t="s">
        <v>407</v>
      </c>
      <c r="D132" s="3" t="s">
        <v>382</v>
      </c>
      <c r="E132" s="3" t="s">
        <v>15</v>
      </c>
      <c r="F132" s="3" t="s">
        <v>15</v>
      </c>
      <c r="G132" s="3" t="s">
        <v>16</v>
      </c>
      <c r="H132" s="3" t="s">
        <v>16</v>
      </c>
      <c r="I132" s="3" t="s">
        <v>79</v>
      </c>
      <c r="J132" s="3" t="s">
        <v>80</v>
      </c>
      <c r="L132" s="17"/>
      <c r="M132" s="3" t="s">
        <v>81</v>
      </c>
      <c r="N132" s="18" t="b">
        <v>0</v>
      </c>
      <c r="O132" s="3" t="s">
        <v>407</v>
      </c>
      <c r="P132" s="5">
        <v>37.24327</v>
      </c>
      <c r="Q132" s="5">
        <v>300.0</v>
      </c>
      <c r="R132" s="17"/>
    </row>
    <row r="133">
      <c r="A133" s="3" t="s">
        <v>408</v>
      </c>
      <c r="B133" s="3">
        <v>66.0</v>
      </c>
      <c r="C133" s="3" t="s">
        <v>409</v>
      </c>
      <c r="D133" s="3" t="s">
        <v>382</v>
      </c>
      <c r="E133" s="3" t="s">
        <v>11</v>
      </c>
      <c r="F133" s="3" t="s">
        <v>15</v>
      </c>
      <c r="G133" s="3" t="s">
        <v>12</v>
      </c>
      <c r="H133" s="3" t="s">
        <v>16</v>
      </c>
      <c r="I133" s="3" t="s">
        <v>117</v>
      </c>
      <c r="J133" s="3" t="s">
        <v>80</v>
      </c>
      <c r="L133" s="17"/>
      <c r="M133" s="3" t="s">
        <v>81</v>
      </c>
      <c r="N133" s="18" t="b">
        <v>0</v>
      </c>
      <c r="O133" s="3" t="s">
        <v>409</v>
      </c>
      <c r="P133" s="5">
        <v>1.159862</v>
      </c>
      <c r="Q133" s="5">
        <v>300.0</v>
      </c>
      <c r="R133" s="17"/>
    </row>
    <row r="134">
      <c r="A134" s="3" t="s">
        <v>410</v>
      </c>
      <c r="B134" s="3">
        <v>69.0</v>
      </c>
      <c r="C134" s="3" t="s">
        <v>411</v>
      </c>
      <c r="D134" s="3" t="s">
        <v>382</v>
      </c>
      <c r="E134" s="3" t="s">
        <v>11</v>
      </c>
      <c r="F134" s="3" t="s">
        <v>11</v>
      </c>
      <c r="G134" s="3" t="s">
        <v>12</v>
      </c>
      <c r="H134" s="3" t="s">
        <v>12</v>
      </c>
      <c r="I134" s="3" t="s">
        <v>100</v>
      </c>
      <c r="J134" s="3" t="s">
        <v>80</v>
      </c>
      <c r="L134" s="17"/>
      <c r="M134" s="3" t="s">
        <v>81</v>
      </c>
      <c r="N134" s="18" t="b">
        <v>0</v>
      </c>
      <c r="O134" s="3" t="s">
        <v>411</v>
      </c>
      <c r="P134" s="5">
        <v>4.933304</v>
      </c>
      <c r="Q134" s="5">
        <v>300.0</v>
      </c>
      <c r="R134" s="17"/>
    </row>
    <row r="135">
      <c r="A135" s="3" t="s">
        <v>412</v>
      </c>
      <c r="B135" s="3">
        <v>70.0</v>
      </c>
      <c r="C135" s="3" t="s">
        <v>413</v>
      </c>
      <c r="D135" s="3" t="s">
        <v>382</v>
      </c>
      <c r="E135" s="3" t="s">
        <v>11</v>
      </c>
      <c r="F135" s="3" t="s">
        <v>15</v>
      </c>
      <c r="G135" s="3" t="s">
        <v>12</v>
      </c>
      <c r="H135" s="3" t="s">
        <v>16</v>
      </c>
      <c r="I135" s="3" t="s">
        <v>117</v>
      </c>
      <c r="J135" s="3" t="s">
        <v>80</v>
      </c>
      <c r="L135" s="17"/>
      <c r="M135" s="3" t="s">
        <v>81</v>
      </c>
      <c r="N135" s="18" t="b">
        <v>0</v>
      </c>
      <c r="O135" s="3" t="s">
        <v>413</v>
      </c>
      <c r="P135" s="5">
        <v>7.218265</v>
      </c>
      <c r="Q135" s="5">
        <v>300.0</v>
      </c>
      <c r="R135" s="17"/>
    </row>
    <row r="136">
      <c r="A136" s="3" t="s">
        <v>414</v>
      </c>
      <c r="B136" s="3">
        <v>76.0</v>
      </c>
      <c r="C136" s="3" t="s">
        <v>415</v>
      </c>
      <c r="D136" s="3" t="s">
        <v>382</v>
      </c>
      <c r="E136" s="3" t="s">
        <v>11</v>
      </c>
      <c r="F136" s="3" t="s">
        <v>15</v>
      </c>
      <c r="G136" s="3" t="s">
        <v>12</v>
      </c>
      <c r="H136" s="3" t="s">
        <v>16</v>
      </c>
      <c r="I136" s="3" t="s">
        <v>117</v>
      </c>
      <c r="J136" s="3" t="s">
        <v>92</v>
      </c>
      <c r="K136" s="3" t="s">
        <v>416</v>
      </c>
      <c r="L136" s="17"/>
      <c r="M136" s="3" t="s">
        <v>81</v>
      </c>
      <c r="N136" s="18" t="b">
        <v>0</v>
      </c>
      <c r="O136" s="3" t="s">
        <v>415</v>
      </c>
      <c r="P136" s="5">
        <v>8.403603</v>
      </c>
      <c r="Q136" s="5">
        <v>300.0</v>
      </c>
      <c r="R136" s="17"/>
    </row>
    <row r="137">
      <c r="A137" s="3" t="s">
        <v>417</v>
      </c>
      <c r="B137" s="3">
        <v>77.0</v>
      </c>
      <c r="C137" s="3" t="s">
        <v>418</v>
      </c>
      <c r="D137" s="3" t="s">
        <v>382</v>
      </c>
      <c r="E137" s="3" t="s">
        <v>15</v>
      </c>
      <c r="F137" s="3" t="s">
        <v>15</v>
      </c>
      <c r="G137" s="3" t="s">
        <v>16</v>
      </c>
      <c r="H137" s="3" t="s">
        <v>16</v>
      </c>
      <c r="I137" s="3" t="s">
        <v>79</v>
      </c>
      <c r="J137" s="3" t="s">
        <v>118</v>
      </c>
      <c r="K137" s="3" t="s">
        <v>255</v>
      </c>
      <c r="L137" s="17"/>
      <c r="M137" s="3" t="s">
        <v>81</v>
      </c>
      <c r="N137" s="18" t="b">
        <v>0</v>
      </c>
      <c r="O137" s="3" t="s">
        <v>418</v>
      </c>
      <c r="P137" s="5">
        <v>31.01387</v>
      </c>
      <c r="Q137" s="5">
        <v>300.0</v>
      </c>
      <c r="R137" s="17"/>
    </row>
    <row r="138">
      <c r="A138" s="3" t="s">
        <v>419</v>
      </c>
      <c r="B138" s="3">
        <v>78.0</v>
      </c>
      <c r="C138" s="3" t="s">
        <v>420</v>
      </c>
      <c r="D138" s="3" t="s">
        <v>382</v>
      </c>
      <c r="E138" s="3" t="s">
        <v>11</v>
      </c>
      <c r="F138" s="3" t="s">
        <v>11</v>
      </c>
      <c r="G138" s="3" t="s">
        <v>12</v>
      </c>
      <c r="H138" s="3" t="s">
        <v>12</v>
      </c>
      <c r="I138" s="3" t="s">
        <v>100</v>
      </c>
      <c r="J138" s="3" t="s">
        <v>278</v>
      </c>
      <c r="K138" s="3" t="s">
        <v>421</v>
      </c>
      <c r="L138" s="17"/>
      <c r="M138" s="3" t="s">
        <v>81</v>
      </c>
      <c r="N138" s="18" t="b">
        <v>0</v>
      </c>
      <c r="O138" s="3" t="s">
        <v>420</v>
      </c>
      <c r="P138" s="5">
        <v>1.833353</v>
      </c>
      <c r="Q138" s="5">
        <v>300.0</v>
      </c>
      <c r="R138" s="17"/>
    </row>
    <row r="139">
      <c r="A139" s="3" t="s">
        <v>422</v>
      </c>
      <c r="B139" s="3">
        <v>93.0</v>
      </c>
      <c r="C139" s="3" t="s">
        <v>423</v>
      </c>
      <c r="D139" s="3" t="s">
        <v>382</v>
      </c>
      <c r="E139" s="3" t="s">
        <v>11</v>
      </c>
      <c r="F139" s="3" t="s">
        <v>11</v>
      </c>
      <c r="G139" s="3" t="s">
        <v>12</v>
      </c>
      <c r="H139" s="3" t="s">
        <v>12</v>
      </c>
      <c r="I139" s="3" t="s">
        <v>100</v>
      </c>
      <c r="J139" s="3" t="s">
        <v>80</v>
      </c>
      <c r="L139" s="17"/>
      <c r="M139" s="3" t="s">
        <v>81</v>
      </c>
      <c r="N139" s="18" t="b">
        <v>0</v>
      </c>
      <c r="O139" s="3" t="s">
        <v>423</v>
      </c>
      <c r="P139" s="5">
        <v>45.363825</v>
      </c>
      <c r="Q139" s="5">
        <v>300.0</v>
      </c>
      <c r="R139" s="17"/>
    </row>
    <row r="140">
      <c r="A140" s="3" t="s">
        <v>424</v>
      </c>
      <c r="B140" s="3">
        <v>99.0</v>
      </c>
      <c r="C140" s="3" t="s">
        <v>425</v>
      </c>
      <c r="D140" s="3" t="s">
        <v>382</v>
      </c>
      <c r="E140" s="3" t="s">
        <v>15</v>
      </c>
      <c r="F140" s="3" t="s">
        <v>15</v>
      </c>
      <c r="G140" s="3" t="s">
        <v>16</v>
      </c>
      <c r="H140" s="3" t="s">
        <v>16</v>
      </c>
      <c r="I140" s="3" t="s">
        <v>146</v>
      </c>
      <c r="J140" s="3" t="s">
        <v>426</v>
      </c>
      <c r="K140" s="3" t="s">
        <v>427</v>
      </c>
      <c r="L140" s="17"/>
      <c r="M140" s="3" t="s">
        <v>81</v>
      </c>
      <c r="N140" s="18" t="b">
        <v>0</v>
      </c>
      <c r="O140" s="3" t="s">
        <v>425</v>
      </c>
      <c r="P140" s="5">
        <v>26.366661</v>
      </c>
      <c r="Q140" s="5">
        <v>300.0</v>
      </c>
      <c r="R140" s="17"/>
    </row>
    <row r="141">
      <c r="A141" s="3" t="s">
        <v>428</v>
      </c>
      <c r="B141" s="3">
        <v>100.0</v>
      </c>
      <c r="C141" s="3" t="s">
        <v>429</v>
      </c>
      <c r="D141" s="3" t="s">
        <v>382</v>
      </c>
      <c r="E141" s="3" t="s">
        <v>87</v>
      </c>
      <c r="F141" s="3" t="s">
        <v>15</v>
      </c>
      <c r="G141" s="17"/>
      <c r="H141" s="3" t="s">
        <v>16</v>
      </c>
      <c r="I141" s="3" t="s">
        <v>88</v>
      </c>
      <c r="J141" s="3" t="s">
        <v>160</v>
      </c>
      <c r="L141" s="17"/>
      <c r="M141" s="3" t="s">
        <v>81</v>
      </c>
      <c r="N141" s="18" t="b">
        <v>0</v>
      </c>
      <c r="O141" s="3" t="s">
        <v>429</v>
      </c>
      <c r="P141" s="5">
        <v>8.80102</v>
      </c>
      <c r="Q141" s="5">
        <v>300.0</v>
      </c>
      <c r="R141" s="17"/>
    </row>
    <row r="142">
      <c r="A142" s="3" t="s">
        <v>430</v>
      </c>
      <c r="B142" s="3">
        <v>101.0</v>
      </c>
      <c r="C142" s="3" t="s">
        <v>431</v>
      </c>
      <c r="D142" s="3" t="s">
        <v>382</v>
      </c>
      <c r="E142" s="3" t="s">
        <v>15</v>
      </c>
      <c r="F142" s="3" t="s">
        <v>15</v>
      </c>
      <c r="G142" s="3" t="s">
        <v>16</v>
      </c>
      <c r="H142" s="3" t="s">
        <v>16</v>
      </c>
      <c r="I142" s="3" t="s">
        <v>79</v>
      </c>
      <c r="J142" s="3" t="s">
        <v>432</v>
      </c>
      <c r="K142" s="3" t="s">
        <v>433</v>
      </c>
      <c r="L142" s="17"/>
      <c r="M142" s="3" t="s">
        <v>81</v>
      </c>
      <c r="N142" s="18" t="b">
        <v>0</v>
      </c>
      <c r="O142" s="3" t="s">
        <v>431</v>
      </c>
      <c r="P142" s="5">
        <v>29.397595</v>
      </c>
      <c r="Q142" s="5">
        <v>300.0</v>
      </c>
      <c r="R142" s="17"/>
    </row>
    <row r="143">
      <c r="A143" s="3" t="s">
        <v>434</v>
      </c>
      <c r="B143" s="3">
        <v>102.0</v>
      </c>
      <c r="C143" s="3" t="s">
        <v>435</v>
      </c>
      <c r="D143" s="3" t="s">
        <v>382</v>
      </c>
      <c r="E143" s="3" t="s">
        <v>15</v>
      </c>
      <c r="F143" s="3" t="s">
        <v>15</v>
      </c>
      <c r="G143" s="3" t="s">
        <v>16</v>
      </c>
      <c r="H143" s="3" t="s">
        <v>16</v>
      </c>
      <c r="I143" s="3" t="s">
        <v>79</v>
      </c>
      <c r="J143" s="3" t="s">
        <v>80</v>
      </c>
      <c r="L143" s="17"/>
      <c r="M143" s="3" t="s">
        <v>81</v>
      </c>
      <c r="N143" s="18" t="b">
        <v>0</v>
      </c>
      <c r="O143" s="3" t="s">
        <v>435</v>
      </c>
      <c r="P143" s="5">
        <v>52.139426</v>
      </c>
      <c r="Q143" s="5">
        <v>300.0</v>
      </c>
      <c r="R143" s="17"/>
    </row>
    <row r="144">
      <c r="A144" s="3" t="s">
        <v>436</v>
      </c>
      <c r="B144" s="3">
        <v>119.0</v>
      </c>
      <c r="C144" s="3" t="s">
        <v>437</v>
      </c>
      <c r="D144" s="3" t="s">
        <v>382</v>
      </c>
      <c r="E144" s="3" t="s">
        <v>15</v>
      </c>
      <c r="F144" s="3" t="s">
        <v>15</v>
      </c>
      <c r="G144" s="3" t="s">
        <v>16</v>
      </c>
      <c r="H144" s="3" t="s">
        <v>16</v>
      </c>
      <c r="I144" s="3" t="s">
        <v>79</v>
      </c>
      <c r="J144" s="3" t="s">
        <v>92</v>
      </c>
      <c r="K144" s="3" t="s">
        <v>438</v>
      </c>
      <c r="L144" s="17"/>
      <c r="M144" s="3" t="s">
        <v>81</v>
      </c>
      <c r="N144" s="18" t="b">
        <v>0</v>
      </c>
      <c r="O144" s="3" t="s">
        <v>437</v>
      </c>
      <c r="P144" s="5">
        <v>22.635606</v>
      </c>
      <c r="Q144" s="5">
        <v>300.0</v>
      </c>
      <c r="R144" s="17"/>
    </row>
    <row r="145">
      <c r="A145" s="3" t="s">
        <v>439</v>
      </c>
      <c r="B145" s="3">
        <v>188.0</v>
      </c>
      <c r="C145" s="3" t="s">
        <v>440</v>
      </c>
      <c r="D145" s="3" t="s">
        <v>382</v>
      </c>
      <c r="E145" s="3" t="s">
        <v>11</v>
      </c>
      <c r="F145" s="3" t="s">
        <v>11</v>
      </c>
      <c r="G145" s="3" t="s">
        <v>12</v>
      </c>
      <c r="H145" s="3" t="s">
        <v>12</v>
      </c>
      <c r="I145" s="3" t="s">
        <v>100</v>
      </c>
      <c r="J145" s="3" t="s">
        <v>80</v>
      </c>
      <c r="L145" s="17"/>
      <c r="M145" s="3" t="s">
        <v>81</v>
      </c>
      <c r="N145" s="18" t="b">
        <v>0</v>
      </c>
      <c r="O145" s="3" t="s">
        <v>440</v>
      </c>
      <c r="P145" s="5">
        <v>27.107392</v>
      </c>
      <c r="Q145" s="5">
        <v>300.0</v>
      </c>
      <c r="R145" s="17"/>
    </row>
    <row r="146">
      <c r="A146" s="3" t="s">
        <v>441</v>
      </c>
      <c r="B146" s="3">
        <v>140.0</v>
      </c>
      <c r="C146" s="3" t="s">
        <v>442</v>
      </c>
      <c r="D146" s="3" t="s">
        <v>382</v>
      </c>
      <c r="E146" s="3" t="s">
        <v>11</v>
      </c>
      <c r="F146" s="3" t="s">
        <v>11</v>
      </c>
      <c r="G146" s="3" t="s">
        <v>12</v>
      </c>
      <c r="H146" s="3" t="s">
        <v>12</v>
      </c>
      <c r="I146" s="3" t="s">
        <v>443</v>
      </c>
      <c r="J146" s="3" t="s">
        <v>147</v>
      </c>
      <c r="K146" s="3" t="s">
        <v>444</v>
      </c>
      <c r="L146" s="17"/>
      <c r="M146" s="3" t="s">
        <v>81</v>
      </c>
      <c r="N146" s="18" t="b">
        <v>0</v>
      </c>
      <c r="O146" s="3" t="s">
        <v>442</v>
      </c>
      <c r="P146" s="5">
        <v>19.436005</v>
      </c>
      <c r="Q146" s="5">
        <v>300.0</v>
      </c>
      <c r="R146" s="17"/>
    </row>
    <row r="147">
      <c r="A147" s="3" t="s">
        <v>445</v>
      </c>
      <c r="B147" s="3">
        <v>142.0</v>
      </c>
      <c r="C147" s="3" t="s">
        <v>446</v>
      </c>
      <c r="D147" s="3" t="s">
        <v>382</v>
      </c>
      <c r="E147" s="3" t="s">
        <v>11</v>
      </c>
      <c r="F147" s="3" t="s">
        <v>11</v>
      </c>
      <c r="G147" s="3" t="s">
        <v>12</v>
      </c>
      <c r="H147" s="3" t="s">
        <v>12</v>
      </c>
      <c r="I147" s="3" t="s">
        <v>100</v>
      </c>
      <c r="J147" s="3" t="s">
        <v>80</v>
      </c>
      <c r="L147" s="17"/>
      <c r="M147" s="3" t="s">
        <v>81</v>
      </c>
      <c r="N147" s="18" t="b">
        <v>0</v>
      </c>
      <c r="O147" s="3" t="s">
        <v>446</v>
      </c>
      <c r="P147" s="5">
        <v>40.070948</v>
      </c>
      <c r="Q147" s="5">
        <v>300.0</v>
      </c>
      <c r="R147" s="17"/>
    </row>
    <row r="148">
      <c r="A148" s="3" t="s">
        <v>447</v>
      </c>
      <c r="B148" s="3">
        <v>146.0</v>
      </c>
      <c r="C148" s="3" t="s">
        <v>448</v>
      </c>
      <c r="D148" s="3" t="s">
        <v>382</v>
      </c>
      <c r="E148" s="3" t="s">
        <v>11</v>
      </c>
      <c r="F148" s="3" t="s">
        <v>11</v>
      </c>
      <c r="G148" s="3" t="s">
        <v>12</v>
      </c>
      <c r="H148" s="3" t="s">
        <v>12</v>
      </c>
      <c r="I148" s="3" t="s">
        <v>100</v>
      </c>
      <c r="J148" s="3" t="s">
        <v>80</v>
      </c>
      <c r="L148" s="17"/>
      <c r="M148" s="3" t="s">
        <v>81</v>
      </c>
      <c r="N148" s="18" t="b">
        <v>0</v>
      </c>
      <c r="O148" s="3" t="s">
        <v>448</v>
      </c>
      <c r="P148" s="5">
        <v>5.191542</v>
      </c>
      <c r="Q148" s="5">
        <v>300.0</v>
      </c>
      <c r="R148" s="17"/>
    </row>
    <row r="149">
      <c r="A149" s="3" t="s">
        <v>449</v>
      </c>
      <c r="B149" s="3">
        <v>150.0</v>
      </c>
      <c r="C149" s="3" t="s">
        <v>450</v>
      </c>
      <c r="D149" s="3" t="s">
        <v>382</v>
      </c>
      <c r="E149" s="3" t="s">
        <v>11</v>
      </c>
      <c r="F149" s="3" t="s">
        <v>11</v>
      </c>
      <c r="G149" s="3" t="s">
        <v>12</v>
      </c>
      <c r="H149" s="3" t="s">
        <v>12</v>
      </c>
      <c r="I149" s="3" t="s">
        <v>100</v>
      </c>
      <c r="J149" s="3" t="s">
        <v>80</v>
      </c>
      <c r="L149" s="17"/>
      <c r="M149" s="3" t="s">
        <v>81</v>
      </c>
      <c r="N149" s="18" t="b">
        <v>0</v>
      </c>
      <c r="O149" s="3" t="s">
        <v>450</v>
      </c>
      <c r="P149" s="5">
        <v>49.711656</v>
      </c>
      <c r="Q149" s="5">
        <v>300.0</v>
      </c>
      <c r="R149" s="17"/>
    </row>
    <row r="150">
      <c r="A150" s="3" t="s">
        <v>451</v>
      </c>
      <c r="B150" s="3">
        <v>151.0</v>
      </c>
      <c r="C150" s="3" t="s">
        <v>452</v>
      </c>
      <c r="D150" s="3" t="s">
        <v>382</v>
      </c>
      <c r="E150" s="3" t="s">
        <v>87</v>
      </c>
      <c r="F150" s="3" t="s">
        <v>11</v>
      </c>
      <c r="G150" s="17"/>
      <c r="H150" s="3" t="s">
        <v>12</v>
      </c>
      <c r="I150" s="3" t="s">
        <v>88</v>
      </c>
      <c r="J150" s="3" t="s">
        <v>453</v>
      </c>
      <c r="L150" s="17"/>
      <c r="M150" s="3" t="s">
        <v>81</v>
      </c>
      <c r="N150" s="18" t="b">
        <v>0</v>
      </c>
      <c r="O150" s="3" t="s">
        <v>452</v>
      </c>
      <c r="P150" s="5">
        <v>8.144047</v>
      </c>
      <c r="Q150" s="5">
        <v>300.0</v>
      </c>
      <c r="R150" s="17"/>
    </row>
    <row r="151">
      <c r="A151" s="3" t="s">
        <v>454</v>
      </c>
      <c r="B151" s="3">
        <v>214.0</v>
      </c>
      <c r="C151" s="3" t="s">
        <v>455</v>
      </c>
      <c r="D151" s="3" t="s">
        <v>382</v>
      </c>
      <c r="E151" s="3" t="s">
        <v>15</v>
      </c>
      <c r="F151" s="3" t="s">
        <v>15</v>
      </c>
      <c r="G151" s="3" t="s">
        <v>16</v>
      </c>
      <c r="H151" s="3" t="s">
        <v>16</v>
      </c>
      <c r="I151" s="3" t="s">
        <v>79</v>
      </c>
      <c r="J151" s="3" t="s">
        <v>80</v>
      </c>
      <c r="L151" s="17"/>
      <c r="M151" s="3" t="s">
        <v>81</v>
      </c>
      <c r="N151" s="18" t="b">
        <v>0</v>
      </c>
      <c r="O151" s="3" t="s">
        <v>455</v>
      </c>
      <c r="P151" s="5">
        <v>25.58563</v>
      </c>
      <c r="Q151" s="5">
        <v>300.0</v>
      </c>
      <c r="R151" s="17"/>
    </row>
    <row r="152">
      <c r="A152" s="3" t="s">
        <v>456</v>
      </c>
      <c r="B152" s="3">
        <v>152.0</v>
      </c>
      <c r="C152" s="3" t="s">
        <v>457</v>
      </c>
      <c r="D152" s="3" t="s">
        <v>382</v>
      </c>
      <c r="E152" s="3" t="s">
        <v>11</v>
      </c>
      <c r="F152" s="3" t="s">
        <v>11</v>
      </c>
      <c r="G152" s="3" t="s">
        <v>12</v>
      </c>
      <c r="H152" s="3" t="s">
        <v>12</v>
      </c>
      <c r="I152" s="3" t="s">
        <v>100</v>
      </c>
      <c r="J152" s="3" t="s">
        <v>80</v>
      </c>
      <c r="L152" s="17"/>
      <c r="M152" s="3" t="s">
        <v>81</v>
      </c>
      <c r="N152" s="18" t="b">
        <v>0</v>
      </c>
      <c r="O152" s="3" t="s">
        <v>457</v>
      </c>
      <c r="P152" s="5">
        <v>35.85457</v>
      </c>
      <c r="Q152" s="5">
        <v>300.0</v>
      </c>
      <c r="R152" s="17"/>
    </row>
    <row r="153">
      <c r="A153" s="3" t="s">
        <v>458</v>
      </c>
      <c r="B153" s="3">
        <v>153.0</v>
      </c>
      <c r="C153" s="3" t="s">
        <v>459</v>
      </c>
      <c r="D153" s="3" t="s">
        <v>382</v>
      </c>
      <c r="E153" s="3" t="s">
        <v>11</v>
      </c>
      <c r="F153" s="3" t="s">
        <v>11</v>
      </c>
      <c r="G153" s="3" t="s">
        <v>12</v>
      </c>
      <c r="H153" s="3" t="s">
        <v>12</v>
      </c>
      <c r="I153" s="3" t="s">
        <v>100</v>
      </c>
      <c r="J153" s="3" t="s">
        <v>80</v>
      </c>
      <c r="L153" s="17"/>
      <c r="M153" s="3" t="s">
        <v>81</v>
      </c>
      <c r="N153" s="18" t="b">
        <v>0</v>
      </c>
      <c r="O153" s="3" t="s">
        <v>459</v>
      </c>
      <c r="P153" s="5">
        <v>21.737313</v>
      </c>
      <c r="Q153" s="5">
        <v>300.0</v>
      </c>
      <c r="R153" s="17"/>
    </row>
    <row r="154">
      <c r="A154" s="3" t="s">
        <v>460</v>
      </c>
      <c r="B154" s="3">
        <v>165.0</v>
      </c>
      <c r="C154" s="3" t="s">
        <v>461</v>
      </c>
      <c r="D154" s="3" t="s">
        <v>382</v>
      </c>
      <c r="E154" s="3" t="s">
        <v>15</v>
      </c>
      <c r="F154" s="3" t="s">
        <v>15</v>
      </c>
      <c r="G154" s="3" t="s">
        <v>16</v>
      </c>
      <c r="H154" s="3" t="s">
        <v>16</v>
      </c>
      <c r="I154" s="3" t="s">
        <v>79</v>
      </c>
      <c r="J154" s="3" t="s">
        <v>92</v>
      </c>
      <c r="K154" s="3" t="s">
        <v>93</v>
      </c>
      <c r="L154" s="17"/>
      <c r="M154" s="3" t="s">
        <v>81</v>
      </c>
      <c r="N154" s="18" t="b">
        <v>0</v>
      </c>
      <c r="O154" s="3" t="s">
        <v>461</v>
      </c>
      <c r="P154" s="5">
        <v>33.499613</v>
      </c>
      <c r="Q154" s="5">
        <v>300.0</v>
      </c>
      <c r="R154" s="17"/>
    </row>
    <row r="155">
      <c r="A155" s="3" t="s">
        <v>462</v>
      </c>
      <c r="B155" s="3">
        <v>166.0</v>
      </c>
      <c r="C155" s="3" t="s">
        <v>463</v>
      </c>
      <c r="D155" s="3" t="s">
        <v>382</v>
      </c>
      <c r="E155" s="3" t="s">
        <v>87</v>
      </c>
      <c r="F155" s="3" t="s">
        <v>15</v>
      </c>
      <c r="G155" s="17"/>
      <c r="H155" s="3" t="s">
        <v>16</v>
      </c>
      <c r="I155" s="3" t="s">
        <v>88</v>
      </c>
      <c r="J155" s="3" t="s">
        <v>464</v>
      </c>
      <c r="L155" s="17"/>
      <c r="M155" s="3" t="s">
        <v>81</v>
      </c>
      <c r="N155" s="18" t="b">
        <v>0</v>
      </c>
      <c r="O155" s="3" t="s">
        <v>463</v>
      </c>
      <c r="P155" s="5">
        <v>17.21198</v>
      </c>
      <c r="Q155" s="5">
        <v>300.0</v>
      </c>
      <c r="R155" s="17"/>
    </row>
    <row r="156">
      <c r="A156" s="3" t="s">
        <v>465</v>
      </c>
      <c r="B156" s="3">
        <v>167.0</v>
      </c>
      <c r="C156" s="3" t="s">
        <v>466</v>
      </c>
      <c r="D156" s="3" t="s">
        <v>382</v>
      </c>
      <c r="E156" s="3" t="s">
        <v>15</v>
      </c>
      <c r="F156" s="3" t="s">
        <v>15</v>
      </c>
      <c r="G156" s="3" t="s">
        <v>16</v>
      </c>
      <c r="H156" s="3" t="s">
        <v>16</v>
      </c>
      <c r="I156" s="3" t="s">
        <v>79</v>
      </c>
      <c r="J156" s="3" t="s">
        <v>278</v>
      </c>
      <c r="K156" s="3" t="s">
        <v>467</v>
      </c>
      <c r="L156" s="17"/>
      <c r="M156" s="3" t="s">
        <v>81</v>
      </c>
      <c r="N156" s="18" t="b">
        <v>0</v>
      </c>
      <c r="O156" s="3" t="s">
        <v>466</v>
      </c>
      <c r="P156" s="5">
        <v>16.905273</v>
      </c>
      <c r="Q156" s="5">
        <v>300.0</v>
      </c>
      <c r="R156" s="17"/>
    </row>
    <row r="157">
      <c r="A157" s="3" t="s">
        <v>468</v>
      </c>
      <c r="B157" s="3">
        <v>168.0</v>
      </c>
      <c r="C157" s="3" t="s">
        <v>469</v>
      </c>
      <c r="D157" s="3" t="s">
        <v>382</v>
      </c>
      <c r="E157" s="3" t="s">
        <v>11</v>
      </c>
      <c r="F157" s="3" t="s">
        <v>11</v>
      </c>
      <c r="G157" s="3" t="s">
        <v>12</v>
      </c>
      <c r="H157" s="3" t="s">
        <v>12</v>
      </c>
      <c r="I157" s="3" t="s">
        <v>100</v>
      </c>
      <c r="J157" s="3" t="s">
        <v>92</v>
      </c>
      <c r="K157" s="3" t="s">
        <v>325</v>
      </c>
      <c r="L157" s="17"/>
      <c r="M157" s="3" t="s">
        <v>81</v>
      </c>
      <c r="N157" s="18" t="b">
        <v>0</v>
      </c>
      <c r="O157" s="3" t="s">
        <v>469</v>
      </c>
      <c r="P157" s="5">
        <v>4.887315</v>
      </c>
      <c r="Q157" s="5">
        <v>300.0</v>
      </c>
      <c r="R157" s="17"/>
    </row>
    <row r="158">
      <c r="A158" s="3" t="s">
        <v>470</v>
      </c>
      <c r="B158" s="3">
        <v>175.0</v>
      </c>
      <c r="C158" s="3" t="s">
        <v>471</v>
      </c>
      <c r="D158" s="3" t="s">
        <v>382</v>
      </c>
      <c r="E158" s="3" t="s">
        <v>87</v>
      </c>
      <c r="F158" s="3" t="s">
        <v>15</v>
      </c>
      <c r="G158" s="17"/>
      <c r="H158" s="3" t="s">
        <v>16</v>
      </c>
      <c r="I158" s="3" t="s">
        <v>88</v>
      </c>
      <c r="J158" s="3" t="s">
        <v>472</v>
      </c>
      <c r="L158" s="17"/>
      <c r="M158" s="3" t="s">
        <v>81</v>
      </c>
      <c r="N158" s="18" t="b">
        <v>0</v>
      </c>
      <c r="O158" s="3" t="s">
        <v>471</v>
      </c>
      <c r="P158" s="5">
        <v>10.147678</v>
      </c>
      <c r="Q158" s="5">
        <v>300.0</v>
      </c>
      <c r="R158" s="17"/>
    </row>
    <row r="159">
      <c r="A159" s="3" t="s">
        <v>473</v>
      </c>
      <c r="B159" s="3">
        <v>177.0</v>
      </c>
      <c r="C159" s="3" t="s">
        <v>474</v>
      </c>
      <c r="D159" s="3" t="s">
        <v>382</v>
      </c>
      <c r="E159" s="3" t="s">
        <v>11</v>
      </c>
      <c r="F159" s="3" t="s">
        <v>11</v>
      </c>
      <c r="G159" s="3" t="s">
        <v>12</v>
      </c>
      <c r="H159" s="3" t="s">
        <v>12</v>
      </c>
      <c r="I159" s="3" t="s">
        <v>100</v>
      </c>
      <c r="J159" s="3" t="s">
        <v>80</v>
      </c>
      <c r="L159" s="17"/>
      <c r="M159" s="3" t="s">
        <v>81</v>
      </c>
      <c r="N159" s="18" t="b">
        <v>0</v>
      </c>
      <c r="O159" s="3" t="s">
        <v>474</v>
      </c>
      <c r="P159" s="5">
        <v>24.317645</v>
      </c>
      <c r="Q159" s="5">
        <v>300.0</v>
      </c>
      <c r="R159" s="17"/>
    </row>
    <row r="160">
      <c r="A160" s="3" t="s">
        <v>475</v>
      </c>
      <c r="B160" s="3">
        <v>194.0</v>
      </c>
      <c r="C160" s="3" t="s">
        <v>476</v>
      </c>
      <c r="D160" s="3" t="s">
        <v>382</v>
      </c>
      <c r="E160" s="3" t="s">
        <v>11</v>
      </c>
      <c r="F160" s="3" t="s">
        <v>15</v>
      </c>
      <c r="G160" s="3" t="s">
        <v>12</v>
      </c>
      <c r="H160" s="3" t="s">
        <v>16</v>
      </c>
      <c r="I160" s="3" t="s">
        <v>117</v>
      </c>
      <c r="J160" s="3" t="s">
        <v>432</v>
      </c>
      <c r="K160" s="3" t="s">
        <v>477</v>
      </c>
      <c r="L160" s="17"/>
      <c r="M160" s="3" t="s">
        <v>81</v>
      </c>
      <c r="N160" s="18" t="b">
        <v>0</v>
      </c>
      <c r="O160" s="3" t="s">
        <v>476</v>
      </c>
      <c r="P160" s="5">
        <v>11.239889</v>
      </c>
      <c r="Q160" s="5">
        <v>300.0</v>
      </c>
      <c r="R160" s="17"/>
    </row>
    <row r="161">
      <c r="A161" s="3" t="s">
        <v>478</v>
      </c>
      <c r="B161" s="3">
        <v>195.0</v>
      </c>
      <c r="C161" s="3" t="s">
        <v>479</v>
      </c>
      <c r="D161" s="3" t="s">
        <v>382</v>
      </c>
      <c r="E161" s="3" t="s">
        <v>87</v>
      </c>
      <c r="F161" s="3" t="s">
        <v>15</v>
      </c>
      <c r="G161" s="17"/>
      <c r="H161" s="3" t="s">
        <v>16</v>
      </c>
      <c r="I161" s="3" t="s">
        <v>88</v>
      </c>
      <c r="J161" s="3" t="s">
        <v>472</v>
      </c>
      <c r="L161" s="17"/>
      <c r="M161" s="3" t="s">
        <v>81</v>
      </c>
      <c r="N161" s="18" t="b">
        <v>0</v>
      </c>
      <c r="O161" s="3" t="s">
        <v>479</v>
      </c>
      <c r="P161" s="5">
        <v>23.547322</v>
      </c>
      <c r="Q161" s="5">
        <v>300.0</v>
      </c>
      <c r="R161" s="17"/>
    </row>
    <row r="162">
      <c r="A162" s="3" t="s">
        <v>480</v>
      </c>
      <c r="B162" s="3">
        <v>196.0</v>
      </c>
      <c r="C162" s="3" t="s">
        <v>481</v>
      </c>
      <c r="D162" s="3" t="s">
        <v>382</v>
      </c>
      <c r="E162" s="3" t="s">
        <v>15</v>
      </c>
      <c r="F162" s="3" t="s">
        <v>15</v>
      </c>
      <c r="G162" s="3" t="s">
        <v>16</v>
      </c>
      <c r="H162" s="3" t="s">
        <v>16</v>
      </c>
      <c r="I162" s="3" t="s">
        <v>79</v>
      </c>
      <c r="J162" s="3" t="s">
        <v>92</v>
      </c>
      <c r="K162" s="3" t="s">
        <v>93</v>
      </c>
      <c r="L162" s="17"/>
      <c r="M162" s="3" t="s">
        <v>81</v>
      </c>
      <c r="N162" s="18" t="b">
        <v>0</v>
      </c>
      <c r="O162" s="3" t="s">
        <v>481</v>
      </c>
      <c r="P162" s="5">
        <v>33.144262</v>
      </c>
      <c r="Q162" s="5">
        <v>300.0</v>
      </c>
      <c r="R162" s="17"/>
    </row>
    <row r="163">
      <c r="A163" s="3" t="s">
        <v>482</v>
      </c>
      <c r="B163" s="3">
        <v>218.0</v>
      </c>
      <c r="C163" s="3" t="s">
        <v>483</v>
      </c>
      <c r="D163" s="3" t="s">
        <v>382</v>
      </c>
      <c r="E163" s="3" t="s">
        <v>15</v>
      </c>
      <c r="F163" s="3" t="s">
        <v>15</v>
      </c>
      <c r="G163" s="3" t="s">
        <v>16</v>
      </c>
      <c r="H163" s="3" t="s">
        <v>16</v>
      </c>
      <c r="I163" s="3" t="s">
        <v>79</v>
      </c>
      <c r="J163" s="3" t="s">
        <v>80</v>
      </c>
      <c r="L163" s="17"/>
      <c r="M163" s="3" t="s">
        <v>81</v>
      </c>
      <c r="N163" s="18" t="b">
        <v>0</v>
      </c>
      <c r="O163" s="3" t="s">
        <v>483</v>
      </c>
      <c r="P163" s="5">
        <v>24.948502</v>
      </c>
      <c r="Q163" s="5">
        <v>300.0</v>
      </c>
      <c r="R163" s="17"/>
    </row>
    <row r="164">
      <c r="A164" s="3" t="s">
        <v>484</v>
      </c>
      <c r="B164" s="3">
        <v>219.0</v>
      </c>
      <c r="C164" s="3" t="s">
        <v>485</v>
      </c>
      <c r="D164" s="3" t="s">
        <v>382</v>
      </c>
      <c r="E164" s="3" t="s">
        <v>15</v>
      </c>
      <c r="F164" s="3" t="s">
        <v>15</v>
      </c>
      <c r="G164" s="3" t="s">
        <v>16</v>
      </c>
      <c r="H164" s="3" t="s">
        <v>16</v>
      </c>
      <c r="I164" s="3" t="s">
        <v>79</v>
      </c>
      <c r="J164" s="3" t="s">
        <v>80</v>
      </c>
      <c r="L164" s="17"/>
      <c r="M164" s="3" t="s">
        <v>81</v>
      </c>
      <c r="N164" s="18" t="b">
        <v>0</v>
      </c>
      <c r="O164" s="3" t="s">
        <v>485</v>
      </c>
      <c r="P164" s="5">
        <v>37.499048</v>
      </c>
      <c r="Q164" s="5">
        <v>300.0</v>
      </c>
      <c r="R164" s="17"/>
    </row>
    <row r="165">
      <c r="A165" s="3" t="s">
        <v>486</v>
      </c>
      <c r="B165" s="3">
        <v>220.0</v>
      </c>
      <c r="C165" s="3" t="s">
        <v>487</v>
      </c>
      <c r="D165" s="3" t="s">
        <v>382</v>
      </c>
      <c r="E165" s="3" t="s">
        <v>15</v>
      </c>
      <c r="F165" s="3" t="s">
        <v>15</v>
      </c>
      <c r="G165" s="3" t="s">
        <v>16</v>
      </c>
      <c r="H165" s="3" t="s">
        <v>16</v>
      </c>
      <c r="I165" s="3" t="s">
        <v>79</v>
      </c>
      <c r="J165" s="3" t="s">
        <v>80</v>
      </c>
      <c r="L165" s="17"/>
      <c r="M165" s="3" t="s">
        <v>81</v>
      </c>
      <c r="N165" s="18" t="b">
        <v>0</v>
      </c>
      <c r="O165" s="3" t="s">
        <v>487</v>
      </c>
      <c r="P165" s="5">
        <v>48.931222</v>
      </c>
      <c r="Q165" s="5">
        <v>300.0</v>
      </c>
      <c r="R165" s="17"/>
    </row>
    <row r="166">
      <c r="A166" s="3" t="s">
        <v>488</v>
      </c>
      <c r="B166" s="3">
        <v>221.0</v>
      </c>
      <c r="C166" s="3" t="s">
        <v>489</v>
      </c>
      <c r="D166" s="3" t="s">
        <v>382</v>
      </c>
      <c r="E166" s="3" t="s">
        <v>15</v>
      </c>
      <c r="F166" s="3" t="s">
        <v>15</v>
      </c>
      <c r="G166" s="3" t="s">
        <v>16</v>
      </c>
      <c r="H166" s="3" t="s">
        <v>16</v>
      </c>
      <c r="I166" s="3" t="s">
        <v>79</v>
      </c>
      <c r="J166" s="3" t="s">
        <v>80</v>
      </c>
      <c r="L166" s="17"/>
      <c r="M166" s="3" t="s">
        <v>81</v>
      </c>
      <c r="N166" s="18" t="b">
        <v>0</v>
      </c>
      <c r="O166" s="3" t="s">
        <v>489</v>
      </c>
      <c r="P166" s="5">
        <v>40.95259</v>
      </c>
      <c r="Q166" s="5">
        <v>300.0</v>
      </c>
      <c r="R166" s="17"/>
    </row>
    <row r="167">
      <c r="A167" s="3" t="s">
        <v>490</v>
      </c>
      <c r="B167" s="3">
        <v>225.0</v>
      </c>
      <c r="C167" s="3" t="s">
        <v>491</v>
      </c>
      <c r="D167" s="3" t="s">
        <v>382</v>
      </c>
      <c r="E167" s="3" t="s">
        <v>87</v>
      </c>
      <c r="F167" s="3" t="s">
        <v>22</v>
      </c>
      <c r="G167" s="17"/>
      <c r="H167" s="3" t="s">
        <v>23</v>
      </c>
      <c r="I167" s="3" t="s">
        <v>88</v>
      </c>
      <c r="J167" s="3" t="s">
        <v>492</v>
      </c>
      <c r="L167" s="17"/>
      <c r="M167" s="3" t="s">
        <v>81</v>
      </c>
      <c r="N167" s="18" t="b">
        <v>0</v>
      </c>
      <c r="O167" s="3" t="s">
        <v>491</v>
      </c>
      <c r="P167" s="5">
        <v>2.80216</v>
      </c>
      <c r="Q167" s="5">
        <v>300.0</v>
      </c>
      <c r="R167" s="17"/>
    </row>
    <row r="168">
      <c r="A168" s="3" t="s">
        <v>493</v>
      </c>
      <c r="B168" s="3">
        <v>226.0</v>
      </c>
      <c r="C168" s="3" t="s">
        <v>494</v>
      </c>
      <c r="D168" s="3" t="s">
        <v>382</v>
      </c>
      <c r="E168" s="3" t="s">
        <v>11</v>
      </c>
      <c r="F168" s="3" t="s">
        <v>11</v>
      </c>
      <c r="G168" s="3" t="s">
        <v>12</v>
      </c>
      <c r="H168" s="3" t="s">
        <v>12</v>
      </c>
      <c r="I168" s="3" t="s">
        <v>100</v>
      </c>
      <c r="J168" s="3" t="s">
        <v>80</v>
      </c>
      <c r="L168" s="17"/>
      <c r="M168" s="3" t="s">
        <v>81</v>
      </c>
      <c r="N168" s="18" t="b">
        <v>0</v>
      </c>
      <c r="O168" s="3" t="s">
        <v>494</v>
      </c>
      <c r="P168" s="5">
        <v>24.753841</v>
      </c>
      <c r="Q168" s="5">
        <v>300.0</v>
      </c>
      <c r="R168" s="17"/>
    </row>
    <row r="169">
      <c r="A169" s="3" t="s">
        <v>495</v>
      </c>
      <c r="B169" s="3">
        <v>233.0</v>
      </c>
      <c r="C169" s="3" t="s">
        <v>496</v>
      </c>
      <c r="D169" s="3" t="s">
        <v>382</v>
      </c>
      <c r="E169" s="3" t="s">
        <v>15</v>
      </c>
      <c r="F169" s="3" t="s">
        <v>15</v>
      </c>
      <c r="G169" s="3" t="s">
        <v>16</v>
      </c>
      <c r="H169" s="3" t="s">
        <v>16</v>
      </c>
      <c r="I169" s="3" t="s">
        <v>79</v>
      </c>
      <c r="J169" s="3" t="s">
        <v>80</v>
      </c>
      <c r="L169" s="17"/>
      <c r="M169" s="3" t="s">
        <v>81</v>
      </c>
      <c r="N169" s="18" t="b">
        <v>0</v>
      </c>
      <c r="O169" s="3" t="s">
        <v>496</v>
      </c>
      <c r="P169" s="5">
        <v>48.342415</v>
      </c>
      <c r="Q169" s="5">
        <v>300.0</v>
      </c>
      <c r="R169" s="17"/>
    </row>
    <row r="170">
      <c r="A170" s="3" t="s">
        <v>497</v>
      </c>
      <c r="B170" s="3">
        <v>240.0</v>
      </c>
      <c r="C170" s="3" t="s">
        <v>498</v>
      </c>
      <c r="D170" s="3" t="s">
        <v>382</v>
      </c>
      <c r="E170" s="3" t="s">
        <v>11</v>
      </c>
      <c r="F170" s="3" t="s">
        <v>11</v>
      </c>
      <c r="G170" s="3" t="s">
        <v>12</v>
      </c>
      <c r="H170" s="3" t="s">
        <v>12</v>
      </c>
      <c r="I170" s="3" t="s">
        <v>100</v>
      </c>
      <c r="J170" s="3" t="s">
        <v>80</v>
      </c>
      <c r="L170" s="17"/>
      <c r="M170" s="3" t="s">
        <v>81</v>
      </c>
      <c r="N170" s="18" t="b">
        <v>0</v>
      </c>
      <c r="O170" s="3" t="s">
        <v>498</v>
      </c>
      <c r="P170" s="5">
        <v>34.547633</v>
      </c>
      <c r="Q170" s="5">
        <v>300.0</v>
      </c>
      <c r="R170" s="17"/>
    </row>
    <row r="171">
      <c r="A171" s="3" t="s">
        <v>499</v>
      </c>
      <c r="B171" s="3">
        <v>241.0</v>
      </c>
      <c r="C171" s="3" t="s">
        <v>500</v>
      </c>
      <c r="D171" s="3" t="s">
        <v>382</v>
      </c>
      <c r="E171" s="3" t="s">
        <v>11</v>
      </c>
      <c r="F171" s="3" t="s">
        <v>11</v>
      </c>
      <c r="G171" s="3" t="s">
        <v>12</v>
      </c>
      <c r="H171" s="3" t="s">
        <v>12</v>
      </c>
      <c r="I171" s="3" t="s">
        <v>100</v>
      </c>
      <c r="J171" s="3" t="s">
        <v>80</v>
      </c>
      <c r="L171" s="17"/>
      <c r="M171" s="3" t="s">
        <v>81</v>
      </c>
      <c r="N171" s="18" t="b">
        <v>0</v>
      </c>
      <c r="O171" s="3" t="s">
        <v>500</v>
      </c>
      <c r="P171" s="5">
        <v>9.107893</v>
      </c>
      <c r="Q171" s="5">
        <v>300.0</v>
      </c>
      <c r="R171" s="17"/>
    </row>
    <row r="172">
      <c r="A172" s="3" t="s">
        <v>501</v>
      </c>
      <c r="B172" s="3">
        <v>243.0</v>
      </c>
      <c r="C172" s="3" t="s">
        <v>502</v>
      </c>
      <c r="D172" s="3" t="s">
        <v>382</v>
      </c>
      <c r="E172" s="3" t="s">
        <v>11</v>
      </c>
      <c r="F172" s="3" t="s">
        <v>11</v>
      </c>
      <c r="G172" s="3" t="s">
        <v>12</v>
      </c>
      <c r="H172" s="3" t="s">
        <v>12</v>
      </c>
      <c r="I172" s="3" t="s">
        <v>100</v>
      </c>
      <c r="J172" s="3" t="s">
        <v>80</v>
      </c>
      <c r="L172" s="17"/>
      <c r="M172" s="3" t="s">
        <v>81</v>
      </c>
      <c r="N172" s="18" t="b">
        <v>0</v>
      </c>
      <c r="O172" s="3" t="s">
        <v>502</v>
      </c>
      <c r="P172" s="5">
        <v>38.932522</v>
      </c>
      <c r="Q172" s="5">
        <v>300.0</v>
      </c>
      <c r="R172" s="17"/>
    </row>
    <row r="173">
      <c r="A173" s="3" t="s">
        <v>503</v>
      </c>
      <c r="B173" s="3">
        <v>246.0</v>
      </c>
      <c r="C173" s="3" t="s">
        <v>504</v>
      </c>
      <c r="D173" s="3" t="s">
        <v>382</v>
      </c>
      <c r="E173" s="3" t="s">
        <v>11</v>
      </c>
      <c r="F173" s="3" t="s">
        <v>11</v>
      </c>
      <c r="G173" s="3" t="s">
        <v>12</v>
      </c>
      <c r="H173" s="3" t="s">
        <v>12</v>
      </c>
      <c r="I173" s="3" t="s">
        <v>100</v>
      </c>
      <c r="J173" s="3" t="s">
        <v>80</v>
      </c>
      <c r="L173" s="17"/>
      <c r="M173" s="3" t="s">
        <v>81</v>
      </c>
      <c r="N173" s="18" t="b">
        <v>0</v>
      </c>
      <c r="O173" s="3" t="s">
        <v>504</v>
      </c>
      <c r="P173" s="5">
        <v>37.806504</v>
      </c>
      <c r="Q173" s="5">
        <v>300.0</v>
      </c>
      <c r="R173" s="17"/>
    </row>
    <row r="174">
      <c r="A174" s="3" t="s">
        <v>505</v>
      </c>
      <c r="B174" s="3">
        <v>254.0</v>
      </c>
      <c r="C174" s="3" t="s">
        <v>506</v>
      </c>
      <c r="D174" s="3" t="s">
        <v>382</v>
      </c>
      <c r="E174" s="3" t="s">
        <v>11</v>
      </c>
      <c r="F174" s="3" t="s">
        <v>11</v>
      </c>
      <c r="G174" s="3" t="s">
        <v>12</v>
      </c>
      <c r="H174" s="3" t="s">
        <v>12</v>
      </c>
      <c r="I174" s="3" t="s">
        <v>100</v>
      </c>
      <c r="J174" s="3" t="s">
        <v>80</v>
      </c>
      <c r="L174" s="17"/>
      <c r="M174" s="3" t="s">
        <v>81</v>
      </c>
      <c r="N174" s="18" t="b">
        <v>0</v>
      </c>
      <c r="O174" s="3" t="s">
        <v>506</v>
      </c>
      <c r="P174" s="5">
        <v>18.355323</v>
      </c>
      <c r="Q174" s="5">
        <v>300.0</v>
      </c>
      <c r="R174" s="17"/>
    </row>
    <row r="175">
      <c r="A175" s="3" t="s">
        <v>507</v>
      </c>
      <c r="B175" s="3">
        <v>258.0</v>
      </c>
      <c r="C175" s="3" t="s">
        <v>508</v>
      </c>
      <c r="D175" s="3" t="s">
        <v>382</v>
      </c>
      <c r="E175" s="3" t="s">
        <v>15</v>
      </c>
      <c r="F175" s="3" t="s">
        <v>15</v>
      </c>
      <c r="G175" s="3" t="s">
        <v>16</v>
      </c>
      <c r="H175" s="3" t="s">
        <v>16</v>
      </c>
      <c r="I175" s="3" t="s">
        <v>79</v>
      </c>
      <c r="J175" s="3" t="s">
        <v>80</v>
      </c>
      <c r="L175" s="17"/>
      <c r="M175" s="3" t="s">
        <v>81</v>
      </c>
      <c r="N175" s="18" t="b">
        <v>0</v>
      </c>
      <c r="O175" s="3" t="s">
        <v>508</v>
      </c>
      <c r="P175" s="5">
        <v>60.066888</v>
      </c>
      <c r="Q175" s="5">
        <v>300.0</v>
      </c>
      <c r="R175" s="17"/>
    </row>
    <row r="176">
      <c r="A176" s="3" t="s">
        <v>509</v>
      </c>
      <c r="B176" s="3">
        <v>260.0</v>
      </c>
      <c r="C176" s="3" t="s">
        <v>510</v>
      </c>
      <c r="D176" s="3" t="s">
        <v>382</v>
      </c>
      <c r="E176" s="3" t="s">
        <v>87</v>
      </c>
      <c r="F176" s="3" t="s">
        <v>15</v>
      </c>
      <c r="G176" s="17"/>
      <c r="H176" s="3" t="s">
        <v>16</v>
      </c>
      <c r="I176" s="3" t="s">
        <v>88</v>
      </c>
      <c r="J176" s="3" t="s">
        <v>511</v>
      </c>
      <c r="L176" s="17"/>
      <c r="M176" s="3" t="s">
        <v>81</v>
      </c>
      <c r="N176" s="18" t="b">
        <v>0</v>
      </c>
      <c r="O176" s="3" t="s">
        <v>510</v>
      </c>
      <c r="P176" s="5">
        <v>9.082466</v>
      </c>
      <c r="Q176" s="5">
        <v>300.0</v>
      </c>
      <c r="R176" s="17"/>
    </row>
    <row r="177">
      <c r="A177" s="3" t="s">
        <v>512</v>
      </c>
      <c r="B177" s="3">
        <v>270.0</v>
      </c>
      <c r="C177" s="3" t="s">
        <v>513</v>
      </c>
      <c r="D177" s="3" t="s">
        <v>382</v>
      </c>
      <c r="E177" s="3" t="s">
        <v>11</v>
      </c>
      <c r="F177" s="3" t="s">
        <v>11</v>
      </c>
      <c r="G177" s="3" t="s">
        <v>12</v>
      </c>
      <c r="H177" s="3" t="s">
        <v>12</v>
      </c>
      <c r="I177" s="3" t="s">
        <v>100</v>
      </c>
      <c r="J177" s="3" t="s">
        <v>80</v>
      </c>
      <c r="L177" s="17"/>
      <c r="M177" s="3" t="s">
        <v>81</v>
      </c>
      <c r="N177" s="18" t="b">
        <v>0</v>
      </c>
      <c r="O177" s="3" t="s">
        <v>513</v>
      </c>
      <c r="P177" s="5">
        <v>10.2088</v>
      </c>
      <c r="Q177" s="5">
        <v>300.0</v>
      </c>
      <c r="R177" s="17"/>
    </row>
    <row r="178">
      <c r="A178" s="3" t="s">
        <v>514</v>
      </c>
      <c r="B178" s="3">
        <v>274.0</v>
      </c>
      <c r="C178" s="3" t="s">
        <v>515</v>
      </c>
      <c r="D178" s="3" t="s">
        <v>382</v>
      </c>
      <c r="E178" s="3" t="s">
        <v>11</v>
      </c>
      <c r="F178" s="3" t="s">
        <v>11</v>
      </c>
      <c r="G178" s="3" t="s">
        <v>12</v>
      </c>
      <c r="H178" s="3" t="s">
        <v>12</v>
      </c>
      <c r="I178" s="3" t="s">
        <v>100</v>
      </c>
      <c r="J178" s="3" t="s">
        <v>80</v>
      </c>
      <c r="L178" s="17"/>
      <c r="M178" s="3" t="s">
        <v>81</v>
      </c>
      <c r="N178" s="18" t="b">
        <v>0</v>
      </c>
      <c r="O178" s="3" t="s">
        <v>515</v>
      </c>
      <c r="P178" s="5">
        <v>35.506158</v>
      </c>
      <c r="Q178" s="5">
        <v>300.0</v>
      </c>
      <c r="R178" s="17"/>
    </row>
    <row r="179">
      <c r="A179" s="3" t="s">
        <v>516</v>
      </c>
      <c r="B179" s="3">
        <v>276.0</v>
      </c>
      <c r="C179" s="3" t="s">
        <v>517</v>
      </c>
      <c r="D179" s="3" t="s">
        <v>382</v>
      </c>
      <c r="E179" s="3" t="s">
        <v>11</v>
      </c>
      <c r="F179" s="3" t="s">
        <v>15</v>
      </c>
      <c r="G179" s="3" t="s">
        <v>12</v>
      </c>
      <c r="H179" s="3" t="s">
        <v>16</v>
      </c>
      <c r="I179" s="3" t="s">
        <v>117</v>
      </c>
      <c r="J179" s="3" t="s">
        <v>92</v>
      </c>
      <c r="K179" s="3" t="s">
        <v>416</v>
      </c>
      <c r="L179" s="17"/>
      <c r="M179" s="3" t="s">
        <v>81</v>
      </c>
      <c r="N179" s="18" t="b">
        <v>0</v>
      </c>
      <c r="O179" s="3" t="s">
        <v>517</v>
      </c>
      <c r="P179" s="5">
        <v>7.22108</v>
      </c>
      <c r="Q179" s="5">
        <v>300.0</v>
      </c>
      <c r="R179" s="17"/>
    </row>
    <row r="180">
      <c r="A180" s="3" t="s">
        <v>518</v>
      </c>
      <c r="B180" s="3">
        <v>277.0</v>
      </c>
      <c r="C180" s="3" t="s">
        <v>519</v>
      </c>
      <c r="D180" s="3" t="s">
        <v>382</v>
      </c>
      <c r="E180" s="3" t="s">
        <v>11</v>
      </c>
      <c r="F180" s="3" t="s">
        <v>11</v>
      </c>
      <c r="G180" s="3" t="s">
        <v>12</v>
      </c>
      <c r="H180" s="3" t="s">
        <v>12</v>
      </c>
      <c r="I180" s="3" t="s">
        <v>100</v>
      </c>
      <c r="J180" s="3" t="s">
        <v>80</v>
      </c>
      <c r="L180" s="17"/>
      <c r="M180" s="3" t="s">
        <v>81</v>
      </c>
      <c r="N180" s="18" t="b">
        <v>0</v>
      </c>
      <c r="O180" s="3" t="s">
        <v>519</v>
      </c>
      <c r="P180" s="5">
        <v>18.060526</v>
      </c>
      <c r="Q180" s="5">
        <v>300.0</v>
      </c>
      <c r="R180" s="17"/>
    </row>
    <row r="181">
      <c r="A181" s="3" t="s">
        <v>520</v>
      </c>
      <c r="B181" s="3">
        <v>279.0</v>
      </c>
      <c r="C181" s="3" t="s">
        <v>521</v>
      </c>
      <c r="D181" s="3" t="s">
        <v>382</v>
      </c>
      <c r="E181" s="3" t="s">
        <v>11</v>
      </c>
      <c r="F181" s="3" t="s">
        <v>11</v>
      </c>
      <c r="G181" s="3" t="s">
        <v>12</v>
      </c>
      <c r="H181" s="3" t="s">
        <v>12</v>
      </c>
      <c r="I181" s="3" t="s">
        <v>100</v>
      </c>
      <c r="J181" s="3" t="s">
        <v>80</v>
      </c>
      <c r="L181" s="17"/>
      <c r="M181" s="3" t="s">
        <v>81</v>
      </c>
      <c r="N181" s="18" t="b">
        <v>0</v>
      </c>
      <c r="O181" s="3" t="s">
        <v>521</v>
      </c>
      <c r="P181" s="5">
        <v>30.697725</v>
      </c>
      <c r="Q181" s="5">
        <v>300.0</v>
      </c>
      <c r="R181" s="17"/>
    </row>
    <row r="182">
      <c r="A182" s="3" t="s">
        <v>522</v>
      </c>
      <c r="B182" s="3">
        <v>286.0</v>
      </c>
      <c r="C182" s="3" t="s">
        <v>523</v>
      </c>
      <c r="D182" s="3" t="s">
        <v>382</v>
      </c>
      <c r="E182" s="3" t="s">
        <v>15</v>
      </c>
      <c r="F182" s="3" t="s">
        <v>15</v>
      </c>
      <c r="G182" s="3" t="s">
        <v>16</v>
      </c>
      <c r="H182" s="3" t="s">
        <v>16</v>
      </c>
      <c r="I182" s="3" t="s">
        <v>79</v>
      </c>
      <c r="J182" s="3" t="s">
        <v>80</v>
      </c>
      <c r="L182" s="17"/>
      <c r="M182" s="3" t="s">
        <v>81</v>
      </c>
      <c r="N182" s="18" t="b">
        <v>0</v>
      </c>
      <c r="O182" s="3" t="s">
        <v>523</v>
      </c>
      <c r="P182" s="5">
        <v>35.694327</v>
      </c>
      <c r="Q182" s="5">
        <v>300.0</v>
      </c>
      <c r="R182" s="17"/>
    </row>
    <row r="183">
      <c r="A183" s="3" t="s">
        <v>524</v>
      </c>
      <c r="B183" s="3">
        <v>302.0</v>
      </c>
      <c r="C183" s="3" t="s">
        <v>525</v>
      </c>
      <c r="D183" s="3" t="s">
        <v>382</v>
      </c>
      <c r="E183" s="3" t="s">
        <v>11</v>
      </c>
      <c r="F183" s="3" t="s">
        <v>11</v>
      </c>
      <c r="G183" s="3" t="s">
        <v>12</v>
      </c>
      <c r="H183" s="3" t="s">
        <v>12</v>
      </c>
      <c r="I183" s="3" t="s">
        <v>100</v>
      </c>
      <c r="J183" s="3" t="s">
        <v>80</v>
      </c>
      <c r="L183" s="17"/>
      <c r="M183" s="3" t="s">
        <v>81</v>
      </c>
      <c r="N183" s="18" t="b">
        <v>0</v>
      </c>
      <c r="O183" s="3" t="s">
        <v>525</v>
      </c>
      <c r="P183" s="5">
        <v>18.065491</v>
      </c>
      <c r="Q183" s="5">
        <v>300.0</v>
      </c>
      <c r="R183" s="17"/>
    </row>
    <row r="184">
      <c r="A184" s="3" t="s">
        <v>526</v>
      </c>
      <c r="B184" s="3">
        <v>313.0</v>
      </c>
      <c r="C184" s="3" t="s">
        <v>527</v>
      </c>
      <c r="D184" s="3" t="s">
        <v>382</v>
      </c>
      <c r="E184" s="3" t="s">
        <v>87</v>
      </c>
      <c r="F184" s="3" t="s">
        <v>15</v>
      </c>
      <c r="G184" s="17"/>
      <c r="H184" s="3" t="s">
        <v>16</v>
      </c>
      <c r="I184" s="3" t="s">
        <v>88</v>
      </c>
      <c r="J184" s="3" t="s">
        <v>528</v>
      </c>
      <c r="L184" s="17"/>
      <c r="M184" s="3" t="s">
        <v>81</v>
      </c>
      <c r="N184" s="18" t="b">
        <v>0</v>
      </c>
      <c r="O184" s="3" t="s">
        <v>527</v>
      </c>
      <c r="P184" s="5">
        <v>15.275243</v>
      </c>
      <c r="Q184" s="5">
        <v>300.0</v>
      </c>
      <c r="R184" s="17"/>
    </row>
    <row r="185">
      <c r="A185" s="3" t="s">
        <v>529</v>
      </c>
      <c r="B185" s="3">
        <v>314.0</v>
      </c>
      <c r="C185" s="3" t="s">
        <v>530</v>
      </c>
      <c r="D185" s="3" t="s">
        <v>382</v>
      </c>
      <c r="E185" s="3" t="s">
        <v>87</v>
      </c>
      <c r="F185" s="3" t="s">
        <v>15</v>
      </c>
      <c r="G185" s="17"/>
      <c r="H185" s="3" t="s">
        <v>16</v>
      </c>
      <c r="I185" s="3" t="s">
        <v>88</v>
      </c>
      <c r="J185" s="3" t="s">
        <v>531</v>
      </c>
      <c r="L185" s="17"/>
      <c r="M185" s="3" t="s">
        <v>81</v>
      </c>
      <c r="N185" s="18" t="b">
        <v>0</v>
      </c>
      <c r="O185" s="3" t="s">
        <v>530</v>
      </c>
      <c r="P185" s="5">
        <v>4.311738</v>
      </c>
      <c r="Q185" s="5">
        <v>300.0</v>
      </c>
      <c r="R185" s="17"/>
    </row>
    <row r="186">
      <c r="A186" s="3" t="s">
        <v>532</v>
      </c>
      <c r="B186" s="3">
        <v>317.0</v>
      </c>
      <c r="C186" s="3" t="s">
        <v>533</v>
      </c>
      <c r="D186" s="3" t="s">
        <v>382</v>
      </c>
      <c r="E186" s="3" t="s">
        <v>11</v>
      </c>
      <c r="F186" s="3" t="s">
        <v>11</v>
      </c>
      <c r="G186" s="3" t="s">
        <v>12</v>
      </c>
      <c r="H186" s="3" t="s">
        <v>12</v>
      </c>
      <c r="I186" s="3" t="s">
        <v>100</v>
      </c>
      <c r="J186" s="3" t="s">
        <v>80</v>
      </c>
      <c r="L186" s="17"/>
      <c r="M186" s="3" t="s">
        <v>81</v>
      </c>
      <c r="N186" s="18" t="b">
        <v>0</v>
      </c>
      <c r="O186" s="3" t="s">
        <v>533</v>
      </c>
      <c r="P186" s="5">
        <v>31.622803</v>
      </c>
      <c r="Q186" s="5">
        <v>300.0</v>
      </c>
      <c r="R186" s="17"/>
    </row>
    <row r="187">
      <c r="A187" s="3" t="s">
        <v>534</v>
      </c>
      <c r="B187" s="3">
        <v>327.0</v>
      </c>
      <c r="C187" s="3" t="s">
        <v>535</v>
      </c>
      <c r="D187" s="3" t="s">
        <v>382</v>
      </c>
      <c r="E187" s="3" t="s">
        <v>11</v>
      </c>
      <c r="F187" s="3" t="s">
        <v>15</v>
      </c>
      <c r="G187" s="3" t="s">
        <v>12</v>
      </c>
      <c r="H187" s="3" t="s">
        <v>16</v>
      </c>
      <c r="I187" s="3" t="s">
        <v>229</v>
      </c>
      <c r="J187" s="3" t="s">
        <v>536</v>
      </c>
      <c r="K187" s="3" t="s">
        <v>537</v>
      </c>
      <c r="L187" s="17"/>
      <c r="M187" s="3" t="s">
        <v>81</v>
      </c>
      <c r="N187" s="18" t="b">
        <v>0</v>
      </c>
      <c r="O187" s="3" t="s">
        <v>535</v>
      </c>
      <c r="P187" s="5">
        <v>12.864475</v>
      </c>
      <c r="Q187" s="5">
        <v>300.0</v>
      </c>
      <c r="R187" s="17"/>
    </row>
    <row r="188">
      <c r="A188" s="3" t="s">
        <v>538</v>
      </c>
      <c r="B188" s="3">
        <v>333.0</v>
      </c>
      <c r="C188" s="3" t="s">
        <v>539</v>
      </c>
      <c r="D188" s="3" t="s">
        <v>382</v>
      </c>
      <c r="E188" s="3" t="s">
        <v>11</v>
      </c>
      <c r="F188" s="3" t="s">
        <v>11</v>
      </c>
      <c r="G188" s="3" t="s">
        <v>12</v>
      </c>
      <c r="H188" s="3" t="s">
        <v>12</v>
      </c>
      <c r="I188" s="3" t="s">
        <v>100</v>
      </c>
      <c r="J188" s="3" t="s">
        <v>80</v>
      </c>
      <c r="L188" s="17"/>
      <c r="M188" s="3" t="s">
        <v>81</v>
      </c>
      <c r="N188" s="18" t="b">
        <v>0</v>
      </c>
      <c r="O188" s="3" t="s">
        <v>539</v>
      </c>
      <c r="P188" s="5">
        <v>28.288511</v>
      </c>
      <c r="Q188" s="5">
        <v>300.0</v>
      </c>
      <c r="R188" s="17"/>
    </row>
    <row r="189">
      <c r="A189" s="3" t="s">
        <v>540</v>
      </c>
      <c r="B189" s="3">
        <v>334.0</v>
      </c>
      <c r="C189" s="3" t="s">
        <v>541</v>
      </c>
      <c r="D189" s="3" t="s">
        <v>382</v>
      </c>
      <c r="E189" s="3" t="s">
        <v>15</v>
      </c>
      <c r="F189" s="3" t="s">
        <v>15</v>
      </c>
      <c r="G189" s="3" t="s">
        <v>16</v>
      </c>
      <c r="H189" s="3" t="s">
        <v>16</v>
      </c>
      <c r="I189" s="3" t="s">
        <v>79</v>
      </c>
      <c r="J189" s="3" t="s">
        <v>80</v>
      </c>
      <c r="L189" s="17"/>
      <c r="M189" s="3" t="s">
        <v>81</v>
      </c>
      <c r="N189" s="18" t="b">
        <v>0</v>
      </c>
      <c r="O189" s="3" t="s">
        <v>541</v>
      </c>
      <c r="P189" s="5">
        <v>60.47007</v>
      </c>
      <c r="Q189" s="5">
        <v>300.0</v>
      </c>
      <c r="R189" s="17"/>
    </row>
    <row r="190">
      <c r="A190" s="3" t="s">
        <v>542</v>
      </c>
      <c r="B190" s="3">
        <v>335.0</v>
      </c>
      <c r="C190" s="3" t="s">
        <v>543</v>
      </c>
      <c r="D190" s="3" t="s">
        <v>382</v>
      </c>
      <c r="E190" s="3" t="s">
        <v>15</v>
      </c>
      <c r="F190" s="3" t="s">
        <v>15</v>
      </c>
      <c r="G190" s="3" t="s">
        <v>16</v>
      </c>
      <c r="H190" s="3" t="s">
        <v>16</v>
      </c>
      <c r="I190" s="3" t="s">
        <v>79</v>
      </c>
      <c r="J190" s="3" t="s">
        <v>80</v>
      </c>
      <c r="L190" s="17"/>
      <c r="M190" s="3" t="s">
        <v>81</v>
      </c>
      <c r="N190" s="18" t="b">
        <v>0</v>
      </c>
      <c r="O190" s="3" t="s">
        <v>543</v>
      </c>
      <c r="P190" s="5">
        <v>42.171533</v>
      </c>
      <c r="Q190" s="5">
        <v>300.0</v>
      </c>
      <c r="R190" s="17"/>
    </row>
    <row r="191">
      <c r="A191" s="3" t="s">
        <v>544</v>
      </c>
      <c r="B191" s="3">
        <v>339.0</v>
      </c>
      <c r="C191" s="3" t="s">
        <v>545</v>
      </c>
      <c r="D191" s="3" t="s">
        <v>382</v>
      </c>
      <c r="E191" s="3" t="s">
        <v>11</v>
      </c>
      <c r="F191" s="3" t="s">
        <v>11</v>
      </c>
      <c r="G191" s="3" t="s">
        <v>12</v>
      </c>
      <c r="H191" s="3" t="s">
        <v>12</v>
      </c>
      <c r="I191" s="3" t="s">
        <v>100</v>
      </c>
      <c r="J191" s="3" t="s">
        <v>80</v>
      </c>
      <c r="L191" s="17"/>
      <c r="M191" s="3" t="s">
        <v>81</v>
      </c>
      <c r="N191" s="18" t="b">
        <v>0</v>
      </c>
      <c r="O191" s="3" t="s">
        <v>545</v>
      </c>
      <c r="P191" s="5">
        <v>35.221449</v>
      </c>
      <c r="Q191" s="5">
        <v>300.0</v>
      </c>
      <c r="R191" s="17"/>
    </row>
    <row r="192">
      <c r="A192" s="3" t="s">
        <v>546</v>
      </c>
      <c r="B192" s="3">
        <v>323.0</v>
      </c>
      <c r="C192" s="3" t="s">
        <v>547</v>
      </c>
      <c r="D192" s="3" t="s">
        <v>382</v>
      </c>
      <c r="E192" s="3" t="s">
        <v>15</v>
      </c>
      <c r="F192" s="3" t="s">
        <v>15</v>
      </c>
      <c r="G192" s="3" t="s">
        <v>16</v>
      </c>
      <c r="H192" s="3" t="s">
        <v>16</v>
      </c>
      <c r="I192" s="3" t="s">
        <v>79</v>
      </c>
      <c r="J192" s="3" t="s">
        <v>107</v>
      </c>
      <c r="K192" s="3" t="s">
        <v>108</v>
      </c>
      <c r="L192" s="17"/>
      <c r="M192" s="3" t="s">
        <v>81</v>
      </c>
      <c r="N192" s="18" t="b">
        <v>0</v>
      </c>
      <c r="O192" s="3" t="s">
        <v>547</v>
      </c>
      <c r="P192" s="5">
        <v>28.374911</v>
      </c>
      <c r="Q192" s="5">
        <v>300.0</v>
      </c>
      <c r="R192" s="17"/>
    </row>
    <row r="193">
      <c r="A193" s="3" t="s">
        <v>548</v>
      </c>
      <c r="B193" s="3">
        <v>325.0</v>
      </c>
      <c r="C193" s="3" t="s">
        <v>549</v>
      </c>
      <c r="D193" s="3" t="s">
        <v>382</v>
      </c>
      <c r="E193" s="3" t="s">
        <v>87</v>
      </c>
      <c r="F193" s="3" t="s">
        <v>15</v>
      </c>
      <c r="G193" s="17"/>
      <c r="H193" s="3" t="s">
        <v>16</v>
      </c>
      <c r="I193" s="3" t="s">
        <v>88</v>
      </c>
      <c r="J193" s="3" t="s">
        <v>550</v>
      </c>
      <c r="L193" s="17"/>
      <c r="M193" s="3" t="s">
        <v>81</v>
      </c>
      <c r="N193" s="18" t="b">
        <v>0</v>
      </c>
      <c r="O193" s="3" t="s">
        <v>549</v>
      </c>
      <c r="P193" s="5">
        <v>23.217127</v>
      </c>
      <c r="Q193" s="5">
        <v>300.0</v>
      </c>
      <c r="R193" s="17"/>
    </row>
    <row r="194">
      <c r="A194" s="3" t="s">
        <v>551</v>
      </c>
      <c r="B194" s="3">
        <v>352.0</v>
      </c>
      <c r="C194" s="3" t="s">
        <v>552</v>
      </c>
      <c r="D194" s="3" t="s">
        <v>382</v>
      </c>
      <c r="E194" s="3" t="s">
        <v>15</v>
      </c>
      <c r="F194" s="3" t="s">
        <v>15</v>
      </c>
      <c r="G194" s="3" t="s">
        <v>16</v>
      </c>
      <c r="H194" s="3" t="s">
        <v>16</v>
      </c>
      <c r="I194" s="3" t="s">
        <v>79</v>
      </c>
      <c r="J194" s="3" t="s">
        <v>118</v>
      </c>
      <c r="K194" s="3" t="s">
        <v>255</v>
      </c>
      <c r="L194" s="17"/>
      <c r="M194" s="3" t="s">
        <v>81</v>
      </c>
      <c r="N194" s="18" t="b">
        <v>0</v>
      </c>
      <c r="O194" s="3" t="s">
        <v>552</v>
      </c>
      <c r="P194" s="5">
        <v>30.771458</v>
      </c>
      <c r="Q194" s="5">
        <v>300.0</v>
      </c>
      <c r="R194" s="17"/>
    </row>
    <row r="195">
      <c r="A195" s="3" t="s">
        <v>553</v>
      </c>
      <c r="B195" s="3">
        <v>355.0</v>
      </c>
      <c r="C195" s="3" t="s">
        <v>554</v>
      </c>
      <c r="D195" s="3" t="s">
        <v>382</v>
      </c>
      <c r="E195" s="3" t="s">
        <v>15</v>
      </c>
      <c r="F195" s="3" t="s">
        <v>15</v>
      </c>
      <c r="G195" s="3" t="s">
        <v>16</v>
      </c>
      <c r="H195" s="3" t="s">
        <v>16</v>
      </c>
      <c r="I195" s="3" t="s">
        <v>79</v>
      </c>
      <c r="J195" s="3" t="s">
        <v>80</v>
      </c>
      <c r="L195" s="17"/>
      <c r="M195" s="3" t="s">
        <v>81</v>
      </c>
      <c r="N195" s="18" t="b">
        <v>0</v>
      </c>
      <c r="O195" s="3" t="s">
        <v>554</v>
      </c>
      <c r="P195" s="5">
        <v>37.805773</v>
      </c>
      <c r="Q195" s="5">
        <v>300.0</v>
      </c>
      <c r="R195" s="17"/>
    </row>
    <row r="196">
      <c r="A196" s="3" t="s">
        <v>555</v>
      </c>
      <c r="B196" s="3">
        <v>357.0</v>
      </c>
      <c r="C196" s="3" t="s">
        <v>556</v>
      </c>
      <c r="D196" s="3" t="s">
        <v>382</v>
      </c>
      <c r="E196" s="3" t="s">
        <v>15</v>
      </c>
      <c r="F196" s="3" t="s">
        <v>15</v>
      </c>
      <c r="G196" s="3" t="s">
        <v>16</v>
      </c>
      <c r="H196" s="3" t="s">
        <v>16</v>
      </c>
      <c r="I196" s="3" t="s">
        <v>79</v>
      </c>
      <c r="J196" s="3" t="s">
        <v>80</v>
      </c>
      <c r="L196" s="17"/>
      <c r="M196" s="3" t="s">
        <v>81</v>
      </c>
      <c r="N196" s="18" t="b">
        <v>0</v>
      </c>
      <c r="O196" s="3" t="s">
        <v>556</v>
      </c>
      <c r="P196" s="5">
        <v>51.98448</v>
      </c>
      <c r="Q196" s="5">
        <v>300.0</v>
      </c>
      <c r="R196" s="17"/>
    </row>
    <row r="197">
      <c r="A197" s="3" t="s">
        <v>557</v>
      </c>
      <c r="B197" s="3">
        <v>364.0</v>
      </c>
      <c r="C197" s="3" t="s">
        <v>558</v>
      </c>
      <c r="D197" s="3" t="s">
        <v>382</v>
      </c>
      <c r="E197" s="3" t="s">
        <v>15</v>
      </c>
      <c r="F197" s="3" t="s">
        <v>15</v>
      </c>
      <c r="G197" s="3" t="s">
        <v>16</v>
      </c>
      <c r="H197" s="3" t="s">
        <v>16</v>
      </c>
      <c r="I197" s="3" t="s">
        <v>559</v>
      </c>
      <c r="J197" s="3" t="s">
        <v>80</v>
      </c>
      <c r="L197" s="17"/>
      <c r="M197" s="3" t="s">
        <v>81</v>
      </c>
      <c r="N197" s="18" t="b">
        <v>0</v>
      </c>
      <c r="O197" s="3" t="s">
        <v>558</v>
      </c>
      <c r="P197" s="5">
        <v>44.941844</v>
      </c>
      <c r="Q197" s="5">
        <v>300.0</v>
      </c>
      <c r="R197" s="17"/>
    </row>
    <row r="198">
      <c r="A198" s="3" t="s">
        <v>560</v>
      </c>
      <c r="B198" s="3">
        <v>365.0</v>
      </c>
      <c r="C198" s="3" t="s">
        <v>561</v>
      </c>
      <c r="D198" s="3" t="s">
        <v>382</v>
      </c>
      <c r="E198" s="3" t="s">
        <v>15</v>
      </c>
      <c r="F198" s="3" t="s">
        <v>15</v>
      </c>
      <c r="G198" s="3" t="s">
        <v>16</v>
      </c>
      <c r="H198" s="3" t="s">
        <v>16</v>
      </c>
      <c r="I198" s="3" t="s">
        <v>79</v>
      </c>
      <c r="J198" s="3" t="s">
        <v>80</v>
      </c>
      <c r="L198" s="17"/>
      <c r="M198" s="3" t="s">
        <v>81</v>
      </c>
      <c r="N198" s="18" t="b">
        <v>0</v>
      </c>
      <c r="O198" s="3" t="s">
        <v>561</v>
      </c>
      <c r="P198" s="5">
        <v>43.540868</v>
      </c>
      <c r="Q198" s="5">
        <v>300.0</v>
      </c>
      <c r="R198" s="17"/>
    </row>
    <row r="199">
      <c r="A199" s="3" t="s">
        <v>562</v>
      </c>
      <c r="B199" s="3">
        <v>363.0</v>
      </c>
      <c r="C199" s="3" t="s">
        <v>563</v>
      </c>
      <c r="D199" s="3" t="s">
        <v>382</v>
      </c>
      <c r="E199" s="3" t="s">
        <v>15</v>
      </c>
      <c r="F199" s="3" t="s">
        <v>15</v>
      </c>
      <c r="G199" s="3" t="s">
        <v>16</v>
      </c>
      <c r="H199" s="3" t="s">
        <v>16</v>
      </c>
      <c r="I199" s="3" t="s">
        <v>79</v>
      </c>
      <c r="J199" s="3" t="s">
        <v>80</v>
      </c>
      <c r="L199" s="17"/>
      <c r="M199" s="3" t="s">
        <v>81</v>
      </c>
      <c r="N199" s="18" t="b">
        <v>0</v>
      </c>
      <c r="O199" s="3" t="s">
        <v>563</v>
      </c>
      <c r="P199" s="5">
        <v>63.323777</v>
      </c>
      <c r="Q199" s="5">
        <v>300.0</v>
      </c>
      <c r="R199" s="17"/>
    </row>
    <row r="200">
      <c r="A200" s="3" t="s">
        <v>564</v>
      </c>
      <c r="B200" s="3">
        <v>366.0</v>
      </c>
      <c r="C200" s="3" t="s">
        <v>565</v>
      </c>
      <c r="D200" s="3" t="s">
        <v>382</v>
      </c>
      <c r="E200" s="3" t="s">
        <v>15</v>
      </c>
      <c r="F200" s="3" t="s">
        <v>15</v>
      </c>
      <c r="G200" s="3" t="s">
        <v>16</v>
      </c>
      <c r="H200" s="3" t="s">
        <v>16</v>
      </c>
      <c r="I200" s="3" t="s">
        <v>79</v>
      </c>
      <c r="J200" s="3" t="s">
        <v>80</v>
      </c>
      <c r="L200" s="17"/>
      <c r="M200" s="3" t="s">
        <v>81</v>
      </c>
      <c r="N200" s="18" t="b">
        <v>0</v>
      </c>
      <c r="O200" s="3" t="s">
        <v>565</v>
      </c>
      <c r="P200" s="5">
        <v>48.961514</v>
      </c>
      <c r="Q200" s="5">
        <v>300.0</v>
      </c>
      <c r="R200" s="17"/>
    </row>
    <row r="201">
      <c r="A201" s="3" t="s">
        <v>566</v>
      </c>
      <c r="B201" s="3">
        <v>370.0</v>
      </c>
      <c r="C201" s="3" t="s">
        <v>567</v>
      </c>
      <c r="D201" s="3" t="s">
        <v>382</v>
      </c>
      <c r="E201" s="3" t="s">
        <v>15</v>
      </c>
      <c r="F201" s="3" t="s">
        <v>15</v>
      </c>
      <c r="G201" s="3" t="s">
        <v>16</v>
      </c>
      <c r="H201" s="3" t="s">
        <v>16</v>
      </c>
      <c r="I201" s="3" t="s">
        <v>79</v>
      </c>
      <c r="J201" s="3" t="s">
        <v>80</v>
      </c>
      <c r="L201" s="17"/>
      <c r="M201" s="3" t="s">
        <v>81</v>
      </c>
      <c r="N201" s="18" t="b">
        <v>0</v>
      </c>
      <c r="O201" s="3" t="s">
        <v>567</v>
      </c>
      <c r="P201" s="5">
        <v>74.858392</v>
      </c>
      <c r="Q201" s="5">
        <v>300.0</v>
      </c>
      <c r="R201" s="17"/>
    </row>
    <row r="202">
      <c r="A202" s="3" t="s">
        <v>568</v>
      </c>
      <c r="B202" s="3">
        <v>371.0</v>
      </c>
      <c r="C202" s="3" t="s">
        <v>569</v>
      </c>
      <c r="D202" s="3" t="s">
        <v>382</v>
      </c>
      <c r="E202" s="3" t="s">
        <v>15</v>
      </c>
      <c r="F202" s="3" t="s">
        <v>15</v>
      </c>
      <c r="G202" s="3" t="s">
        <v>16</v>
      </c>
      <c r="H202" s="3" t="s">
        <v>16</v>
      </c>
      <c r="I202" s="3" t="s">
        <v>79</v>
      </c>
      <c r="J202" s="3" t="s">
        <v>80</v>
      </c>
      <c r="L202" s="17"/>
      <c r="M202" s="3" t="s">
        <v>81</v>
      </c>
      <c r="N202" s="18" t="b">
        <v>0</v>
      </c>
      <c r="O202" s="3" t="s">
        <v>569</v>
      </c>
      <c r="P202" s="5">
        <v>77.140555</v>
      </c>
      <c r="Q202" s="5">
        <v>300.0</v>
      </c>
      <c r="R202" s="17"/>
    </row>
    <row r="203">
      <c r="A203" s="3" t="s">
        <v>570</v>
      </c>
      <c r="B203" s="3">
        <v>372.0</v>
      </c>
      <c r="C203" s="3" t="s">
        <v>571</v>
      </c>
      <c r="D203" s="3" t="s">
        <v>382</v>
      </c>
      <c r="E203" s="3" t="s">
        <v>15</v>
      </c>
      <c r="F203" s="3" t="s">
        <v>15</v>
      </c>
      <c r="G203" s="3" t="s">
        <v>16</v>
      </c>
      <c r="H203" s="3" t="s">
        <v>16</v>
      </c>
      <c r="I203" s="3" t="s">
        <v>79</v>
      </c>
      <c r="J203" s="3" t="s">
        <v>80</v>
      </c>
      <c r="L203" s="17"/>
      <c r="M203" s="3" t="s">
        <v>81</v>
      </c>
      <c r="N203" s="18" t="b">
        <v>0</v>
      </c>
      <c r="O203" s="3" t="s">
        <v>571</v>
      </c>
      <c r="P203" s="5">
        <v>67.520623</v>
      </c>
      <c r="Q203" s="5">
        <v>300.0</v>
      </c>
      <c r="R203" s="17"/>
    </row>
    <row r="204">
      <c r="A204" s="3" t="s">
        <v>572</v>
      </c>
      <c r="B204" s="3">
        <v>373.0</v>
      </c>
      <c r="C204" s="3" t="s">
        <v>573</v>
      </c>
      <c r="D204" s="3" t="s">
        <v>382</v>
      </c>
      <c r="E204" s="3" t="s">
        <v>15</v>
      </c>
      <c r="F204" s="3" t="s">
        <v>15</v>
      </c>
      <c r="G204" s="3" t="s">
        <v>16</v>
      </c>
      <c r="H204" s="3" t="s">
        <v>16</v>
      </c>
      <c r="I204" s="3" t="s">
        <v>79</v>
      </c>
      <c r="J204" s="3" t="s">
        <v>80</v>
      </c>
      <c r="L204" s="17"/>
      <c r="M204" s="3" t="s">
        <v>81</v>
      </c>
      <c r="N204" s="18" t="b">
        <v>0</v>
      </c>
      <c r="O204" s="3" t="s">
        <v>573</v>
      </c>
      <c r="P204" s="5">
        <v>72.864956</v>
      </c>
      <c r="Q204" s="5">
        <v>300.0</v>
      </c>
      <c r="R204" s="17"/>
    </row>
    <row r="205">
      <c r="A205" s="3" t="s">
        <v>574</v>
      </c>
      <c r="B205" s="3">
        <v>380.0</v>
      </c>
      <c r="C205" s="3" t="s">
        <v>575</v>
      </c>
      <c r="D205" s="3" t="s">
        <v>382</v>
      </c>
      <c r="E205" s="3" t="s">
        <v>15</v>
      </c>
      <c r="F205" s="3" t="s">
        <v>15</v>
      </c>
      <c r="G205" s="3" t="s">
        <v>16</v>
      </c>
      <c r="H205" s="3" t="s">
        <v>16</v>
      </c>
      <c r="I205" s="3" t="s">
        <v>79</v>
      </c>
      <c r="J205" s="3" t="s">
        <v>432</v>
      </c>
      <c r="K205" s="3" t="s">
        <v>433</v>
      </c>
      <c r="L205" s="17"/>
      <c r="M205" s="3" t="s">
        <v>81</v>
      </c>
      <c r="N205" s="18" t="b">
        <v>0</v>
      </c>
      <c r="O205" s="3" t="s">
        <v>575</v>
      </c>
      <c r="P205" s="5">
        <v>30.809489</v>
      </c>
      <c r="Q205" s="5">
        <v>300.0</v>
      </c>
      <c r="R205" s="17"/>
    </row>
    <row r="206">
      <c r="A206" s="3" t="s">
        <v>576</v>
      </c>
      <c r="B206" s="3">
        <v>381.0</v>
      </c>
      <c r="C206" s="3" t="s">
        <v>577</v>
      </c>
      <c r="D206" s="3" t="s">
        <v>382</v>
      </c>
      <c r="E206" s="3" t="s">
        <v>15</v>
      </c>
      <c r="F206" s="3" t="s">
        <v>15</v>
      </c>
      <c r="G206" s="3" t="s">
        <v>16</v>
      </c>
      <c r="H206" s="3" t="s">
        <v>16</v>
      </c>
      <c r="I206" s="3" t="s">
        <v>79</v>
      </c>
      <c r="J206" s="3" t="s">
        <v>107</v>
      </c>
      <c r="K206" s="3" t="s">
        <v>108</v>
      </c>
      <c r="L206" s="17"/>
      <c r="M206" s="3" t="s">
        <v>81</v>
      </c>
      <c r="N206" s="18" t="b">
        <v>0</v>
      </c>
      <c r="O206" s="3" t="s">
        <v>577</v>
      </c>
      <c r="P206" s="5">
        <v>30.184467</v>
      </c>
      <c r="Q206" s="5">
        <v>300.0</v>
      </c>
      <c r="R206" s="17"/>
    </row>
    <row r="207">
      <c r="A207" s="3" t="s">
        <v>578</v>
      </c>
      <c r="B207" s="3">
        <v>395.0</v>
      </c>
      <c r="C207" s="3" t="s">
        <v>579</v>
      </c>
      <c r="D207" s="3" t="s">
        <v>382</v>
      </c>
      <c r="E207" s="3" t="s">
        <v>11</v>
      </c>
      <c r="F207" s="3" t="s">
        <v>11</v>
      </c>
      <c r="G207" s="3" t="s">
        <v>12</v>
      </c>
      <c r="H207" s="3" t="s">
        <v>12</v>
      </c>
      <c r="I207" s="3" t="s">
        <v>100</v>
      </c>
      <c r="J207" s="3" t="s">
        <v>80</v>
      </c>
      <c r="L207" s="17"/>
      <c r="M207" s="3" t="s">
        <v>81</v>
      </c>
      <c r="N207" s="18" t="b">
        <v>0</v>
      </c>
      <c r="O207" s="3" t="s">
        <v>579</v>
      </c>
      <c r="P207" s="5">
        <v>2.141957</v>
      </c>
      <c r="Q207" s="5">
        <v>300.0</v>
      </c>
      <c r="R207" s="17"/>
    </row>
    <row r="208">
      <c r="A208" s="3" t="s">
        <v>580</v>
      </c>
      <c r="B208" s="3">
        <v>399.0</v>
      </c>
      <c r="C208" s="3" t="s">
        <v>581</v>
      </c>
      <c r="D208" s="3" t="s">
        <v>382</v>
      </c>
      <c r="E208" s="3" t="s">
        <v>15</v>
      </c>
      <c r="F208" s="3" t="s">
        <v>15</v>
      </c>
      <c r="G208" s="3" t="s">
        <v>16</v>
      </c>
      <c r="H208" s="3" t="s">
        <v>16</v>
      </c>
      <c r="I208" s="3" t="s">
        <v>79</v>
      </c>
      <c r="J208" s="3" t="s">
        <v>80</v>
      </c>
      <c r="L208" s="17"/>
      <c r="M208" s="3" t="s">
        <v>81</v>
      </c>
      <c r="N208" s="18" t="b">
        <v>0</v>
      </c>
      <c r="O208" s="3" t="s">
        <v>581</v>
      </c>
      <c r="P208" s="5">
        <v>44.422046</v>
      </c>
      <c r="Q208" s="5">
        <v>300.0</v>
      </c>
      <c r="R208" s="17"/>
    </row>
    <row r="209">
      <c r="A209" s="3" t="s">
        <v>582</v>
      </c>
      <c r="B209" s="3">
        <v>409.0</v>
      </c>
      <c r="C209" s="3" t="s">
        <v>583</v>
      </c>
      <c r="D209" s="3" t="s">
        <v>382</v>
      </c>
      <c r="E209" s="3" t="s">
        <v>11</v>
      </c>
      <c r="F209" s="3" t="s">
        <v>11</v>
      </c>
      <c r="G209" s="3" t="s">
        <v>12</v>
      </c>
      <c r="H209" s="3" t="s">
        <v>12</v>
      </c>
      <c r="I209" s="3" t="s">
        <v>100</v>
      </c>
      <c r="J209" s="3" t="s">
        <v>80</v>
      </c>
      <c r="L209" s="17"/>
      <c r="M209" s="3" t="s">
        <v>81</v>
      </c>
      <c r="N209" s="18" t="b">
        <v>0</v>
      </c>
      <c r="O209" s="3" t="s">
        <v>583</v>
      </c>
      <c r="P209" s="5">
        <v>42.820153</v>
      </c>
      <c r="Q209" s="5">
        <v>300.0</v>
      </c>
      <c r="R209" s="17"/>
    </row>
    <row r="210">
      <c r="A210" s="3" t="s">
        <v>584</v>
      </c>
      <c r="B210" s="3">
        <v>410.0</v>
      </c>
      <c r="C210" s="3" t="s">
        <v>585</v>
      </c>
      <c r="D210" s="3" t="s">
        <v>382</v>
      </c>
      <c r="E210" s="3" t="s">
        <v>11</v>
      </c>
      <c r="F210" s="3" t="s">
        <v>11</v>
      </c>
      <c r="G210" s="3" t="s">
        <v>12</v>
      </c>
      <c r="H210" s="3" t="s">
        <v>12</v>
      </c>
      <c r="I210" s="3" t="s">
        <v>100</v>
      </c>
      <c r="J210" s="3" t="s">
        <v>80</v>
      </c>
      <c r="L210" s="17"/>
      <c r="M210" s="3" t="s">
        <v>81</v>
      </c>
      <c r="N210" s="18" t="b">
        <v>0</v>
      </c>
      <c r="O210" s="3" t="s">
        <v>585</v>
      </c>
      <c r="P210" s="5">
        <v>47.214218</v>
      </c>
      <c r="Q210" s="5">
        <v>300.0</v>
      </c>
      <c r="R210" s="17"/>
    </row>
    <row r="211">
      <c r="A211" s="3" t="s">
        <v>586</v>
      </c>
      <c r="B211" s="3">
        <v>412.0</v>
      </c>
      <c r="C211" s="3" t="s">
        <v>587</v>
      </c>
      <c r="D211" s="3" t="s">
        <v>382</v>
      </c>
      <c r="E211" s="3" t="s">
        <v>11</v>
      </c>
      <c r="F211" s="3" t="s">
        <v>11</v>
      </c>
      <c r="G211" s="3" t="s">
        <v>12</v>
      </c>
      <c r="H211" s="3" t="s">
        <v>12</v>
      </c>
      <c r="I211" s="3" t="s">
        <v>100</v>
      </c>
      <c r="J211" s="3" t="s">
        <v>80</v>
      </c>
      <c r="L211" s="17"/>
      <c r="M211" s="3" t="s">
        <v>81</v>
      </c>
      <c r="N211" s="18" t="b">
        <v>0</v>
      </c>
      <c r="O211" s="3" t="s">
        <v>587</v>
      </c>
      <c r="P211" s="5">
        <v>40.066394</v>
      </c>
      <c r="Q211" s="5">
        <v>300.0</v>
      </c>
      <c r="R211" s="17"/>
    </row>
    <row r="212">
      <c r="A212" s="3" t="s">
        <v>588</v>
      </c>
      <c r="B212" s="3">
        <v>413.0</v>
      </c>
      <c r="C212" s="3" t="s">
        <v>589</v>
      </c>
      <c r="D212" s="3" t="s">
        <v>382</v>
      </c>
      <c r="E212" s="3" t="s">
        <v>11</v>
      </c>
      <c r="F212" s="3" t="s">
        <v>15</v>
      </c>
      <c r="G212" s="3" t="s">
        <v>12</v>
      </c>
      <c r="H212" s="3" t="s">
        <v>16</v>
      </c>
      <c r="I212" s="3" t="s">
        <v>117</v>
      </c>
      <c r="J212" s="3" t="s">
        <v>80</v>
      </c>
      <c r="L212" s="17"/>
      <c r="M212" s="3" t="s">
        <v>81</v>
      </c>
      <c r="N212" s="18" t="b">
        <v>0</v>
      </c>
      <c r="O212" s="3" t="s">
        <v>589</v>
      </c>
      <c r="P212" s="5">
        <v>0.068428</v>
      </c>
      <c r="Q212" s="5">
        <v>300.0</v>
      </c>
      <c r="R212" s="17"/>
    </row>
    <row r="213">
      <c r="A213" s="3" t="s">
        <v>590</v>
      </c>
      <c r="B213" s="3">
        <v>420.0</v>
      </c>
      <c r="C213" s="3" t="s">
        <v>591</v>
      </c>
      <c r="D213" s="3" t="s">
        <v>382</v>
      </c>
      <c r="E213" s="3" t="s">
        <v>11</v>
      </c>
      <c r="F213" s="3" t="s">
        <v>11</v>
      </c>
      <c r="G213" s="3" t="s">
        <v>12</v>
      </c>
      <c r="H213" s="3" t="s">
        <v>12</v>
      </c>
      <c r="I213" s="3" t="s">
        <v>100</v>
      </c>
      <c r="J213" s="3" t="s">
        <v>80</v>
      </c>
      <c r="L213" s="17"/>
      <c r="M213" s="3" t="s">
        <v>81</v>
      </c>
      <c r="N213" s="18" t="b">
        <v>0</v>
      </c>
      <c r="O213" s="3" t="s">
        <v>591</v>
      </c>
      <c r="P213" s="5">
        <v>33.231985</v>
      </c>
      <c r="Q213" s="5">
        <v>300.0</v>
      </c>
      <c r="R213" s="17"/>
    </row>
    <row r="214">
      <c r="A214" s="3" t="s">
        <v>592</v>
      </c>
      <c r="B214" s="3">
        <v>215.0</v>
      </c>
      <c r="C214" s="3" t="s">
        <v>593</v>
      </c>
      <c r="D214" s="3" t="s">
        <v>382</v>
      </c>
      <c r="E214" s="3" t="s">
        <v>15</v>
      </c>
      <c r="F214" s="3" t="s">
        <v>15</v>
      </c>
      <c r="G214" s="3" t="s">
        <v>16</v>
      </c>
      <c r="H214" s="3" t="s">
        <v>16</v>
      </c>
      <c r="I214" s="3" t="s">
        <v>79</v>
      </c>
      <c r="J214" s="3" t="s">
        <v>107</v>
      </c>
      <c r="K214" s="3" t="s">
        <v>108</v>
      </c>
      <c r="L214" s="17"/>
      <c r="M214" s="3" t="s">
        <v>81</v>
      </c>
      <c r="N214" s="18" t="b">
        <v>0</v>
      </c>
      <c r="O214" s="3" t="s">
        <v>593</v>
      </c>
      <c r="P214" s="5">
        <v>29.893263</v>
      </c>
      <c r="Q214" s="5">
        <v>300.0</v>
      </c>
      <c r="R214" s="17"/>
    </row>
    <row r="215">
      <c r="A215" s="3" t="s">
        <v>594</v>
      </c>
      <c r="B215" s="3">
        <v>517.0</v>
      </c>
      <c r="C215" s="3" t="s">
        <v>595</v>
      </c>
      <c r="D215" s="3" t="s">
        <v>382</v>
      </c>
      <c r="E215" s="3" t="s">
        <v>11</v>
      </c>
      <c r="F215" s="3" t="s">
        <v>11</v>
      </c>
      <c r="G215" s="3" t="s">
        <v>12</v>
      </c>
      <c r="H215" s="3" t="s">
        <v>12</v>
      </c>
      <c r="I215" s="3" t="s">
        <v>100</v>
      </c>
      <c r="J215" s="3" t="s">
        <v>80</v>
      </c>
      <c r="L215" s="17"/>
      <c r="M215" s="3" t="s">
        <v>81</v>
      </c>
      <c r="N215" s="18" t="b">
        <v>0</v>
      </c>
      <c r="O215" s="3" t="s">
        <v>595</v>
      </c>
      <c r="P215" s="5">
        <v>27.588154</v>
      </c>
      <c r="Q215" s="5">
        <v>300.0</v>
      </c>
      <c r="R215" s="17"/>
    </row>
    <row r="216">
      <c r="A216" s="3" t="s">
        <v>596</v>
      </c>
      <c r="B216" s="3">
        <v>121.0</v>
      </c>
      <c r="C216" s="3" t="s">
        <v>597</v>
      </c>
      <c r="D216" s="3" t="s">
        <v>382</v>
      </c>
      <c r="E216" s="3" t="s">
        <v>11</v>
      </c>
      <c r="F216" s="3" t="s">
        <v>11</v>
      </c>
      <c r="G216" s="3" t="s">
        <v>12</v>
      </c>
      <c r="H216" s="3" t="s">
        <v>12</v>
      </c>
      <c r="I216" s="3" t="s">
        <v>100</v>
      </c>
      <c r="J216" s="3" t="s">
        <v>80</v>
      </c>
      <c r="L216" s="17"/>
      <c r="M216" s="3" t="s">
        <v>81</v>
      </c>
      <c r="N216" s="18" t="b">
        <v>0</v>
      </c>
      <c r="O216" s="3" t="s">
        <v>597</v>
      </c>
      <c r="P216" s="5">
        <v>28.141457</v>
      </c>
      <c r="Q216" s="5">
        <v>300.0</v>
      </c>
      <c r="R216" s="17"/>
    </row>
    <row r="217">
      <c r="A217" s="3" t="s">
        <v>598</v>
      </c>
      <c r="B217" s="3">
        <v>216.0</v>
      </c>
      <c r="C217" s="3" t="s">
        <v>599</v>
      </c>
      <c r="D217" s="3" t="s">
        <v>382</v>
      </c>
      <c r="E217" s="3" t="s">
        <v>87</v>
      </c>
      <c r="F217" s="3" t="s">
        <v>15</v>
      </c>
      <c r="G217" s="17"/>
      <c r="H217" s="3" t="s">
        <v>16</v>
      </c>
      <c r="I217" s="3" t="s">
        <v>88</v>
      </c>
      <c r="J217" s="3" t="s">
        <v>182</v>
      </c>
      <c r="L217" s="17"/>
      <c r="M217" s="3" t="s">
        <v>81</v>
      </c>
      <c r="N217" s="18" t="b">
        <v>0</v>
      </c>
      <c r="O217" s="3" t="s">
        <v>599</v>
      </c>
      <c r="P217" s="5">
        <v>18.35414</v>
      </c>
      <c r="Q217" s="5">
        <v>300.0</v>
      </c>
      <c r="R217" s="17"/>
    </row>
    <row r="218">
      <c r="A218" s="3" t="s">
        <v>600</v>
      </c>
      <c r="B218" s="3">
        <v>423.0</v>
      </c>
      <c r="C218" s="3" t="s">
        <v>601</v>
      </c>
      <c r="D218" s="3" t="s">
        <v>382</v>
      </c>
      <c r="E218" s="3" t="s">
        <v>11</v>
      </c>
      <c r="F218" s="3" t="s">
        <v>11</v>
      </c>
      <c r="G218" s="3" t="s">
        <v>12</v>
      </c>
      <c r="H218" s="3" t="s">
        <v>12</v>
      </c>
      <c r="I218" s="3" t="s">
        <v>100</v>
      </c>
      <c r="J218" s="3" t="s">
        <v>80</v>
      </c>
      <c r="L218" s="17"/>
      <c r="M218" s="3" t="s">
        <v>81</v>
      </c>
      <c r="N218" s="18" t="b">
        <v>0</v>
      </c>
      <c r="O218" s="3" t="s">
        <v>601</v>
      </c>
      <c r="P218" s="5">
        <v>28.247731</v>
      </c>
      <c r="Q218" s="5">
        <v>300.0</v>
      </c>
      <c r="R218" s="17"/>
    </row>
    <row r="219">
      <c r="A219" s="3" t="s">
        <v>602</v>
      </c>
      <c r="B219" s="3">
        <v>430.0</v>
      </c>
      <c r="C219" s="3" t="s">
        <v>603</v>
      </c>
      <c r="D219" s="3" t="s">
        <v>382</v>
      </c>
      <c r="E219" s="3" t="s">
        <v>11</v>
      </c>
      <c r="F219" s="3" t="s">
        <v>11</v>
      </c>
      <c r="G219" s="3" t="s">
        <v>12</v>
      </c>
      <c r="H219" s="3" t="s">
        <v>12</v>
      </c>
      <c r="I219" s="3" t="s">
        <v>100</v>
      </c>
      <c r="J219" s="3" t="s">
        <v>80</v>
      </c>
      <c r="L219" s="17"/>
      <c r="M219" s="3" t="s">
        <v>81</v>
      </c>
      <c r="N219" s="18" t="b">
        <v>0</v>
      </c>
      <c r="O219" s="3" t="s">
        <v>603</v>
      </c>
      <c r="P219" s="5">
        <v>1.104696</v>
      </c>
      <c r="Q219" s="5">
        <v>300.0</v>
      </c>
      <c r="R219" s="17"/>
    </row>
    <row r="220">
      <c r="A220" s="3" t="s">
        <v>604</v>
      </c>
      <c r="B220" s="3">
        <v>431.0</v>
      </c>
      <c r="C220" s="3" t="s">
        <v>605</v>
      </c>
      <c r="D220" s="3" t="s">
        <v>382</v>
      </c>
      <c r="E220" s="3" t="s">
        <v>15</v>
      </c>
      <c r="F220" s="3" t="s">
        <v>15</v>
      </c>
      <c r="G220" s="3" t="s">
        <v>16</v>
      </c>
      <c r="H220" s="3" t="s">
        <v>16</v>
      </c>
      <c r="I220" s="3" t="s">
        <v>79</v>
      </c>
      <c r="J220" s="3" t="s">
        <v>80</v>
      </c>
      <c r="L220" s="17"/>
      <c r="M220" s="3" t="s">
        <v>81</v>
      </c>
      <c r="N220" s="18" t="b">
        <v>0</v>
      </c>
      <c r="O220" s="3" t="s">
        <v>605</v>
      </c>
      <c r="P220" s="5">
        <v>30.366635</v>
      </c>
      <c r="Q220" s="5">
        <v>300.0</v>
      </c>
      <c r="R220" s="17"/>
    </row>
    <row r="221">
      <c r="A221" s="3" t="s">
        <v>606</v>
      </c>
      <c r="B221" s="3">
        <v>447.0</v>
      </c>
      <c r="C221" s="3" t="s">
        <v>607</v>
      </c>
      <c r="D221" s="3" t="s">
        <v>382</v>
      </c>
      <c r="E221" s="3" t="s">
        <v>11</v>
      </c>
      <c r="F221" s="3" t="s">
        <v>11</v>
      </c>
      <c r="G221" s="3" t="s">
        <v>12</v>
      </c>
      <c r="H221" s="3" t="s">
        <v>12</v>
      </c>
      <c r="I221" s="3" t="s">
        <v>100</v>
      </c>
      <c r="J221" s="3" t="s">
        <v>80</v>
      </c>
      <c r="L221" s="17"/>
      <c r="M221" s="3" t="s">
        <v>81</v>
      </c>
      <c r="N221" s="18" t="b">
        <v>0</v>
      </c>
      <c r="O221" s="3" t="s">
        <v>607</v>
      </c>
      <c r="P221" s="5">
        <v>2.851474</v>
      </c>
      <c r="Q221" s="5">
        <v>300.0</v>
      </c>
      <c r="R221" s="17"/>
    </row>
    <row r="222">
      <c r="A222" s="3" t="s">
        <v>608</v>
      </c>
      <c r="B222" s="3">
        <v>451.0</v>
      </c>
      <c r="C222" s="3" t="s">
        <v>609</v>
      </c>
      <c r="D222" s="3" t="s">
        <v>382</v>
      </c>
      <c r="E222" s="3" t="s">
        <v>11</v>
      </c>
      <c r="F222" s="3" t="s">
        <v>15</v>
      </c>
      <c r="G222" s="3" t="s">
        <v>12</v>
      </c>
      <c r="H222" s="3" t="s">
        <v>16</v>
      </c>
      <c r="I222" s="3" t="s">
        <v>610</v>
      </c>
      <c r="J222" s="3" t="s">
        <v>80</v>
      </c>
      <c r="L222" s="17"/>
      <c r="M222" s="3" t="s">
        <v>81</v>
      </c>
      <c r="N222" s="18" t="b">
        <v>0</v>
      </c>
      <c r="O222" s="3" t="s">
        <v>609</v>
      </c>
      <c r="P222" s="5">
        <v>1.271524</v>
      </c>
      <c r="Q222" s="5">
        <v>300.0</v>
      </c>
      <c r="R222" s="17"/>
    </row>
    <row r="223">
      <c r="A223" s="3" t="s">
        <v>611</v>
      </c>
      <c r="B223" s="3">
        <v>460.0</v>
      </c>
      <c r="C223" s="3" t="s">
        <v>612</v>
      </c>
      <c r="D223" s="3" t="s">
        <v>382</v>
      </c>
      <c r="E223" s="3" t="s">
        <v>15</v>
      </c>
      <c r="F223" s="3" t="s">
        <v>15</v>
      </c>
      <c r="G223" s="3" t="s">
        <v>16</v>
      </c>
      <c r="H223" s="3" t="s">
        <v>16</v>
      </c>
      <c r="I223" s="3" t="s">
        <v>79</v>
      </c>
      <c r="J223" s="3" t="s">
        <v>80</v>
      </c>
      <c r="L223" s="17"/>
      <c r="M223" s="3" t="s">
        <v>81</v>
      </c>
      <c r="N223" s="18" t="b">
        <v>0</v>
      </c>
      <c r="O223" s="3" t="s">
        <v>612</v>
      </c>
      <c r="P223" s="5">
        <v>44.169452</v>
      </c>
      <c r="Q223" s="5">
        <v>300.0</v>
      </c>
      <c r="R223" s="17"/>
    </row>
    <row r="224">
      <c r="A224" s="3" t="s">
        <v>613</v>
      </c>
      <c r="B224" s="3">
        <v>466.0</v>
      </c>
      <c r="C224" s="3" t="s">
        <v>614</v>
      </c>
      <c r="D224" s="3" t="s">
        <v>382</v>
      </c>
      <c r="E224" s="3" t="s">
        <v>87</v>
      </c>
      <c r="F224" s="3" t="s">
        <v>15</v>
      </c>
      <c r="G224" s="17"/>
      <c r="H224" s="3" t="s">
        <v>16</v>
      </c>
      <c r="I224" s="3" t="s">
        <v>88</v>
      </c>
      <c r="J224" s="3" t="s">
        <v>89</v>
      </c>
      <c r="L224" s="17"/>
      <c r="M224" s="3" t="s">
        <v>81</v>
      </c>
      <c r="N224" s="18" t="b">
        <v>0</v>
      </c>
      <c r="O224" s="3" t="s">
        <v>614</v>
      </c>
      <c r="P224" s="5">
        <v>22.286184</v>
      </c>
      <c r="Q224" s="5">
        <v>300.0</v>
      </c>
      <c r="R224" s="17"/>
    </row>
    <row r="225">
      <c r="A225" s="3" t="s">
        <v>615</v>
      </c>
      <c r="B225" s="3">
        <v>468.0</v>
      </c>
      <c r="C225" s="3" t="s">
        <v>616</v>
      </c>
      <c r="D225" s="3" t="s">
        <v>382</v>
      </c>
      <c r="E225" s="3" t="s">
        <v>11</v>
      </c>
      <c r="F225" s="3" t="s">
        <v>11</v>
      </c>
      <c r="G225" s="3" t="s">
        <v>12</v>
      </c>
      <c r="H225" s="3" t="s">
        <v>12</v>
      </c>
      <c r="I225" s="3" t="s">
        <v>100</v>
      </c>
      <c r="J225" s="3" t="s">
        <v>80</v>
      </c>
      <c r="L225" s="17"/>
      <c r="M225" s="3" t="s">
        <v>81</v>
      </c>
      <c r="N225" s="18" t="b">
        <v>0</v>
      </c>
      <c r="O225" s="3" t="s">
        <v>616</v>
      </c>
      <c r="P225" s="5">
        <v>32.725786</v>
      </c>
      <c r="Q225" s="5">
        <v>300.0</v>
      </c>
      <c r="R225" s="17"/>
    </row>
    <row r="226">
      <c r="A226" s="3" t="s">
        <v>617</v>
      </c>
      <c r="B226" s="3">
        <v>474.0</v>
      </c>
      <c r="C226" s="3" t="s">
        <v>618</v>
      </c>
      <c r="D226" s="3" t="s">
        <v>382</v>
      </c>
      <c r="E226" s="3" t="s">
        <v>15</v>
      </c>
      <c r="F226" s="3" t="s">
        <v>15</v>
      </c>
      <c r="G226" s="3" t="s">
        <v>16</v>
      </c>
      <c r="H226" s="3" t="s">
        <v>16</v>
      </c>
      <c r="I226" s="3" t="s">
        <v>79</v>
      </c>
      <c r="J226" s="3" t="s">
        <v>278</v>
      </c>
      <c r="K226" s="3" t="s">
        <v>467</v>
      </c>
      <c r="L226" s="17"/>
      <c r="M226" s="3" t="s">
        <v>81</v>
      </c>
      <c r="N226" s="18" t="b">
        <v>0</v>
      </c>
      <c r="O226" s="3" t="s">
        <v>618</v>
      </c>
      <c r="P226" s="5">
        <v>29.611941</v>
      </c>
      <c r="Q226" s="5">
        <v>300.0</v>
      </c>
      <c r="R226" s="17"/>
    </row>
    <row r="227">
      <c r="A227" s="3" t="s">
        <v>619</v>
      </c>
      <c r="B227" s="3">
        <v>476.0</v>
      </c>
      <c r="C227" s="3" t="s">
        <v>620</v>
      </c>
      <c r="D227" s="3" t="s">
        <v>382</v>
      </c>
      <c r="E227" s="3" t="s">
        <v>11</v>
      </c>
      <c r="F227" s="3" t="s">
        <v>11</v>
      </c>
      <c r="G227" s="3" t="s">
        <v>12</v>
      </c>
      <c r="H227" s="3" t="s">
        <v>12</v>
      </c>
      <c r="I227" s="3" t="s">
        <v>100</v>
      </c>
      <c r="J227" s="3" t="s">
        <v>80</v>
      </c>
      <c r="L227" s="17"/>
      <c r="M227" s="3" t="s">
        <v>81</v>
      </c>
      <c r="N227" s="18" t="b">
        <v>0</v>
      </c>
      <c r="O227" s="3" t="s">
        <v>620</v>
      </c>
      <c r="P227" s="5">
        <v>11.742296</v>
      </c>
      <c r="Q227" s="5">
        <v>300.0</v>
      </c>
      <c r="R227" s="17"/>
    </row>
    <row r="228">
      <c r="A228" s="3" t="s">
        <v>621</v>
      </c>
      <c r="B228" s="3">
        <v>477.0</v>
      </c>
      <c r="C228" s="3" t="s">
        <v>622</v>
      </c>
      <c r="D228" s="3" t="s">
        <v>382</v>
      </c>
      <c r="E228" s="3" t="s">
        <v>11</v>
      </c>
      <c r="F228" s="3" t="s">
        <v>11</v>
      </c>
      <c r="G228" s="3" t="s">
        <v>12</v>
      </c>
      <c r="H228" s="3" t="s">
        <v>12</v>
      </c>
      <c r="I228" s="3" t="s">
        <v>100</v>
      </c>
      <c r="J228" s="3" t="s">
        <v>80</v>
      </c>
      <c r="L228" s="17"/>
      <c r="M228" s="3" t="s">
        <v>81</v>
      </c>
      <c r="N228" s="18" t="b">
        <v>0</v>
      </c>
      <c r="O228" s="3" t="s">
        <v>622</v>
      </c>
      <c r="P228" s="5">
        <v>27.586897</v>
      </c>
      <c r="Q228" s="5">
        <v>300.0</v>
      </c>
      <c r="R228" s="17"/>
    </row>
    <row r="229">
      <c r="A229" s="3" t="s">
        <v>623</v>
      </c>
      <c r="B229" s="3">
        <v>489.0</v>
      </c>
      <c r="C229" s="3" t="s">
        <v>624</v>
      </c>
      <c r="D229" s="3" t="s">
        <v>382</v>
      </c>
      <c r="E229" s="3" t="s">
        <v>11</v>
      </c>
      <c r="F229" s="3" t="s">
        <v>11</v>
      </c>
      <c r="G229" s="3" t="s">
        <v>12</v>
      </c>
      <c r="H229" s="3" t="s">
        <v>12</v>
      </c>
      <c r="I229" s="3" t="s">
        <v>100</v>
      </c>
      <c r="J229" s="3" t="s">
        <v>80</v>
      </c>
      <c r="L229" s="17"/>
      <c r="M229" s="3" t="s">
        <v>81</v>
      </c>
      <c r="N229" s="18" t="b">
        <v>0</v>
      </c>
      <c r="O229" s="3" t="s">
        <v>624</v>
      </c>
      <c r="P229" s="5">
        <v>40.987671</v>
      </c>
      <c r="Q229" s="5">
        <v>300.0</v>
      </c>
      <c r="R229" s="17"/>
    </row>
    <row r="230">
      <c r="A230" s="3" t="s">
        <v>625</v>
      </c>
      <c r="B230" s="3">
        <v>495.0</v>
      </c>
      <c r="C230" s="3" t="s">
        <v>626</v>
      </c>
      <c r="D230" s="3" t="s">
        <v>382</v>
      </c>
      <c r="E230" s="3" t="s">
        <v>15</v>
      </c>
      <c r="F230" s="3" t="s">
        <v>15</v>
      </c>
      <c r="G230" s="3" t="s">
        <v>16</v>
      </c>
      <c r="H230" s="3" t="s">
        <v>16</v>
      </c>
      <c r="I230" s="3" t="s">
        <v>79</v>
      </c>
      <c r="J230" s="3" t="s">
        <v>80</v>
      </c>
      <c r="L230" s="17"/>
      <c r="M230" s="3" t="s">
        <v>81</v>
      </c>
      <c r="N230" s="18" t="b">
        <v>0</v>
      </c>
      <c r="O230" s="3" t="s">
        <v>626</v>
      </c>
      <c r="P230" s="5">
        <v>40.17724</v>
      </c>
      <c r="Q230" s="5">
        <v>300.0</v>
      </c>
      <c r="R230" s="17"/>
    </row>
    <row r="231">
      <c r="A231" s="3" t="s">
        <v>627</v>
      </c>
      <c r="B231" s="3">
        <v>499.0</v>
      </c>
      <c r="C231" s="3" t="s">
        <v>628</v>
      </c>
      <c r="D231" s="3" t="s">
        <v>382</v>
      </c>
      <c r="E231" s="3" t="s">
        <v>11</v>
      </c>
      <c r="F231" s="3" t="s">
        <v>15</v>
      </c>
      <c r="G231" s="3" t="s">
        <v>12</v>
      </c>
      <c r="H231" s="3" t="s">
        <v>16</v>
      </c>
      <c r="I231" s="3" t="s">
        <v>229</v>
      </c>
      <c r="J231" s="3" t="s">
        <v>629</v>
      </c>
      <c r="K231" s="3" t="s">
        <v>630</v>
      </c>
      <c r="L231" s="17"/>
      <c r="M231" s="3" t="s">
        <v>81</v>
      </c>
      <c r="N231" s="18" t="b">
        <v>0</v>
      </c>
      <c r="O231" s="3" t="s">
        <v>628</v>
      </c>
      <c r="P231" s="5">
        <v>14.568056</v>
      </c>
      <c r="Q231" s="5">
        <v>300.0</v>
      </c>
      <c r="R231" s="17"/>
    </row>
    <row r="232">
      <c r="A232" s="3" t="s">
        <v>631</v>
      </c>
      <c r="B232" s="3">
        <v>502.0</v>
      </c>
      <c r="C232" s="3" t="s">
        <v>632</v>
      </c>
      <c r="D232" s="3" t="s">
        <v>382</v>
      </c>
      <c r="E232" s="3" t="s">
        <v>11</v>
      </c>
      <c r="F232" s="3" t="s">
        <v>11</v>
      </c>
      <c r="G232" s="3" t="s">
        <v>12</v>
      </c>
      <c r="H232" s="3" t="s">
        <v>12</v>
      </c>
      <c r="I232" s="3" t="s">
        <v>100</v>
      </c>
      <c r="J232" s="3" t="s">
        <v>80</v>
      </c>
      <c r="L232" s="17"/>
      <c r="M232" s="3" t="s">
        <v>81</v>
      </c>
      <c r="N232" s="18" t="b">
        <v>0</v>
      </c>
      <c r="O232" s="3" t="s">
        <v>632</v>
      </c>
      <c r="P232" s="5">
        <v>42.791597</v>
      </c>
      <c r="Q232" s="5">
        <v>300.0</v>
      </c>
      <c r="R232" s="17"/>
    </row>
    <row r="233">
      <c r="A233" s="3" t="s">
        <v>633</v>
      </c>
      <c r="B233" s="3">
        <v>504.0</v>
      </c>
      <c r="C233" s="3" t="s">
        <v>634</v>
      </c>
      <c r="D233" s="3" t="s">
        <v>382</v>
      </c>
      <c r="E233" s="3" t="s">
        <v>15</v>
      </c>
      <c r="F233" s="3" t="s">
        <v>15</v>
      </c>
      <c r="G233" s="3" t="s">
        <v>16</v>
      </c>
      <c r="H233" s="3" t="s">
        <v>16</v>
      </c>
      <c r="I233" s="3" t="s">
        <v>79</v>
      </c>
      <c r="J233" s="3" t="s">
        <v>80</v>
      </c>
      <c r="L233" s="17"/>
      <c r="M233" s="3" t="s">
        <v>81</v>
      </c>
      <c r="N233" s="18" t="b">
        <v>0</v>
      </c>
      <c r="O233" s="3" t="s">
        <v>634</v>
      </c>
      <c r="P233" s="5">
        <v>57.956848</v>
      </c>
      <c r="Q233" s="5">
        <v>300.0</v>
      </c>
      <c r="R233" s="17"/>
    </row>
    <row r="234">
      <c r="A234" s="3" t="s">
        <v>635</v>
      </c>
      <c r="B234" s="3">
        <v>507.0</v>
      </c>
      <c r="C234" s="3" t="s">
        <v>636</v>
      </c>
      <c r="D234" s="3" t="s">
        <v>382</v>
      </c>
      <c r="E234" s="3" t="s">
        <v>15</v>
      </c>
      <c r="F234" s="3" t="s">
        <v>15</v>
      </c>
      <c r="G234" s="3" t="s">
        <v>16</v>
      </c>
      <c r="H234" s="3" t="s">
        <v>16</v>
      </c>
      <c r="I234" s="3" t="s">
        <v>146</v>
      </c>
      <c r="J234" s="3" t="s">
        <v>207</v>
      </c>
      <c r="K234" s="3" t="s">
        <v>637</v>
      </c>
      <c r="L234" s="17"/>
      <c r="M234" s="3" t="s">
        <v>81</v>
      </c>
      <c r="N234" s="18" t="b">
        <v>0</v>
      </c>
      <c r="O234" s="3" t="s">
        <v>636</v>
      </c>
      <c r="P234" s="5">
        <v>27.062116</v>
      </c>
      <c r="Q234" s="5">
        <v>300.0</v>
      </c>
      <c r="R234" s="17"/>
    </row>
    <row r="235">
      <c r="A235" s="3" t="s">
        <v>638</v>
      </c>
      <c r="B235" s="3">
        <v>503.0</v>
      </c>
      <c r="C235" s="3" t="s">
        <v>639</v>
      </c>
      <c r="D235" s="3" t="s">
        <v>382</v>
      </c>
      <c r="E235" s="3" t="s">
        <v>15</v>
      </c>
      <c r="F235" s="3" t="s">
        <v>15</v>
      </c>
      <c r="G235" s="3" t="s">
        <v>16</v>
      </c>
      <c r="H235" s="3" t="s">
        <v>16</v>
      </c>
      <c r="I235" s="3" t="s">
        <v>79</v>
      </c>
      <c r="J235" s="3" t="s">
        <v>80</v>
      </c>
      <c r="L235" s="17"/>
      <c r="M235" s="3" t="s">
        <v>81</v>
      </c>
      <c r="N235" s="18" t="b">
        <v>0</v>
      </c>
      <c r="O235" s="3" t="s">
        <v>639</v>
      </c>
      <c r="P235" s="5">
        <v>45.720086</v>
      </c>
      <c r="Q235" s="5">
        <v>300.0</v>
      </c>
      <c r="R235" s="17"/>
    </row>
    <row r="236">
      <c r="A236" s="3" t="s">
        <v>640</v>
      </c>
      <c r="B236" s="3">
        <v>505.0</v>
      </c>
      <c r="C236" s="3" t="s">
        <v>641</v>
      </c>
      <c r="D236" s="3" t="s">
        <v>382</v>
      </c>
      <c r="E236" s="3" t="s">
        <v>22</v>
      </c>
      <c r="F236" s="3" t="s">
        <v>15</v>
      </c>
      <c r="G236" s="3" t="s">
        <v>23</v>
      </c>
      <c r="H236" s="3" t="s">
        <v>16</v>
      </c>
      <c r="I236" s="3" t="s">
        <v>642</v>
      </c>
      <c r="J236" s="3" t="s">
        <v>643</v>
      </c>
      <c r="K236" s="3" t="s">
        <v>644</v>
      </c>
      <c r="L236" s="17"/>
      <c r="M236" s="3" t="s">
        <v>81</v>
      </c>
      <c r="N236" s="18" t="b">
        <v>0</v>
      </c>
      <c r="O236" s="3" t="s">
        <v>641</v>
      </c>
      <c r="P236" s="5">
        <v>3.726763</v>
      </c>
      <c r="Q236" s="5">
        <v>300.0</v>
      </c>
      <c r="R236" s="17"/>
    </row>
    <row r="237">
      <c r="A237" s="3" t="s">
        <v>645</v>
      </c>
      <c r="B237" s="3">
        <v>506.0</v>
      </c>
      <c r="C237" s="3" t="s">
        <v>646</v>
      </c>
      <c r="D237" s="3" t="s">
        <v>382</v>
      </c>
      <c r="E237" s="3" t="s">
        <v>15</v>
      </c>
      <c r="F237" s="3" t="s">
        <v>15</v>
      </c>
      <c r="G237" s="3" t="s">
        <v>16</v>
      </c>
      <c r="H237" s="3" t="s">
        <v>16</v>
      </c>
      <c r="I237" s="3" t="s">
        <v>79</v>
      </c>
      <c r="J237" s="3" t="s">
        <v>92</v>
      </c>
      <c r="K237" s="3" t="s">
        <v>93</v>
      </c>
      <c r="L237" s="17"/>
      <c r="M237" s="3" t="s">
        <v>81</v>
      </c>
      <c r="N237" s="18" t="b">
        <v>0</v>
      </c>
      <c r="O237" s="3" t="s">
        <v>646</v>
      </c>
      <c r="P237" s="5">
        <v>31.266676</v>
      </c>
      <c r="Q237" s="5">
        <v>300.0</v>
      </c>
      <c r="R237" s="17"/>
    </row>
    <row r="238">
      <c r="A238" s="3" t="s">
        <v>647</v>
      </c>
      <c r="B238" s="3">
        <v>510.0</v>
      </c>
      <c r="C238" s="3" t="s">
        <v>648</v>
      </c>
      <c r="D238" s="3" t="s">
        <v>382</v>
      </c>
      <c r="E238" s="3" t="s">
        <v>11</v>
      </c>
      <c r="F238" s="3" t="s">
        <v>11</v>
      </c>
      <c r="G238" s="3" t="s">
        <v>12</v>
      </c>
      <c r="H238" s="3" t="s">
        <v>12</v>
      </c>
      <c r="I238" s="3" t="s">
        <v>100</v>
      </c>
      <c r="J238" s="3" t="s">
        <v>80</v>
      </c>
      <c r="L238" s="17"/>
      <c r="M238" s="3" t="s">
        <v>81</v>
      </c>
      <c r="N238" s="18" t="b">
        <v>0</v>
      </c>
      <c r="O238" s="3" t="s">
        <v>648</v>
      </c>
      <c r="P238" s="5">
        <v>11.386011</v>
      </c>
      <c r="Q238" s="5">
        <v>300.0</v>
      </c>
      <c r="R238" s="17"/>
    </row>
    <row r="239">
      <c r="A239" s="3" t="s">
        <v>649</v>
      </c>
      <c r="B239" s="3">
        <v>512.0</v>
      </c>
      <c r="C239" s="3" t="s">
        <v>650</v>
      </c>
      <c r="D239" s="3" t="s">
        <v>382</v>
      </c>
      <c r="E239" s="3" t="s">
        <v>11</v>
      </c>
      <c r="F239" s="3" t="s">
        <v>11</v>
      </c>
      <c r="G239" s="3" t="s">
        <v>12</v>
      </c>
      <c r="H239" s="3" t="s">
        <v>12</v>
      </c>
      <c r="I239" s="3" t="s">
        <v>100</v>
      </c>
      <c r="J239" s="3" t="s">
        <v>80</v>
      </c>
      <c r="L239" s="17"/>
      <c r="M239" s="3" t="s">
        <v>81</v>
      </c>
      <c r="N239" s="18" t="b">
        <v>0</v>
      </c>
      <c r="O239" s="3" t="s">
        <v>650</v>
      </c>
      <c r="P239" s="5">
        <v>29.59972</v>
      </c>
      <c r="Q239" s="5">
        <v>300.0</v>
      </c>
      <c r="R239" s="17"/>
    </row>
    <row r="240">
      <c r="A240" s="3" t="s">
        <v>651</v>
      </c>
      <c r="B240" s="3">
        <v>122.0</v>
      </c>
      <c r="C240" s="3" t="s">
        <v>652</v>
      </c>
      <c r="D240" s="3" t="s">
        <v>382</v>
      </c>
      <c r="E240" s="3" t="s">
        <v>11</v>
      </c>
      <c r="F240" s="3" t="s">
        <v>11</v>
      </c>
      <c r="G240" s="3" t="s">
        <v>12</v>
      </c>
      <c r="H240" s="3" t="s">
        <v>12</v>
      </c>
      <c r="I240" s="3" t="s">
        <v>100</v>
      </c>
      <c r="J240" s="3" t="s">
        <v>80</v>
      </c>
      <c r="L240" s="17"/>
      <c r="M240" s="3" t="s">
        <v>81</v>
      </c>
      <c r="N240" s="18" t="b">
        <v>0</v>
      </c>
      <c r="O240" s="3" t="s">
        <v>652</v>
      </c>
      <c r="P240" s="5">
        <v>24.570267</v>
      </c>
      <c r="Q240" s="5">
        <v>300.0</v>
      </c>
      <c r="R240" s="17"/>
    </row>
    <row r="241">
      <c r="A241" s="3" t="s">
        <v>653</v>
      </c>
      <c r="B241" s="3">
        <v>186.0</v>
      </c>
      <c r="C241" s="3" t="s">
        <v>654</v>
      </c>
      <c r="D241" s="3" t="s">
        <v>382</v>
      </c>
      <c r="E241" s="3" t="s">
        <v>11</v>
      </c>
      <c r="F241" s="3" t="s">
        <v>11</v>
      </c>
      <c r="G241" s="3" t="s">
        <v>12</v>
      </c>
      <c r="H241" s="3" t="s">
        <v>12</v>
      </c>
      <c r="I241" s="3" t="s">
        <v>100</v>
      </c>
      <c r="J241" s="3" t="s">
        <v>80</v>
      </c>
      <c r="L241" s="17"/>
      <c r="M241" s="3" t="s">
        <v>81</v>
      </c>
      <c r="N241" s="18" t="b">
        <v>0</v>
      </c>
      <c r="O241" s="3" t="s">
        <v>654</v>
      </c>
      <c r="P241" s="5">
        <v>22.74325</v>
      </c>
      <c r="Q241" s="5">
        <v>300.0</v>
      </c>
      <c r="R241" s="17"/>
    </row>
    <row r="242">
      <c r="A242" s="3" t="s">
        <v>655</v>
      </c>
      <c r="B242" s="3">
        <v>520.0</v>
      </c>
      <c r="C242" s="3" t="s">
        <v>656</v>
      </c>
      <c r="D242" s="3" t="s">
        <v>382</v>
      </c>
      <c r="E242" s="3" t="s">
        <v>11</v>
      </c>
      <c r="F242" s="3" t="s">
        <v>11</v>
      </c>
      <c r="G242" s="3" t="s">
        <v>12</v>
      </c>
      <c r="H242" s="3" t="s">
        <v>12</v>
      </c>
      <c r="I242" s="3" t="s">
        <v>100</v>
      </c>
      <c r="J242" s="3" t="s">
        <v>80</v>
      </c>
      <c r="L242" s="17"/>
      <c r="M242" s="3" t="s">
        <v>81</v>
      </c>
      <c r="N242" s="18" t="b">
        <v>0</v>
      </c>
      <c r="O242" s="3" t="s">
        <v>656</v>
      </c>
      <c r="P242" s="5">
        <v>49.482262</v>
      </c>
      <c r="Q242" s="5">
        <v>300.0</v>
      </c>
      <c r="R242" s="17"/>
    </row>
    <row r="243">
      <c r="A243" s="3" t="s">
        <v>657</v>
      </c>
      <c r="B243" s="3">
        <v>521.0</v>
      </c>
      <c r="C243" s="3" t="s">
        <v>658</v>
      </c>
      <c r="D243" s="3" t="s">
        <v>382</v>
      </c>
      <c r="E243" s="3" t="s">
        <v>11</v>
      </c>
      <c r="F243" s="3" t="s">
        <v>11</v>
      </c>
      <c r="G243" s="3" t="s">
        <v>12</v>
      </c>
      <c r="H243" s="3" t="s">
        <v>12</v>
      </c>
      <c r="I243" s="3" t="s">
        <v>100</v>
      </c>
      <c r="J243" s="3" t="s">
        <v>80</v>
      </c>
      <c r="L243" s="17"/>
      <c r="M243" s="3" t="s">
        <v>81</v>
      </c>
      <c r="N243" s="18" t="b">
        <v>0</v>
      </c>
      <c r="O243" s="3" t="s">
        <v>658</v>
      </c>
      <c r="P243" s="5">
        <v>13.533574</v>
      </c>
      <c r="Q243" s="5">
        <v>300.0</v>
      </c>
      <c r="R243" s="17"/>
    </row>
    <row r="244">
      <c r="A244" s="3" t="s">
        <v>659</v>
      </c>
      <c r="B244" s="3">
        <v>525.0</v>
      </c>
      <c r="C244" s="3" t="s">
        <v>660</v>
      </c>
      <c r="D244" s="3" t="s">
        <v>382</v>
      </c>
      <c r="E244" s="3" t="s">
        <v>11</v>
      </c>
      <c r="F244" s="3" t="s">
        <v>11</v>
      </c>
      <c r="G244" s="3" t="s">
        <v>12</v>
      </c>
      <c r="H244" s="3" t="s">
        <v>12</v>
      </c>
      <c r="I244" s="3" t="s">
        <v>100</v>
      </c>
      <c r="J244" s="3" t="s">
        <v>80</v>
      </c>
      <c r="L244" s="17"/>
      <c r="M244" s="3" t="s">
        <v>81</v>
      </c>
      <c r="N244" s="18" t="b">
        <v>0</v>
      </c>
      <c r="O244" s="3" t="s">
        <v>660</v>
      </c>
      <c r="P244" s="5">
        <v>21.190481</v>
      </c>
      <c r="Q244" s="5">
        <v>300.0</v>
      </c>
      <c r="R244" s="17"/>
    </row>
    <row r="245">
      <c r="A245" s="3" t="s">
        <v>661</v>
      </c>
      <c r="B245" s="3">
        <v>526.0</v>
      </c>
      <c r="C245" s="3" t="s">
        <v>662</v>
      </c>
      <c r="D245" s="3" t="s">
        <v>382</v>
      </c>
      <c r="E245" s="3" t="s">
        <v>11</v>
      </c>
      <c r="F245" s="3" t="s">
        <v>11</v>
      </c>
      <c r="G245" s="3" t="s">
        <v>12</v>
      </c>
      <c r="H245" s="3" t="s">
        <v>12</v>
      </c>
      <c r="I245" s="3" t="s">
        <v>100</v>
      </c>
      <c r="J245" s="3" t="s">
        <v>92</v>
      </c>
      <c r="K245" s="3" t="s">
        <v>663</v>
      </c>
      <c r="L245" s="17"/>
      <c r="M245" s="3" t="s">
        <v>81</v>
      </c>
      <c r="N245" s="18" t="b">
        <v>0</v>
      </c>
      <c r="O245" s="3" t="s">
        <v>662</v>
      </c>
      <c r="P245" s="5">
        <v>6.076403</v>
      </c>
      <c r="Q245" s="5">
        <v>300.0</v>
      </c>
      <c r="R245" s="17"/>
    </row>
    <row r="246">
      <c r="A246" s="3" t="s">
        <v>664</v>
      </c>
      <c r="B246" s="3">
        <v>528.0</v>
      </c>
      <c r="C246" s="3" t="s">
        <v>665</v>
      </c>
      <c r="D246" s="3" t="s">
        <v>382</v>
      </c>
      <c r="E246" s="3" t="s">
        <v>11</v>
      </c>
      <c r="F246" s="3" t="s">
        <v>11</v>
      </c>
      <c r="G246" s="3" t="s">
        <v>12</v>
      </c>
      <c r="H246" s="3" t="s">
        <v>12</v>
      </c>
      <c r="I246" s="3" t="s">
        <v>100</v>
      </c>
      <c r="J246" s="3" t="s">
        <v>80</v>
      </c>
      <c r="L246" s="17"/>
      <c r="M246" s="3" t="s">
        <v>81</v>
      </c>
      <c r="N246" s="18" t="b">
        <v>0</v>
      </c>
      <c r="O246" s="3" t="s">
        <v>665</v>
      </c>
      <c r="P246" s="5">
        <v>14.885217</v>
      </c>
      <c r="Q246" s="5">
        <v>300.0</v>
      </c>
      <c r="R246" s="17"/>
    </row>
    <row r="247">
      <c r="A247" s="3" t="s">
        <v>666</v>
      </c>
      <c r="B247" s="3">
        <v>529.0</v>
      </c>
      <c r="C247" s="3" t="s">
        <v>667</v>
      </c>
      <c r="D247" s="3" t="s">
        <v>382</v>
      </c>
      <c r="E247" s="3" t="s">
        <v>11</v>
      </c>
      <c r="F247" s="3" t="s">
        <v>11</v>
      </c>
      <c r="G247" s="3" t="s">
        <v>12</v>
      </c>
      <c r="H247" s="3" t="s">
        <v>12</v>
      </c>
      <c r="I247" s="3" t="s">
        <v>100</v>
      </c>
      <c r="J247" s="3" t="s">
        <v>80</v>
      </c>
      <c r="L247" s="17"/>
      <c r="M247" s="3" t="s">
        <v>81</v>
      </c>
      <c r="N247" s="18" t="b">
        <v>0</v>
      </c>
      <c r="O247" s="3" t="s">
        <v>667</v>
      </c>
      <c r="P247" s="5">
        <v>24.252603</v>
      </c>
      <c r="Q247" s="5">
        <v>300.0</v>
      </c>
      <c r="R247" s="17"/>
    </row>
    <row r="248">
      <c r="A248" s="3" t="s">
        <v>668</v>
      </c>
      <c r="B248" s="3">
        <v>532.0</v>
      </c>
      <c r="C248" s="3" t="s">
        <v>669</v>
      </c>
      <c r="D248" s="3" t="s">
        <v>382</v>
      </c>
      <c r="E248" s="3" t="s">
        <v>11</v>
      </c>
      <c r="F248" s="3" t="s">
        <v>11</v>
      </c>
      <c r="G248" s="3" t="s">
        <v>12</v>
      </c>
      <c r="H248" s="3" t="s">
        <v>12</v>
      </c>
      <c r="I248" s="3" t="s">
        <v>100</v>
      </c>
      <c r="J248" s="3" t="s">
        <v>80</v>
      </c>
      <c r="L248" s="17"/>
      <c r="M248" s="3" t="s">
        <v>81</v>
      </c>
      <c r="N248" s="18" t="b">
        <v>0</v>
      </c>
      <c r="O248" s="3" t="s">
        <v>669</v>
      </c>
      <c r="P248" s="5">
        <v>6.864395</v>
      </c>
      <c r="Q248" s="5">
        <v>300.0</v>
      </c>
      <c r="R248" s="17"/>
    </row>
    <row r="249">
      <c r="A249" s="3" t="s">
        <v>670</v>
      </c>
      <c r="B249" s="3">
        <v>546.0</v>
      </c>
      <c r="C249" s="3" t="s">
        <v>671</v>
      </c>
      <c r="D249" s="3" t="s">
        <v>382</v>
      </c>
      <c r="E249" s="3" t="s">
        <v>11</v>
      </c>
      <c r="F249" s="3" t="s">
        <v>15</v>
      </c>
      <c r="G249" s="3" t="s">
        <v>12</v>
      </c>
      <c r="H249" s="3" t="s">
        <v>16</v>
      </c>
      <c r="I249" s="3" t="s">
        <v>229</v>
      </c>
      <c r="J249" s="3" t="s">
        <v>643</v>
      </c>
      <c r="K249" s="3" t="s">
        <v>644</v>
      </c>
      <c r="L249" s="17"/>
      <c r="M249" s="3" t="s">
        <v>81</v>
      </c>
      <c r="N249" s="18" t="b">
        <v>0</v>
      </c>
      <c r="O249" s="3" t="s">
        <v>671</v>
      </c>
      <c r="P249" s="5">
        <v>1.076533</v>
      </c>
      <c r="Q249" s="5">
        <v>300.0</v>
      </c>
      <c r="R249" s="17"/>
    </row>
    <row r="250">
      <c r="A250" s="3" t="s">
        <v>672</v>
      </c>
      <c r="B250" s="3">
        <v>548.0</v>
      </c>
      <c r="C250" s="3" t="s">
        <v>673</v>
      </c>
      <c r="D250" s="3" t="s">
        <v>382</v>
      </c>
      <c r="E250" s="3" t="s">
        <v>11</v>
      </c>
      <c r="F250" s="3" t="s">
        <v>11</v>
      </c>
      <c r="G250" s="3" t="s">
        <v>12</v>
      </c>
      <c r="H250" s="3" t="s">
        <v>12</v>
      </c>
      <c r="I250" s="3" t="s">
        <v>100</v>
      </c>
      <c r="J250" s="3" t="s">
        <v>80</v>
      </c>
      <c r="L250" s="17"/>
      <c r="M250" s="3" t="s">
        <v>81</v>
      </c>
      <c r="N250" s="18" t="b">
        <v>0</v>
      </c>
      <c r="O250" s="3" t="s">
        <v>673</v>
      </c>
      <c r="P250" s="5">
        <v>27.571719</v>
      </c>
      <c r="Q250" s="5">
        <v>300.0</v>
      </c>
      <c r="R250" s="17"/>
    </row>
    <row r="251">
      <c r="A251" s="3" t="s">
        <v>674</v>
      </c>
      <c r="B251" s="3">
        <v>553.0</v>
      </c>
      <c r="C251" s="3" t="s">
        <v>675</v>
      </c>
      <c r="D251" s="3" t="s">
        <v>382</v>
      </c>
      <c r="E251" s="3" t="s">
        <v>11</v>
      </c>
      <c r="F251" s="3" t="s">
        <v>11</v>
      </c>
      <c r="G251" s="3" t="s">
        <v>12</v>
      </c>
      <c r="H251" s="3" t="s">
        <v>12</v>
      </c>
      <c r="I251" s="3" t="s">
        <v>100</v>
      </c>
      <c r="J251" s="3" t="s">
        <v>80</v>
      </c>
      <c r="L251" s="17"/>
      <c r="M251" s="3" t="s">
        <v>81</v>
      </c>
      <c r="N251" s="18" t="b">
        <v>0</v>
      </c>
      <c r="O251" s="3" t="s">
        <v>675</v>
      </c>
      <c r="P251" s="5">
        <v>43.13756</v>
      </c>
      <c r="Q251" s="5">
        <v>300.0</v>
      </c>
      <c r="R251" s="17"/>
    </row>
    <row r="252">
      <c r="A252" s="3" t="s">
        <v>676</v>
      </c>
      <c r="B252" s="3">
        <v>557.0</v>
      </c>
      <c r="C252" s="3" t="s">
        <v>677</v>
      </c>
      <c r="D252" s="3" t="s">
        <v>382</v>
      </c>
      <c r="E252" s="3" t="s">
        <v>11</v>
      </c>
      <c r="F252" s="3" t="s">
        <v>11</v>
      </c>
      <c r="G252" s="3" t="s">
        <v>12</v>
      </c>
      <c r="H252" s="3" t="s">
        <v>12</v>
      </c>
      <c r="I252" s="3" t="s">
        <v>100</v>
      </c>
      <c r="J252" s="3" t="s">
        <v>80</v>
      </c>
      <c r="L252" s="17"/>
      <c r="M252" s="3" t="s">
        <v>81</v>
      </c>
      <c r="N252" s="18" t="b">
        <v>0</v>
      </c>
      <c r="O252" s="3" t="s">
        <v>677</v>
      </c>
      <c r="P252" s="5">
        <v>29.019259</v>
      </c>
      <c r="Q252" s="5">
        <v>300.0</v>
      </c>
      <c r="R252" s="17"/>
    </row>
    <row r="253">
      <c r="A253" s="3" t="s">
        <v>678</v>
      </c>
      <c r="B253" s="3">
        <v>565.0</v>
      </c>
      <c r="C253" s="3" t="s">
        <v>679</v>
      </c>
      <c r="D253" s="3" t="s">
        <v>382</v>
      </c>
      <c r="E253" s="3" t="s">
        <v>11</v>
      </c>
      <c r="F253" s="3" t="s">
        <v>11</v>
      </c>
      <c r="G253" s="3" t="s">
        <v>12</v>
      </c>
      <c r="H253" s="3" t="s">
        <v>12</v>
      </c>
      <c r="I253" s="3" t="s">
        <v>100</v>
      </c>
      <c r="J253" s="3" t="s">
        <v>80</v>
      </c>
      <c r="L253" s="17"/>
      <c r="M253" s="3" t="s">
        <v>81</v>
      </c>
      <c r="N253" s="18" t="b">
        <v>0</v>
      </c>
      <c r="O253" s="3" t="s">
        <v>679</v>
      </c>
      <c r="P253" s="5">
        <v>1.611243</v>
      </c>
      <c r="Q253" s="5">
        <v>300.0</v>
      </c>
      <c r="R253" s="17"/>
    </row>
    <row r="254">
      <c r="A254" s="3" t="s">
        <v>680</v>
      </c>
      <c r="B254" s="3">
        <v>164.0</v>
      </c>
      <c r="C254" s="3" t="s">
        <v>681</v>
      </c>
      <c r="D254" s="3" t="s">
        <v>382</v>
      </c>
      <c r="E254" s="3" t="s">
        <v>11</v>
      </c>
      <c r="F254" s="3" t="s">
        <v>11</v>
      </c>
      <c r="G254" s="3" t="s">
        <v>12</v>
      </c>
      <c r="H254" s="3" t="s">
        <v>12</v>
      </c>
      <c r="I254" s="3" t="s">
        <v>100</v>
      </c>
      <c r="J254" s="3" t="s">
        <v>80</v>
      </c>
      <c r="L254" s="17"/>
      <c r="M254" s="3" t="s">
        <v>81</v>
      </c>
      <c r="N254" s="18" t="b">
        <v>0</v>
      </c>
      <c r="O254" s="3" t="s">
        <v>681</v>
      </c>
      <c r="P254" s="5">
        <v>42.710462</v>
      </c>
      <c r="Q254" s="5">
        <v>300.0</v>
      </c>
      <c r="R254" s="17"/>
    </row>
    <row r="255">
      <c r="A255" s="3" t="s">
        <v>682</v>
      </c>
      <c r="B255" s="3">
        <v>640.0</v>
      </c>
      <c r="C255" s="3" t="s">
        <v>683</v>
      </c>
      <c r="D255" s="3" t="s">
        <v>382</v>
      </c>
      <c r="E255" s="3" t="s">
        <v>11</v>
      </c>
      <c r="F255" s="3" t="s">
        <v>11</v>
      </c>
      <c r="G255" s="3" t="s">
        <v>12</v>
      </c>
      <c r="H255" s="3" t="s">
        <v>12</v>
      </c>
      <c r="I255" s="3" t="s">
        <v>100</v>
      </c>
      <c r="J255" s="3" t="s">
        <v>80</v>
      </c>
      <c r="L255" s="17"/>
      <c r="M255" s="3" t="s">
        <v>81</v>
      </c>
      <c r="N255" s="18" t="b">
        <v>0</v>
      </c>
      <c r="O255" s="3" t="s">
        <v>683</v>
      </c>
      <c r="P255" s="5">
        <v>19.312239</v>
      </c>
      <c r="Q255" s="5">
        <v>300.0</v>
      </c>
      <c r="R255" s="17"/>
    </row>
    <row r="256">
      <c r="A256" s="3" t="s">
        <v>684</v>
      </c>
      <c r="B256" s="3">
        <v>573.0</v>
      </c>
      <c r="C256" s="3" t="s">
        <v>685</v>
      </c>
      <c r="D256" s="3" t="s">
        <v>382</v>
      </c>
      <c r="E256" s="3" t="s">
        <v>11</v>
      </c>
      <c r="F256" s="3" t="s">
        <v>11</v>
      </c>
      <c r="G256" s="3" t="s">
        <v>12</v>
      </c>
      <c r="H256" s="3" t="s">
        <v>12</v>
      </c>
      <c r="I256" s="3" t="s">
        <v>100</v>
      </c>
      <c r="J256" s="3" t="s">
        <v>80</v>
      </c>
      <c r="L256" s="17"/>
      <c r="M256" s="3" t="s">
        <v>81</v>
      </c>
      <c r="N256" s="18" t="b">
        <v>0</v>
      </c>
      <c r="O256" s="3" t="s">
        <v>685</v>
      </c>
      <c r="P256" s="5">
        <v>41.309505</v>
      </c>
      <c r="Q256" s="5">
        <v>300.0</v>
      </c>
      <c r="R256" s="17"/>
    </row>
    <row r="257">
      <c r="A257" s="3" t="s">
        <v>686</v>
      </c>
      <c r="B257" s="3">
        <v>580.0</v>
      </c>
      <c r="C257" s="3" t="s">
        <v>687</v>
      </c>
      <c r="D257" s="3" t="s">
        <v>382</v>
      </c>
      <c r="E257" s="3" t="s">
        <v>11</v>
      </c>
      <c r="F257" s="3" t="s">
        <v>11</v>
      </c>
      <c r="G257" s="3" t="s">
        <v>12</v>
      </c>
      <c r="H257" s="3" t="s">
        <v>12</v>
      </c>
      <c r="I257" s="3" t="s">
        <v>100</v>
      </c>
      <c r="J257" s="3" t="s">
        <v>80</v>
      </c>
      <c r="L257" s="17"/>
      <c r="M257" s="3" t="s">
        <v>81</v>
      </c>
      <c r="N257" s="18" t="b">
        <v>0</v>
      </c>
      <c r="O257" s="3" t="s">
        <v>687</v>
      </c>
      <c r="P257" s="5">
        <v>30.373185</v>
      </c>
      <c r="Q257" s="5">
        <v>300.0</v>
      </c>
      <c r="R257" s="17"/>
    </row>
    <row r="258">
      <c r="A258" s="3" t="s">
        <v>688</v>
      </c>
      <c r="B258" s="3">
        <v>593.0</v>
      </c>
      <c r="C258" s="3" t="s">
        <v>689</v>
      </c>
      <c r="D258" s="3" t="s">
        <v>382</v>
      </c>
      <c r="E258" s="3" t="s">
        <v>11</v>
      </c>
      <c r="F258" s="3" t="s">
        <v>11</v>
      </c>
      <c r="G258" s="3" t="s">
        <v>12</v>
      </c>
      <c r="H258" s="3" t="s">
        <v>12</v>
      </c>
      <c r="I258" s="3" t="s">
        <v>100</v>
      </c>
      <c r="J258" s="3" t="s">
        <v>80</v>
      </c>
      <c r="L258" s="17"/>
      <c r="M258" s="3" t="s">
        <v>81</v>
      </c>
      <c r="N258" s="18" t="b">
        <v>0</v>
      </c>
      <c r="O258" s="3" t="s">
        <v>689</v>
      </c>
      <c r="P258" s="5">
        <v>6.823548</v>
      </c>
      <c r="Q258" s="5">
        <v>300.0</v>
      </c>
      <c r="R258" s="17"/>
    </row>
    <row r="259">
      <c r="A259" s="3" t="s">
        <v>690</v>
      </c>
      <c r="B259" s="3">
        <v>594.0</v>
      </c>
      <c r="C259" s="3" t="s">
        <v>691</v>
      </c>
      <c r="D259" s="3" t="s">
        <v>382</v>
      </c>
      <c r="E259" s="3" t="s">
        <v>87</v>
      </c>
      <c r="F259" s="3" t="s">
        <v>15</v>
      </c>
      <c r="G259" s="17"/>
      <c r="H259" s="3" t="s">
        <v>16</v>
      </c>
      <c r="I259" s="3" t="s">
        <v>88</v>
      </c>
      <c r="J259" s="3" t="s">
        <v>692</v>
      </c>
      <c r="L259" s="17"/>
      <c r="M259" s="3" t="s">
        <v>81</v>
      </c>
      <c r="N259" s="18" t="b">
        <v>0</v>
      </c>
      <c r="O259" s="3" t="s">
        <v>691</v>
      </c>
      <c r="P259" s="5">
        <v>20.176076</v>
      </c>
      <c r="Q259" s="5">
        <v>300.0</v>
      </c>
      <c r="R259" s="17"/>
    </row>
    <row r="260">
      <c r="A260" s="3" t="s">
        <v>693</v>
      </c>
      <c r="B260" s="3">
        <v>595.0</v>
      </c>
      <c r="C260" s="3" t="s">
        <v>694</v>
      </c>
      <c r="D260" s="3" t="s">
        <v>382</v>
      </c>
      <c r="E260" s="3" t="s">
        <v>15</v>
      </c>
      <c r="F260" s="3" t="s">
        <v>15</v>
      </c>
      <c r="G260" s="3" t="s">
        <v>16</v>
      </c>
      <c r="H260" s="3" t="s">
        <v>16</v>
      </c>
      <c r="I260" s="3" t="s">
        <v>79</v>
      </c>
      <c r="J260" s="3" t="s">
        <v>80</v>
      </c>
      <c r="L260" s="17"/>
      <c r="M260" s="3" t="s">
        <v>81</v>
      </c>
      <c r="N260" s="18" t="b">
        <v>0</v>
      </c>
      <c r="O260" s="3" t="s">
        <v>694</v>
      </c>
      <c r="P260" s="5">
        <v>66.503957</v>
      </c>
      <c r="Q260" s="5">
        <v>300.0</v>
      </c>
      <c r="R260" s="17"/>
    </row>
    <row r="261">
      <c r="A261" s="3" t="s">
        <v>695</v>
      </c>
      <c r="B261" s="3">
        <v>606.0</v>
      </c>
      <c r="C261" s="3" t="s">
        <v>696</v>
      </c>
      <c r="D261" s="3" t="s">
        <v>382</v>
      </c>
      <c r="E261" s="3" t="s">
        <v>11</v>
      </c>
      <c r="F261" s="3" t="s">
        <v>11</v>
      </c>
      <c r="G261" s="3" t="s">
        <v>12</v>
      </c>
      <c r="H261" s="3" t="s">
        <v>12</v>
      </c>
      <c r="I261" s="3" t="s">
        <v>100</v>
      </c>
      <c r="J261" s="3" t="s">
        <v>80</v>
      </c>
      <c r="L261" s="17"/>
      <c r="M261" s="3" t="s">
        <v>81</v>
      </c>
      <c r="N261" s="18" t="b">
        <v>0</v>
      </c>
      <c r="O261" s="3" t="s">
        <v>696</v>
      </c>
      <c r="P261" s="5">
        <v>39.077798</v>
      </c>
      <c r="Q261" s="5">
        <v>300.0</v>
      </c>
      <c r="R261" s="17"/>
    </row>
    <row r="262">
      <c r="A262" s="3" t="s">
        <v>697</v>
      </c>
      <c r="B262" s="3">
        <v>610.0</v>
      </c>
      <c r="C262" s="3" t="s">
        <v>698</v>
      </c>
      <c r="D262" s="3" t="s">
        <v>382</v>
      </c>
      <c r="E262" s="3" t="s">
        <v>11</v>
      </c>
      <c r="F262" s="3" t="s">
        <v>11</v>
      </c>
      <c r="G262" s="3" t="s">
        <v>12</v>
      </c>
      <c r="H262" s="3" t="s">
        <v>12</v>
      </c>
      <c r="I262" s="3" t="s">
        <v>100</v>
      </c>
      <c r="J262" s="3" t="s">
        <v>80</v>
      </c>
      <c r="L262" s="17"/>
      <c r="M262" s="3" t="s">
        <v>81</v>
      </c>
      <c r="N262" s="18" t="b">
        <v>0</v>
      </c>
      <c r="O262" s="3" t="s">
        <v>698</v>
      </c>
      <c r="P262" s="5">
        <v>14.261937</v>
      </c>
      <c r="Q262" s="5">
        <v>300.0</v>
      </c>
      <c r="R262" s="17"/>
    </row>
    <row r="263">
      <c r="A263" s="3" t="s">
        <v>699</v>
      </c>
      <c r="B263" s="3">
        <v>550.0</v>
      </c>
      <c r="C263" s="3" t="s">
        <v>700</v>
      </c>
      <c r="D263" s="3" t="s">
        <v>382</v>
      </c>
      <c r="E263" s="3" t="s">
        <v>11</v>
      </c>
      <c r="F263" s="3" t="s">
        <v>11</v>
      </c>
      <c r="G263" s="3" t="s">
        <v>12</v>
      </c>
      <c r="H263" s="3" t="s">
        <v>12</v>
      </c>
      <c r="I263" s="3" t="s">
        <v>100</v>
      </c>
      <c r="J263" s="3" t="s">
        <v>80</v>
      </c>
      <c r="L263" s="17"/>
      <c r="M263" s="3" t="s">
        <v>81</v>
      </c>
      <c r="N263" s="18" t="b">
        <v>0</v>
      </c>
      <c r="O263" s="3" t="s">
        <v>700</v>
      </c>
      <c r="P263" s="5">
        <v>32.974529</v>
      </c>
      <c r="Q263" s="5">
        <v>300.0</v>
      </c>
      <c r="R263" s="17"/>
    </row>
    <row r="264">
      <c r="A264" s="3" t="s">
        <v>701</v>
      </c>
      <c r="B264" s="3">
        <v>615.0</v>
      </c>
      <c r="C264" s="3" t="s">
        <v>702</v>
      </c>
      <c r="D264" s="3" t="s">
        <v>382</v>
      </c>
      <c r="E264" s="3" t="s">
        <v>15</v>
      </c>
      <c r="F264" s="3" t="s">
        <v>15</v>
      </c>
      <c r="G264" s="3" t="s">
        <v>16</v>
      </c>
      <c r="H264" s="3" t="s">
        <v>16</v>
      </c>
      <c r="I264" s="3" t="s">
        <v>79</v>
      </c>
      <c r="J264" s="3" t="s">
        <v>80</v>
      </c>
      <c r="L264" s="17"/>
      <c r="M264" s="3" t="s">
        <v>81</v>
      </c>
      <c r="N264" s="18" t="b">
        <v>0</v>
      </c>
      <c r="O264" s="3" t="s">
        <v>702</v>
      </c>
      <c r="P264" s="5">
        <v>26.589675</v>
      </c>
      <c r="Q264" s="5">
        <v>300.0</v>
      </c>
      <c r="R264" s="17"/>
    </row>
    <row r="265">
      <c r="A265" s="3" t="s">
        <v>703</v>
      </c>
      <c r="B265" s="3">
        <v>617.0</v>
      </c>
      <c r="C265" s="3" t="s">
        <v>704</v>
      </c>
      <c r="D265" s="3" t="s">
        <v>382</v>
      </c>
      <c r="E265" s="3" t="s">
        <v>11</v>
      </c>
      <c r="F265" s="3" t="s">
        <v>11</v>
      </c>
      <c r="G265" s="3" t="s">
        <v>12</v>
      </c>
      <c r="H265" s="3" t="s">
        <v>12</v>
      </c>
      <c r="I265" s="3" t="s">
        <v>100</v>
      </c>
      <c r="J265" s="3" t="s">
        <v>80</v>
      </c>
      <c r="L265" s="17"/>
      <c r="M265" s="3" t="s">
        <v>81</v>
      </c>
      <c r="N265" s="18" t="b">
        <v>0</v>
      </c>
      <c r="O265" s="3" t="s">
        <v>704</v>
      </c>
      <c r="P265" s="5">
        <v>20.462643</v>
      </c>
      <c r="Q265" s="5">
        <v>300.0</v>
      </c>
      <c r="R265" s="17"/>
    </row>
    <row r="266">
      <c r="A266" s="3" t="s">
        <v>705</v>
      </c>
      <c r="B266" s="3">
        <v>621.0</v>
      </c>
      <c r="C266" s="3" t="s">
        <v>706</v>
      </c>
      <c r="D266" s="3" t="s">
        <v>382</v>
      </c>
      <c r="E266" s="3" t="s">
        <v>87</v>
      </c>
      <c r="F266" s="3" t="s">
        <v>11</v>
      </c>
      <c r="G266" s="17"/>
      <c r="H266" s="3" t="s">
        <v>12</v>
      </c>
      <c r="I266" s="3" t="s">
        <v>88</v>
      </c>
      <c r="J266" s="3" t="s">
        <v>707</v>
      </c>
      <c r="L266" s="17"/>
      <c r="M266" s="3" t="s">
        <v>81</v>
      </c>
      <c r="N266" s="18" t="b">
        <v>0</v>
      </c>
      <c r="O266" s="3" t="s">
        <v>706</v>
      </c>
      <c r="P266" s="5">
        <v>10.910996</v>
      </c>
      <c r="Q266" s="5">
        <v>300.0</v>
      </c>
      <c r="R266" s="17"/>
    </row>
    <row r="267">
      <c r="A267" s="3" t="s">
        <v>708</v>
      </c>
      <c r="B267" s="3">
        <v>629.0</v>
      </c>
      <c r="C267" s="3" t="s">
        <v>709</v>
      </c>
      <c r="D267" s="3" t="s">
        <v>382</v>
      </c>
      <c r="E267" s="3" t="s">
        <v>11</v>
      </c>
      <c r="F267" s="3" t="s">
        <v>11</v>
      </c>
      <c r="G267" s="3" t="s">
        <v>12</v>
      </c>
      <c r="H267" s="3" t="s">
        <v>12</v>
      </c>
      <c r="I267" s="3" t="s">
        <v>100</v>
      </c>
      <c r="J267" s="3" t="s">
        <v>80</v>
      </c>
      <c r="L267" s="17"/>
      <c r="M267" s="3" t="s">
        <v>81</v>
      </c>
      <c r="N267" s="18" t="b">
        <v>0</v>
      </c>
      <c r="O267" s="3" t="s">
        <v>709</v>
      </c>
      <c r="P267" s="5">
        <v>31.492712</v>
      </c>
      <c r="Q267" s="5">
        <v>300.0</v>
      </c>
      <c r="R267" s="17"/>
    </row>
    <row r="268">
      <c r="A268" s="3" t="s">
        <v>710</v>
      </c>
      <c r="B268" s="3">
        <v>631.0</v>
      </c>
      <c r="C268" s="3" t="s">
        <v>711</v>
      </c>
      <c r="D268" s="3" t="s">
        <v>382</v>
      </c>
      <c r="E268" s="3" t="s">
        <v>87</v>
      </c>
      <c r="F268" s="3" t="s">
        <v>15</v>
      </c>
      <c r="G268" s="17"/>
      <c r="H268" s="3" t="s">
        <v>16</v>
      </c>
      <c r="I268" s="3" t="s">
        <v>88</v>
      </c>
      <c r="J268" s="3" t="s">
        <v>472</v>
      </c>
      <c r="L268" s="17"/>
      <c r="M268" s="3" t="s">
        <v>81</v>
      </c>
      <c r="N268" s="18" t="b">
        <v>0</v>
      </c>
      <c r="O268" s="3" t="s">
        <v>711</v>
      </c>
      <c r="P268" s="5">
        <v>23.451961</v>
      </c>
      <c r="Q268" s="5">
        <v>300.0</v>
      </c>
      <c r="R268" s="17"/>
    </row>
    <row r="269">
      <c r="A269" s="3" t="s">
        <v>712</v>
      </c>
      <c r="B269" s="3">
        <v>632.0</v>
      </c>
      <c r="C269" s="3" t="s">
        <v>713</v>
      </c>
      <c r="D269" s="3" t="s">
        <v>382</v>
      </c>
      <c r="E269" s="3" t="s">
        <v>87</v>
      </c>
      <c r="F269" s="3" t="s">
        <v>15</v>
      </c>
      <c r="G269" s="17"/>
      <c r="H269" s="3" t="s">
        <v>16</v>
      </c>
      <c r="I269" s="3" t="s">
        <v>88</v>
      </c>
      <c r="J269" s="3" t="s">
        <v>714</v>
      </c>
      <c r="L269" s="17"/>
      <c r="M269" s="3" t="s">
        <v>81</v>
      </c>
      <c r="N269" s="18" t="b">
        <v>0</v>
      </c>
      <c r="O269" s="3" t="s">
        <v>713</v>
      </c>
      <c r="P269" s="5">
        <v>5.159873</v>
      </c>
      <c r="Q269" s="5">
        <v>300.0</v>
      </c>
      <c r="R269" s="17"/>
    </row>
    <row r="270">
      <c r="A270" s="3" t="s">
        <v>715</v>
      </c>
      <c r="B270" s="3">
        <v>633.0</v>
      </c>
      <c r="C270" s="3" t="s">
        <v>716</v>
      </c>
      <c r="D270" s="3" t="s">
        <v>382</v>
      </c>
      <c r="E270" s="3" t="s">
        <v>11</v>
      </c>
      <c r="F270" s="3" t="s">
        <v>11</v>
      </c>
      <c r="G270" s="3" t="s">
        <v>12</v>
      </c>
      <c r="H270" s="3" t="s">
        <v>12</v>
      </c>
      <c r="I270" s="3" t="s">
        <v>100</v>
      </c>
      <c r="J270" s="3" t="s">
        <v>92</v>
      </c>
      <c r="K270" s="3" t="s">
        <v>325</v>
      </c>
      <c r="L270" s="17"/>
      <c r="M270" s="3" t="s">
        <v>81</v>
      </c>
      <c r="N270" s="18" t="b">
        <v>0</v>
      </c>
      <c r="O270" s="3" t="s">
        <v>716</v>
      </c>
      <c r="P270" s="5">
        <v>4.877195</v>
      </c>
      <c r="Q270" s="5">
        <v>300.0</v>
      </c>
      <c r="R270" s="17"/>
    </row>
    <row r="271">
      <c r="A271" s="3" t="s">
        <v>717</v>
      </c>
      <c r="B271" s="3">
        <v>637.0</v>
      </c>
      <c r="C271" s="3" t="s">
        <v>718</v>
      </c>
      <c r="D271" s="3" t="s">
        <v>382</v>
      </c>
      <c r="E271" s="3" t="s">
        <v>87</v>
      </c>
      <c r="F271" s="3" t="s">
        <v>15</v>
      </c>
      <c r="G271" s="17"/>
      <c r="H271" s="3" t="s">
        <v>16</v>
      </c>
      <c r="I271" s="3" t="s">
        <v>88</v>
      </c>
      <c r="J271" s="3" t="s">
        <v>714</v>
      </c>
      <c r="L271" s="17"/>
      <c r="M271" s="3" t="s">
        <v>81</v>
      </c>
      <c r="N271" s="18" t="b">
        <v>0</v>
      </c>
      <c r="O271" s="3" t="s">
        <v>718</v>
      </c>
      <c r="P271" s="5">
        <v>18.358091</v>
      </c>
      <c r="Q271" s="5">
        <v>300.0</v>
      </c>
      <c r="R271" s="17"/>
    </row>
    <row r="272">
      <c r="A272" s="3" t="s">
        <v>719</v>
      </c>
      <c r="B272" s="3">
        <v>644.0</v>
      </c>
      <c r="C272" s="3" t="s">
        <v>720</v>
      </c>
      <c r="D272" s="3" t="s">
        <v>382</v>
      </c>
      <c r="E272" s="3" t="s">
        <v>11</v>
      </c>
      <c r="F272" s="3" t="s">
        <v>11</v>
      </c>
      <c r="G272" s="3" t="s">
        <v>12</v>
      </c>
      <c r="H272" s="3" t="s">
        <v>12</v>
      </c>
      <c r="I272" s="3" t="s">
        <v>100</v>
      </c>
      <c r="J272" s="3" t="s">
        <v>80</v>
      </c>
      <c r="L272" s="17"/>
      <c r="M272" s="3" t="s">
        <v>81</v>
      </c>
      <c r="N272" s="18" t="b">
        <v>0</v>
      </c>
      <c r="O272" s="3" t="s">
        <v>720</v>
      </c>
      <c r="P272" s="5">
        <v>26.079133</v>
      </c>
      <c r="Q272" s="5">
        <v>300.0</v>
      </c>
      <c r="R272" s="17"/>
    </row>
    <row r="273">
      <c r="A273" s="3" t="s">
        <v>721</v>
      </c>
      <c r="B273" s="3">
        <v>45.0</v>
      </c>
      <c r="C273" s="3" t="s">
        <v>722</v>
      </c>
      <c r="D273" s="3" t="s">
        <v>382</v>
      </c>
      <c r="E273" s="3" t="s">
        <v>50</v>
      </c>
      <c r="F273" s="3" t="s">
        <v>50</v>
      </c>
      <c r="G273" s="17"/>
      <c r="H273" s="17"/>
      <c r="I273" s="17"/>
      <c r="J273" s="17"/>
      <c r="K273" s="17"/>
      <c r="L273" s="17"/>
      <c r="M273" s="3" t="s">
        <v>122</v>
      </c>
      <c r="N273" s="18" t="b">
        <v>0</v>
      </c>
      <c r="O273" s="3" t="s">
        <v>722</v>
      </c>
      <c r="P273" s="5">
        <v>19.757519</v>
      </c>
      <c r="Q273" s="5">
        <v>9999.0</v>
      </c>
      <c r="R273" s="3" t="s">
        <v>123</v>
      </c>
    </row>
    <row r="274">
      <c r="A274" s="3" t="s">
        <v>723</v>
      </c>
      <c r="B274" s="3">
        <v>46.0</v>
      </c>
      <c r="C274" s="3" t="s">
        <v>724</v>
      </c>
      <c r="D274" s="3" t="s">
        <v>382</v>
      </c>
      <c r="E274" s="3" t="s">
        <v>50</v>
      </c>
      <c r="F274" s="3" t="s">
        <v>50</v>
      </c>
      <c r="G274" s="17"/>
      <c r="H274" s="17"/>
      <c r="I274" s="17"/>
      <c r="J274" s="17"/>
      <c r="K274" s="17"/>
      <c r="L274" s="17"/>
      <c r="M274" s="3" t="s">
        <v>122</v>
      </c>
      <c r="N274" s="18" t="b">
        <v>0</v>
      </c>
      <c r="O274" s="3" t="s">
        <v>724</v>
      </c>
      <c r="P274" s="5">
        <v>4.530216</v>
      </c>
      <c r="Q274" s="5">
        <v>9999.0</v>
      </c>
      <c r="R274" s="3" t="s">
        <v>123</v>
      </c>
    </row>
    <row r="275">
      <c r="A275" s="3" t="s">
        <v>725</v>
      </c>
      <c r="B275" s="3">
        <v>47.0</v>
      </c>
      <c r="C275" s="3" t="s">
        <v>726</v>
      </c>
      <c r="D275" s="3" t="s">
        <v>382</v>
      </c>
      <c r="E275" s="3" t="s">
        <v>50</v>
      </c>
      <c r="F275" s="3" t="s">
        <v>50</v>
      </c>
      <c r="G275" s="17"/>
      <c r="H275" s="17"/>
      <c r="I275" s="17"/>
      <c r="J275" s="17"/>
      <c r="K275" s="17"/>
      <c r="L275" s="17"/>
      <c r="M275" s="3" t="s">
        <v>122</v>
      </c>
      <c r="N275" s="18" t="b">
        <v>0</v>
      </c>
      <c r="O275" s="3" t="s">
        <v>726</v>
      </c>
      <c r="P275" s="5">
        <v>4.566983</v>
      </c>
      <c r="Q275" s="5">
        <v>9999.0</v>
      </c>
      <c r="R275" s="3" t="s">
        <v>123</v>
      </c>
    </row>
    <row r="276">
      <c r="A276" s="3" t="s">
        <v>727</v>
      </c>
      <c r="B276" s="12">
        <v>13.0</v>
      </c>
      <c r="C276" s="11" t="s">
        <v>728</v>
      </c>
      <c r="D276" s="3" t="s">
        <v>382</v>
      </c>
      <c r="E276" s="3" t="s">
        <v>50</v>
      </c>
      <c r="F276" s="3" t="s">
        <v>50</v>
      </c>
      <c r="G276" s="17"/>
      <c r="H276" s="17"/>
      <c r="I276" s="17"/>
      <c r="J276" s="17"/>
      <c r="K276" s="17"/>
      <c r="L276" s="17"/>
      <c r="M276" s="3" t="s">
        <v>122</v>
      </c>
      <c r="N276" s="18" t="b">
        <v>0</v>
      </c>
      <c r="O276" s="3" t="s">
        <v>728</v>
      </c>
      <c r="P276" s="5">
        <v>41.745537</v>
      </c>
      <c r="Q276" s="5">
        <v>9999.0</v>
      </c>
      <c r="R276" s="3" t="s">
        <v>123</v>
      </c>
    </row>
    <row r="277">
      <c r="A277" s="3" t="s">
        <v>729</v>
      </c>
      <c r="B277" s="3">
        <v>255.0</v>
      </c>
      <c r="C277" s="3" t="s">
        <v>730</v>
      </c>
      <c r="D277" s="3" t="s">
        <v>382</v>
      </c>
      <c r="E277" s="3" t="s">
        <v>50</v>
      </c>
      <c r="F277" s="3" t="s">
        <v>50</v>
      </c>
      <c r="G277" s="17"/>
      <c r="H277" s="17"/>
      <c r="I277" s="17"/>
      <c r="J277" s="17"/>
      <c r="K277" s="17"/>
      <c r="L277" s="17"/>
      <c r="M277" s="3" t="s">
        <v>122</v>
      </c>
      <c r="N277" s="18" t="b">
        <v>0</v>
      </c>
      <c r="O277" s="3" t="s">
        <v>730</v>
      </c>
      <c r="P277" s="5">
        <v>0.367671</v>
      </c>
      <c r="Q277" s="5">
        <v>9999.0</v>
      </c>
      <c r="R277" s="3" t="s">
        <v>123</v>
      </c>
    </row>
    <row r="278">
      <c r="A278" s="3" t="s">
        <v>731</v>
      </c>
      <c r="B278" s="12">
        <v>585.0</v>
      </c>
      <c r="C278" s="11" t="s">
        <v>732</v>
      </c>
      <c r="D278" s="3" t="s">
        <v>382</v>
      </c>
      <c r="E278" s="3" t="s">
        <v>50</v>
      </c>
      <c r="F278" s="3" t="s">
        <v>50</v>
      </c>
      <c r="G278" s="17"/>
      <c r="H278" s="17"/>
      <c r="I278" s="17"/>
      <c r="J278" s="17"/>
      <c r="K278" s="17"/>
      <c r="L278" s="17"/>
      <c r="M278" s="3" t="s">
        <v>122</v>
      </c>
      <c r="N278" s="18" t="b">
        <v>0</v>
      </c>
      <c r="O278" s="3" t="s">
        <v>732</v>
      </c>
      <c r="P278" s="5">
        <v>27.60526</v>
      </c>
      <c r="Q278" s="5">
        <v>9999.0</v>
      </c>
      <c r="R278" s="3" t="s">
        <v>123</v>
      </c>
    </row>
    <row r="279">
      <c r="A279" s="3" t="s">
        <v>733</v>
      </c>
      <c r="B279" s="12">
        <v>14.0</v>
      </c>
      <c r="C279" s="11" t="s">
        <v>734</v>
      </c>
      <c r="D279" s="3" t="s">
        <v>382</v>
      </c>
      <c r="E279" s="3" t="s">
        <v>50</v>
      </c>
      <c r="F279" s="3" t="s">
        <v>50</v>
      </c>
      <c r="G279" s="17"/>
      <c r="H279" s="17"/>
      <c r="I279" s="17"/>
      <c r="J279" s="17"/>
      <c r="K279" s="17"/>
      <c r="L279" s="17"/>
      <c r="M279" s="3" t="s">
        <v>122</v>
      </c>
      <c r="N279" s="18" t="b">
        <v>0</v>
      </c>
      <c r="O279" s="3" t="s">
        <v>734</v>
      </c>
      <c r="P279" s="5">
        <v>42.598019</v>
      </c>
      <c r="Q279" s="5">
        <v>9999.0</v>
      </c>
      <c r="R279" s="3" t="s">
        <v>123</v>
      </c>
    </row>
    <row r="280">
      <c r="A280" s="3" t="s">
        <v>735</v>
      </c>
      <c r="B280" s="12">
        <v>15.0</v>
      </c>
      <c r="C280" s="11" t="s">
        <v>736</v>
      </c>
      <c r="D280" s="3" t="s">
        <v>382</v>
      </c>
      <c r="E280" s="3" t="s">
        <v>50</v>
      </c>
      <c r="F280" s="3" t="s">
        <v>50</v>
      </c>
      <c r="G280" s="17"/>
      <c r="H280" s="17"/>
      <c r="I280" s="17"/>
      <c r="J280" s="17"/>
      <c r="K280" s="17"/>
      <c r="L280" s="17"/>
      <c r="M280" s="3" t="s">
        <v>122</v>
      </c>
      <c r="N280" s="18" t="b">
        <v>0</v>
      </c>
      <c r="O280" s="3" t="s">
        <v>736</v>
      </c>
      <c r="P280" s="5">
        <v>7.431086</v>
      </c>
      <c r="Q280" s="5">
        <v>9999.0</v>
      </c>
      <c r="R280" s="3" t="s">
        <v>123</v>
      </c>
    </row>
    <row r="281">
      <c r="A281" s="3" t="s">
        <v>737</v>
      </c>
      <c r="B281" s="12">
        <v>203.0</v>
      </c>
      <c r="C281" s="11" t="s">
        <v>738</v>
      </c>
      <c r="D281" s="3" t="s">
        <v>382</v>
      </c>
      <c r="E281" s="3" t="s">
        <v>50</v>
      </c>
      <c r="F281" s="3" t="s">
        <v>50</v>
      </c>
      <c r="G281" s="17"/>
      <c r="H281" s="17"/>
      <c r="I281" s="17"/>
      <c r="J281" s="17"/>
      <c r="K281" s="17"/>
      <c r="L281" s="17"/>
      <c r="M281" s="3" t="s">
        <v>122</v>
      </c>
      <c r="N281" s="18" t="b">
        <v>0</v>
      </c>
      <c r="O281" s="3" t="s">
        <v>738</v>
      </c>
      <c r="P281" s="5">
        <v>4.806162</v>
      </c>
      <c r="Q281" s="5">
        <v>9999.0</v>
      </c>
      <c r="R281" s="3" t="s">
        <v>123</v>
      </c>
    </row>
    <row r="282">
      <c r="A282" s="3" t="s">
        <v>739</v>
      </c>
      <c r="B282" s="3">
        <v>3.0</v>
      </c>
      <c r="C282" s="3" t="s">
        <v>740</v>
      </c>
      <c r="D282" s="3" t="s">
        <v>382</v>
      </c>
      <c r="E282" s="3" t="s">
        <v>19</v>
      </c>
      <c r="F282" s="3" t="s">
        <v>19</v>
      </c>
      <c r="G282" s="3" t="s">
        <v>20</v>
      </c>
      <c r="H282" s="3" t="s">
        <v>20</v>
      </c>
      <c r="I282" s="3" t="s">
        <v>134</v>
      </c>
      <c r="J282" s="3" t="s">
        <v>80</v>
      </c>
      <c r="L282" s="17"/>
      <c r="M282" s="3" t="s">
        <v>81</v>
      </c>
      <c r="N282" s="18" t="b">
        <v>0</v>
      </c>
      <c r="O282" s="3" t="s">
        <v>740</v>
      </c>
      <c r="P282" s="5">
        <v>11.26044</v>
      </c>
      <c r="Q282" s="5">
        <v>300.0</v>
      </c>
      <c r="R282" s="17"/>
    </row>
    <row r="283">
      <c r="A283" s="3" t="s">
        <v>741</v>
      </c>
      <c r="B283" s="3">
        <v>4.0</v>
      </c>
      <c r="C283" s="3" t="s">
        <v>742</v>
      </c>
      <c r="D283" s="3" t="s">
        <v>382</v>
      </c>
      <c r="E283" s="3" t="s">
        <v>19</v>
      </c>
      <c r="F283" s="3" t="s">
        <v>11</v>
      </c>
      <c r="G283" s="3" t="s">
        <v>20</v>
      </c>
      <c r="H283" s="3" t="s">
        <v>12</v>
      </c>
      <c r="I283" s="3" t="s">
        <v>743</v>
      </c>
      <c r="J283" s="3" t="s">
        <v>251</v>
      </c>
      <c r="K283" s="3" t="s">
        <v>744</v>
      </c>
      <c r="L283" s="3" t="s">
        <v>745</v>
      </c>
      <c r="M283" s="3" t="s">
        <v>81</v>
      </c>
      <c r="N283" s="18" t="b">
        <v>0</v>
      </c>
      <c r="O283" s="3" t="s">
        <v>742</v>
      </c>
      <c r="P283" s="5">
        <v>10.680332</v>
      </c>
      <c r="Q283" s="5">
        <v>300.0</v>
      </c>
      <c r="R283" s="17"/>
    </row>
    <row r="284">
      <c r="A284" s="3" t="s">
        <v>746</v>
      </c>
      <c r="B284" s="3">
        <v>6.0</v>
      </c>
      <c r="C284" s="3" t="s">
        <v>747</v>
      </c>
      <c r="D284" s="3" t="s">
        <v>382</v>
      </c>
      <c r="E284" s="3" t="s">
        <v>19</v>
      </c>
      <c r="F284" s="3" t="s">
        <v>19</v>
      </c>
      <c r="G284" s="3" t="s">
        <v>20</v>
      </c>
      <c r="H284" s="3" t="s">
        <v>20</v>
      </c>
      <c r="I284" s="3" t="s">
        <v>134</v>
      </c>
      <c r="J284" s="3" t="s">
        <v>80</v>
      </c>
      <c r="L284" s="17"/>
      <c r="M284" s="3" t="s">
        <v>81</v>
      </c>
      <c r="N284" s="18" t="b">
        <v>0</v>
      </c>
      <c r="O284" s="3" t="s">
        <v>747</v>
      </c>
      <c r="P284" s="5">
        <v>0.513131</v>
      </c>
      <c r="Q284" s="5">
        <v>300.0</v>
      </c>
      <c r="R284" s="17"/>
    </row>
    <row r="285">
      <c r="A285" s="3" t="s">
        <v>748</v>
      </c>
      <c r="B285" s="3">
        <v>23.0</v>
      </c>
      <c r="C285" s="3" t="s">
        <v>749</v>
      </c>
      <c r="D285" s="3" t="s">
        <v>382</v>
      </c>
      <c r="E285" s="3" t="s">
        <v>19</v>
      </c>
      <c r="F285" s="3" t="s">
        <v>11</v>
      </c>
      <c r="G285" s="3" t="s">
        <v>20</v>
      </c>
      <c r="H285" s="3" t="s">
        <v>12</v>
      </c>
      <c r="I285" s="3" t="s">
        <v>743</v>
      </c>
      <c r="J285" s="3" t="s">
        <v>301</v>
      </c>
      <c r="K285" s="3" t="s">
        <v>750</v>
      </c>
      <c r="L285" s="3" t="s">
        <v>745</v>
      </c>
      <c r="M285" s="3" t="s">
        <v>81</v>
      </c>
      <c r="N285" s="18" t="b">
        <v>0</v>
      </c>
      <c r="O285" s="3" t="s">
        <v>749</v>
      </c>
      <c r="P285" s="5">
        <v>6.001471</v>
      </c>
      <c r="Q285" s="5">
        <v>300.0</v>
      </c>
      <c r="R285" s="17"/>
    </row>
    <row r="286">
      <c r="A286" s="3" t="s">
        <v>751</v>
      </c>
      <c r="B286" s="12">
        <v>213.0</v>
      </c>
      <c r="C286" s="11" t="s">
        <v>752</v>
      </c>
      <c r="D286" s="3" t="s">
        <v>382</v>
      </c>
      <c r="E286" s="3" t="s">
        <v>19</v>
      </c>
      <c r="F286" s="3" t="s">
        <v>19</v>
      </c>
      <c r="G286" s="3" t="s">
        <v>20</v>
      </c>
      <c r="H286" s="3" t="s">
        <v>20</v>
      </c>
      <c r="I286" s="3" t="s">
        <v>134</v>
      </c>
      <c r="J286" s="3" t="s">
        <v>80</v>
      </c>
      <c r="L286" s="17"/>
      <c r="M286" s="3" t="s">
        <v>81</v>
      </c>
      <c r="N286" s="18" t="b">
        <v>0</v>
      </c>
      <c r="O286" s="3" t="s">
        <v>752</v>
      </c>
      <c r="P286" s="5">
        <v>1.654578</v>
      </c>
      <c r="Q286" s="5">
        <v>300.0</v>
      </c>
      <c r="R286" s="17"/>
    </row>
    <row r="287">
      <c r="A287" s="3" t="s">
        <v>753</v>
      </c>
      <c r="B287" s="3">
        <v>209.0</v>
      </c>
      <c r="C287" s="3" t="s">
        <v>754</v>
      </c>
      <c r="D287" s="3" t="s">
        <v>382</v>
      </c>
      <c r="E287" s="3" t="s">
        <v>19</v>
      </c>
      <c r="F287" s="3" t="s">
        <v>22</v>
      </c>
      <c r="G287" s="3" t="s">
        <v>20</v>
      </c>
      <c r="H287" s="3" t="s">
        <v>23</v>
      </c>
      <c r="I287" s="3" t="s">
        <v>755</v>
      </c>
      <c r="J287" s="3" t="s">
        <v>107</v>
      </c>
      <c r="K287" s="3" t="s">
        <v>756</v>
      </c>
      <c r="L287" s="3" t="s">
        <v>757</v>
      </c>
      <c r="M287" s="3" t="s">
        <v>81</v>
      </c>
      <c r="N287" s="18" t="b">
        <v>0</v>
      </c>
      <c r="O287" s="3" t="s">
        <v>754</v>
      </c>
      <c r="P287" s="5">
        <v>10.306751</v>
      </c>
      <c r="Q287" s="5">
        <v>300.0</v>
      </c>
      <c r="R287" s="17"/>
    </row>
    <row r="288">
      <c r="A288" s="3" t="s">
        <v>758</v>
      </c>
      <c r="B288" s="3">
        <v>224.0</v>
      </c>
      <c r="C288" s="3" t="s">
        <v>759</v>
      </c>
      <c r="D288" s="3" t="s">
        <v>382</v>
      </c>
      <c r="E288" s="3" t="s">
        <v>19</v>
      </c>
      <c r="F288" s="3" t="s">
        <v>15</v>
      </c>
      <c r="G288" s="3" t="s">
        <v>20</v>
      </c>
      <c r="H288" s="3" t="s">
        <v>16</v>
      </c>
      <c r="I288" s="3" t="s">
        <v>126</v>
      </c>
      <c r="J288" s="3" t="s">
        <v>80</v>
      </c>
      <c r="L288" s="17"/>
      <c r="M288" s="3" t="s">
        <v>81</v>
      </c>
      <c r="N288" s="18" t="b">
        <v>0</v>
      </c>
      <c r="O288" s="3" t="s">
        <v>759</v>
      </c>
      <c r="P288" s="5">
        <v>5.517377</v>
      </c>
      <c r="Q288" s="5">
        <v>300.0</v>
      </c>
      <c r="R288" s="17"/>
    </row>
    <row r="289">
      <c r="A289" s="3" t="s">
        <v>760</v>
      </c>
      <c r="B289" s="3">
        <v>469.0</v>
      </c>
      <c r="C289" s="3" t="s">
        <v>761</v>
      </c>
      <c r="D289" s="3" t="s">
        <v>382</v>
      </c>
      <c r="E289" s="3" t="s">
        <v>19</v>
      </c>
      <c r="F289" s="3" t="s">
        <v>11</v>
      </c>
      <c r="G289" s="3" t="s">
        <v>20</v>
      </c>
      <c r="H289" s="3" t="s">
        <v>12</v>
      </c>
      <c r="I289" s="3" t="s">
        <v>743</v>
      </c>
      <c r="J289" s="3" t="s">
        <v>147</v>
      </c>
      <c r="K289" s="3" t="s">
        <v>762</v>
      </c>
      <c r="L289" s="3" t="s">
        <v>745</v>
      </c>
      <c r="M289" s="3" t="s">
        <v>81</v>
      </c>
      <c r="N289" s="18" t="b">
        <v>0</v>
      </c>
      <c r="O289" s="3" t="s">
        <v>761</v>
      </c>
      <c r="P289" s="5">
        <v>8.768469</v>
      </c>
      <c r="Q289" s="5">
        <v>300.0</v>
      </c>
      <c r="R289" s="17"/>
    </row>
    <row r="290">
      <c r="A290" s="3" t="s">
        <v>763</v>
      </c>
      <c r="B290" s="12">
        <v>407.0</v>
      </c>
      <c r="C290" s="11" t="s">
        <v>764</v>
      </c>
      <c r="D290" s="3" t="s">
        <v>382</v>
      </c>
      <c r="E290" s="3" t="s">
        <v>19</v>
      </c>
      <c r="F290" s="3" t="s">
        <v>19</v>
      </c>
      <c r="G290" s="3" t="s">
        <v>20</v>
      </c>
      <c r="H290" s="3" t="s">
        <v>20</v>
      </c>
      <c r="I290" s="3" t="s">
        <v>134</v>
      </c>
      <c r="J290" s="3" t="s">
        <v>80</v>
      </c>
      <c r="L290" s="17"/>
      <c r="M290" s="3" t="s">
        <v>81</v>
      </c>
      <c r="N290" s="18" t="b">
        <v>0</v>
      </c>
      <c r="O290" s="3" t="s">
        <v>764</v>
      </c>
      <c r="P290" s="5">
        <v>6.795789</v>
      </c>
      <c r="Q290" s="5">
        <v>300.0</v>
      </c>
      <c r="R290" s="17"/>
    </row>
    <row r="291">
      <c r="A291" s="3" t="s">
        <v>765</v>
      </c>
      <c r="B291" s="3">
        <v>262.0</v>
      </c>
      <c r="C291" s="3" t="s">
        <v>766</v>
      </c>
      <c r="D291" s="3" t="s">
        <v>382</v>
      </c>
      <c r="E291" s="3" t="s">
        <v>19</v>
      </c>
      <c r="F291" s="3" t="s">
        <v>19</v>
      </c>
      <c r="G291" s="3" t="s">
        <v>20</v>
      </c>
      <c r="H291" s="3" t="s">
        <v>20</v>
      </c>
      <c r="I291" s="3" t="s">
        <v>134</v>
      </c>
      <c r="J291" s="3" t="s">
        <v>80</v>
      </c>
      <c r="L291" s="17"/>
      <c r="M291" s="3" t="s">
        <v>81</v>
      </c>
      <c r="N291" s="18" t="b">
        <v>0</v>
      </c>
      <c r="O291" s="3" t="s">
        <v>766</v>
      </c>
      <c r="P291" s="5">
        <v>6.300022</v>
      </c>
      <c r="Q291" s="5">
        <v>300.0</v>
      </c>
      <c r="R291" s="17"/>
    </row>
    <row r="292">
      <c r="A292" s="3" t="s">
        <v>767</v>
      </c>
      <c r="B292" s="3">
        <v>263.0</v>
      </c>
      <c r="C292" s="3" t="s">
        <v>768</v>
      </c>
      <c r="D292" s="3" t="s">
        <v>382</v>
      </c>
      <c r="E292" s="3" t="s">
        <v>19</v>
      </c>
      <c r="F292" s="3" t="s">
        <v>19</v>
      </c>
      <c r="G292" s="3" t="s">
        <v>20</v>
      </c>
      <c r="H292" s="3" t="s">
        <v>20</v>
      </c>
      <c r="I292" s="3" t="s">
        <v>134</v>
      </c>
      <c r="J292" s="3" t="s">
        <v>80</v>
      </c>
      <c r="L292" s="17"/>
      <c r="M292" s="3" t="s">
        <v>81</v>
      </c>
      <c r="N292" s="18" t="b">
        <v>0</v>
      </c>
      <c r="O292" s="3" t="s">
        <v>768</v>
      </c>
      <c r="P292" s="5">
        <v>0.207377</v>
      </c>
      <c r="Q292" s="5">
        <v>300.0</v>
      </c>
      <c r="R292" s="17"/>
    </row>
    <row r="293">
      <c r="A293" s="3" t="s">
        <v>769</v>
      </c>
      <c r="B293" s="3">
        <v>264.0</v>
      </c>
      <c r="C293" s="3" t="s">
        <v>770</v>
      </c>
      <c r="D293" s="3" t="s">
        <v>382</v>
      </c>
      <c r="E293" s="3" t="s">
        <v>19</v>
      </c>
      <c r="F293" s="3" t="s">
        <v>19</v>
      </c>
      <c r="G293" s="3" t="s">
        <v>20</v>
      </c>
      <c r="H293" s="3" t="s">
        <v>20</v>
      </c>
      <c r="I293" s="3" t="s">
        <v>134</v>
      </c>
      <c r="J293" s="3" t="s">
        <v>80</v>
      </c>
      <c r="L293" s="17"/>
      <c r="M293" s="3" t="s">
        <v>81</v>
      </c>
      <c r="N293" s="18" t="b">
        <v>0</v>
      </c>
      <c r="O293" s="3" t="s">
        <v>770</v>
      </c>
      <c r="P293" s="5">
        <v>3.166731</v>
      </c>
      <c r="Q293" s="5">
        <v>300.0</v>
      </c>
      <c r="R293" s="17"/>
    </row>
    <row r="294">
      <c r="A294" s="3" t="s">
        <v>771</v>
      </c>
      <c r="B294" s="3">
        <v>265.0</v>
      </c>
      <c r="C294" s="3" t="s">
        <v>772</v>
      </c>
      <c r="D294" s="3" t="s">
        <v>382</v>
      </c>
      <c r="E294" s="3" t="s">
        <v>19</v>
      </c>
      <c r="F294" s="3" t="s">
        <v>15</v>
      </c>
      <c r="G294" s="3" t="s">
        <v>20</v>
      </c>
      <c r="H294" s="3" t="s">
        <v>16</v>
      </c>
      <c r="I294" s="3" t="s">
        <v>126</v>
      </c>
      <c r="J294" s="3" t="s">
        <v>80</v>
      </c>
      <c r="L294" s="17"/>
      <c r="M294" s="3" t="s">
        <v>81</v>
      </c>
      <c r="N294" s="18" t="b">
        <v>0</v>
      </c>
      <c r="O294" s="3" t="s">
        <v>772</v>
      </c>
      <c r="P294" s="5">
        <v>0.761605</v>
      </c>
      <c r="Q294" s="5">
        <v>300.0</v>
      </c>
      <c r="R294" s="17"/>
    </row>
    <row r="295">
      <c r="A295" s="3" t="s">
        <v>773</v>
      </c>
      <c r="B295" s="3">
        <v>266.0</v>
      </c>
      <c r="C295" s="3" t="s">
        <v>774</v>
      </c>
      <c r="D295" s="3" t="s">
        <v>382</v>
      </c>
      <c r="E295" s="3" t="s">
        <v>19</v>
      </c>
      <c r="F295" s="3" t="s">
        <v>19</v>
      </c>
      <c r="G295" s="3" t="s">
        <v>20</v>
      </c>
      <c r="H295" s="3" t="s">
        <v>20</v>
      </c>
      <c r="I295" s="3" t="s">
        <v>134</v>
      </c>
      <c r="J295" s="3" t="s">
        <v>80</v>
      </c>
      <c r="L295" s="17"/>
      <c r="M295" s="3" t="s">
        <v>81</v>
      </c>
      <c r="N295" s="18" t="b">
        <v>0</v>
      </c>
      <c r="O295" s="3" t="s">
        <v>774</v>
      </c>
      <c r="P295" s="5">
        <v>6.593039</v>
      </c>
      <c r="Q295" s="5">
        <v>300.0</v>
      </c>
      <c r="R295" s="17"/>
    </row>
    <row r="296">
      <c r="A296" s="3" t="s">
        <v>775</v>
      </c>
      <c r="B296" s="3">
        <v>267.0</v>
      </c>
      <c r="C296" s="3" t="s">
        <v>776</v>
      </c>
      <c r="D296" s="3" t="s">
        <v>382</v>
      </c>
      <c r="E296" s="3" t="s">
        <v>19</v>
      </c>
      <c r="F296" s="3" t="s">
        <v>19</v>
      </c>
      <c r="G296" s="3" t="s">
        <v>20</v>
      </c>
      <c r="H296" s="3" t="s">
        <v>20</v>
      </c>
      <c r="I296" s="3" t="s">
        <v>134</v>
      </c>
      <c r="J296" s="3" t="s">
        <v>80</v>
      </c>
      <c r="L296" s="17"/>
      <c r="M296" s="3" t="s">
        <v>81</v>
      </c>
      <c r="N296" s="18" t="b">
        <v>0</v>
      </c>
      <c r="O296" s="3" t="s">
        <v>776</v>
      </c>
      <c r="P296" s="5">
        <v>4.549944</v>
      </c>
      <c r="Q296" s="5">
        <v>300.0</v>
      </c>
      <c r="R296" s="17"/>
    </row>
    <row r="297">
      <c r="A297" s="3" t="s">
        <v>777</v>
      </c>
      <c r="B297" s="3">
        <v>268.0</v>
      </c>
      <c r="C297" s="3" t="s">
        <v>778</v>
      </c>
      <c r="D297" s="3" t="s">
        <v>382</v>
      </c>
      <c r="E297" s="3" t="s">
        <v>19</v>
      </c>
      <c r="F297" s="3" t="s">
        <v>19</v>
      </c>
      <c r="G297" s="3" t="s">
        <v>20</v>
      </c>
      <c r="H297" s="3" t="s">
        <v>20</v>
      </c>
      <c r="I297" s="3" t="s">
        <v>134</v>
      </c>
      <c r="J297" s="3" t="s">
        <v>80</v>
      </c>
      <c r="L297" s="17"/>
      <c r="M297" s="3" t="s">
        <v>81</v>
      </c>
      <c r="N297" s="18" t="b">
        <v>0</v>
      </c>
      <c r="O297" s="3" t="s">
        <v>778</v>
      </c>
      <c r="P297" s="5">
        <v>0.169597</v>
      </c>
      <c r="Q297" s="5">
        <v>300.0</v>
      </c>
      <c r="R297" s="17"/>
    </row>
    <row r="298">
      <c r="A298" s="3" t="s">
        <v>779</v>
      </c>
      <c r="B298" s="3">
        <v>269.0</v>
      </c>
      <c r="C298" s="3" t="s">
        <v>780</v>
      </c>
      <c r="D298" s="3" t="s">
        <v>382</v>
      </c>
      <c r="E298" s="3" t="s">
        <v>19</v>
      </c>
      <c r="F298" s="3" t="s">
        <v>19</v>
      </c>
      <c r="G298" s="3" t="s">
        <v>20</v>
      </c>
      <c r="H298" s="3" t="s">
        <v>20</v>
      </c>
      <c r="I298" s="3" t="s">
        <v>134</v>
      </c>
      <c r="J298" s="3" t="s">
        <v>80</v>
      </c>
      <c r="L298" s="17"/>
      <c r="M298" s="3" t="s">
        <v>81</v>
      </c>
      <c r="N298" s="18" t="b">
        <v>0</v>
      </c>
      <c r="O298" s="3" t="s">
        <v>780</v>
      </c>
      <c r="P298" s="5">
        <v>8.086834</v>
      </c>
      <c r="Q298" s="5">
        <v>300.0</v>
      </c>
      <c r="R298" s="17"/>
    </row>
    <row r="299">
      <c r="A299" s="3" t="s">
        <v>781</v>
      </c>
      <c r="B299" s="3">
        <v>345.0</v>
      </c>
      <c r="C299" s="3" t="s">
        <v>782</v>
      </c>
      <c r="D299" s="3" t="s">
        <v>382</v>
      </c>
      <c r="E299" s="3" t="s">
        <v>19</v>
      </c>
      <c r="F299" s="3" t="s">
        <v>15</v>
      </c>
      <c r="G299" s="3" t="s">
        <v>20</v>
      </c>
      <c r="H299" s="3" t="s">
        <v>16</v>
      </c>
      <c r="I299" s="3" t="s">
        <v>126</v>
      </c>
      <c r="J299" s="3" t="s">
        <v>80</v>
      </c>
      <c r="L299" s="17"/>
      <c r="M299" s="3" t="s">
        <v>81</v>
      </c>
      <c r="N299" s="18" t="b">
        <v>0</v>
      </c>
      <c r="O299" s="3" t="s">
        <v>782</v>
      </c>
      <c r="P299" s="5">
        <v>0.560691</v>
      </c>
      <c r="Q299" s="5">
        <v>300.0</v>
      </c>
      <c r="R299" s="17"/>
    </row>
    <row r="300">
      <c r="A300" s="3" t="s">
        <v>783</v>
      </c>
      <c r="B300" s="3">
        <v>369.0</v>
      </c>
      <c r="C300" s="3" t="s">
        <v>784</v>
      </c>
      <c r="D300" s="3" t="s">
        <v>382</v>
      </c>
      <c r="E300" s="3" t="s">
        <v>19</v>
      </c>
      <c r="F300" s="3" t="s">
        <v>19</v>
      </c>
      <c r="G300" s="3" t="s">
        <v>20</v>
      </c>
      <c r="H300" s="3" t="s">
        <v>20</v>
      </c>
      <c r="I300" s="3" t="s">
        <v>134</v>
      </c>
      <c r="J300" s="3" t="s">
        <v>80</v>
      </c>
      <c r="L300" s="17"/>
      <c r="M300" s="3" t="s">
        <v>81</v>
      </c>
      <c r="N300" s="18" t="b">
        <v>0</v>
      </c>
      <c r="O300" s="3" t="s">
        <v>784</v>
      </c>
      <c r="P300" s="5">
        <v>5.203765</v>
      </c>
      <c r="Q300" s="5">
        <v>300.0</v>
      </c>
      <c r="R300" s="17"/>
    </row>
    <row r="301">
      <c r="A301" s="3" t="s">
        <v>785</v>
      </c>
      <c r="B301" s="3">
        <v>374.0</v>
      </c>
      <c r="C301" s="3" t="s">
        <v>786</v>
      </c>
      <c r="D301" s="3" t="s">
        <v>382</v>
      </c>
      <c r="E301" s="3" t="s">
        <v>19</v>
      </c>
      <c r="F301" s="3" t="s">
        <v>19</v>
      </c>
      <c r="G301" s="3" t="s">
        <v>20</v>
      </c>
      <c r="H301" s="3" t="s">
        <v>20</v>
      </c>
      <c r="I301" s="3" t="s">
        <v>134</v>
      </c>
      <c r="J301" s="3" t="s">
        <v>80</v>
      </c>
      <c r="L301" s="17"/>
      <c r="M301" s="3" t="s">
        <v>81</v>
      </c>
      <c r="N301" s="18" t="b">
        <v>0</v>
      </c>
      <c r="O301" s="3" t="s">
        <v>786</v>
      </c>
      <c r="P301" s="5">
        <v>7.385963</v>
      </c>
      <c r="Q301" s="5">
        <v>300.0</v>
      </c>
      <c r="R301" s="17"/>
    </row>
    <row r="302">
      <c r="A302" s="3" t="s">
        <v>787</v>
      </c>
      <c r="B302" s="3">
        <v>25.0</v>
      </c>
      <c r="C302" s="3" t="s">
        <v>788</v>
      </c>
      <c r="D302" s="3" t="s">
        <v>382</v>
      </c>
      <c r="E302" s="3" t="s">
        <v>19</v>
      </c>
      <c r="F302" s="3" t="s">
        <v>19</v>
      </c>
      <c r="G302" s="3" t="s">
        <v>20</v>
      </c>
      <c r="H302" s="3" t="s">
        <v>20</v>
      </c>
      <c r="I302" s="3" t="s">
        <v>134</v>
      </c>
      <c r="J302" s="3" t="s">
        <v>80</v>
      </c>
      <c r="L302" s="17"/>
      <c r="M302" s="3" t="s">
        <v>81</v>
      </c>
      <c r="N302" s="18" t="b">
        <v>0</v>
      </c>
      <c r="O302" s="3" t="s">
        <v>788</v>
      </c>
      <c r="P302" s="5">
        <v>7.659225</v>
      </c>
      <c r="Q302" s="5">
        <v>300.0</v>
      </c>
      <c r="R302" s="17"/>
    </row>
    <row r="303">
      <c r="A303" s="3" t="s">
        <v>789</v>
      </c>
      <c r="B303" s="12">
        <v>436.0</v>
      </c>
      <c r="C303" s="11" t="s">
        <v>790</v>
      </c>
      <c r="D303" s="3" t="s">
        <v>382</v>
      </c>
      <c r="E303" s="3" t="s">
        <v>19</v>
      </c>
      <c r="F303" s="3" t="s">
        <v>11</v>
      </c>
      <c r="G303" s="3" t="s">
        <v>20</v>
      </c>
      <c r="H303" s="3" t="s">
        <v>12</v>
      </c>
      <c r="I303" s="3" t="s">
        <v>743</v>
      </c>
      <c r="J303" s="3" t="s">
        <v>791</v>
      </c>
      <c r="K303" s="3" t="s">
        <v>792</v>
      </c>
      <c r="L303" s="3" t="s">
        <v>745</v>
      </c>
      <c r="M303" s="3" t="s">
        <v>81</v>
      </c>
      <c r="N303" s="18" t="b">
        <v>0</v>
      </c>
      <c r="O303" s="3" t="s">
        <v>790</v>
      </c>
      <c r="P303" s="5">
        <v>6.201078</v>
      </c>
      <c r="Q303" s="5">
        <v>300.0</v>
      </c>
      <c r="R303" s="17"/>
    </row>
    <row r="304">
      <c r="A304" s="3" t="s">
        <v>793</v>
      </c>
      <c r="B304" s="3">
        <v>533.0</v>
      </c>
      <c r="C304" s="3" t="s">
        <v>794</v>
      </c>
      <c r="D304" s="3" t="s">
        <v>382</v>
      </c>
      <c r="E304" s="3" t="s">
        <v>19</v>
      </c>
      <c r="F304" s="3" t="s">
        <v>11</v>
      </c>
      <c r="G304" s="3" t="s">
        <v>20</v>
      </c>
      <c r="H304" s="3" t="s">
        <v>12</v>
      </c>
      <c r="I304" s="3" t="s">
        <v>359</v>
      </c>
      <c r="J304" s="3" t="s">
        <v>80</v>
      </c>
      <c r="L304" s="3" t="s">
        <v>360</v>
      </c>
      <c r="M304" s="3" t="s">
        <v>81</v>
      </c>
      <c r="N304" s="18" t="b">
        <v>0</v>
      </c>
      <c r="O304" s="3" t="s">
        <v>794</v>
      </c>
      <c r="P304" s="5">
        <v>0.299862</v>
      </c>
      <c r="Q304" s="5">
        <v>300.0</v>
      </c>
      <c r="R304" s="17"/>
    </row>
    <row r="305">
      <c r="A305" s="3" t="s">
        <v>795</v>
      </c>
      <c r="B305" s="3">
        <v>647.0</v>
      </c>
      <c r="C305" s="3" t="s">
        <v>796</v>
      </c>
      <c r="D305" s="3" t="s">
        <v>382</v>
      </c>
      <c r="E305" s="3" t="s">
        <v>15</v>
      </c>
      <c r="F305" s="3" t="s">
        <v>15</v>
      </c>
      <c r="G305" s="3" t="s">
        <v>16</v>
      </c>
      <c r="H305" s="3" t="s">
        <v>16</v>
      </c>
      <c r="I305" s="3" t="s">
        <v>146</v>
      </c>
      <c r="J305" s="3" t="s">
        <v>251</v>
      </c>
      <c r="K305" s="3" t="s">
        <v>108</v>
      </c>
      <c r="L305" s="17"/>
      <c r="M305" s="3" t="s">
        <v>81</v>
      </c>
      <c r="N305" s="18" t="b">
        <v>0</v>
      </c>
      <c r="O305" s="3" t="s">
        <v>796</v>
      </c>
      <c r="P305" s="5">
        <v>14.073915</v>
      </c>
      <c r="Q305" s="5">
        <v>300.0</v>
      </c>
      <c r="R305" s="17"/>
    </row>
    <row r="306">
      <c r="A306" s="3" t="s">
        <v>797</v>
      </c>
      <c r="B306" s="3">
        <v>179.0</v>
      </c>
      <c r="C306" s="3" t="s">
        <v>798</v>
      </c>
      <c r="D306" s="3" t="s">
        <v>382</v>
      </c>
      <c r="E306" s="3" t="s">
        <v>11</v>
      </c>
      <c r="F306" s="3" t="s">
        <v>15</v>
      </c>
      <c r="G306" s="3" t="s">
        <v>12</v>
      </c>
      <c r="H306" s="3" t="s">
        <v>16</v>
      </c>
      <c r="I306" s="3" t="s">
        <v>117</v>
      </c>
      <c r="J306" s="3" t="s">
        <v>278</v>
      </c>
      <c r="K306" s="3" t="s">
        <v>799</v>
      </c>
      <c r="L306" s="17"/>
      <c r="M306" s="3" t="s">
        <v>81</v>
      </c>
      <c r="N306" s="18" t="b">
        <v>0</v>
      </c>
      <c r="O306" s="3" t="s">
        <v>798</v>
      </c>
      <c r="P306" s="5">
        <v>10.756507</v>
      </c>
      <c r="Q306" s="5">
        <v>300.0</v>
      </c>
      <c r="R306" s="17"/>
    </row>
    <row r="307">
      <c r="A307" s="3" t="s">
        <v>800</v>
      </c>
      <c r="B307" s="3">
        <v>10.0</v>
      </c>
      <c r="C307" s="3" t="s">
        <v>801</v>
      </c>
      <c r="D307" s="3" t="s">
        <v>382</v>
      </c>
      <c r="E307" s="3" t="s">
        <v>11</v>
      </c>
      <c r="F307" s="3" t="s">
        <v>15</v>
      </c>
      <c r="G307" s="3" t="s">
        <v>12</v>
      </c>
      <c r="H307" s="3" t="s">
        <v>16</v>
      </c>
      <c r="I307" s="3" t="s">
        <v>117</v>
      </c>
      <c r="J307" s="3" t="s">
        <v>107</v>
      </c>
      <c r="K307" s="3" t="s">
        <v>802</v>
      </c>
      <c r="L307" s="17"/>
      <c r="M307" s="3" t="s">
        <v>81</v>
      </c>
      <c r="N307" s="18" t="b">
        <v>0</v>
      </c>
      <c r="O307" s="3" t="s">
        <v>801</v>
      </c>
      <c r="P307" s="5">
        <v>11.69571</v>
      </c>
      <c r="Q307" s="5">
        <v>300.0</v>
      </c>
      <c r="R307" s="17"/>
    </row>
    <row r="308">
      <c r="A308" s="3" t="s">
        <v>803</v>
      </c>
      <c r="B308" s="3">
        <v>126.0</v>
      </c>
      <c r="C308" s="3" t="s">
        <v>804</v>
      </c>
      <c r="D308" s="3" t="s">
        <v>382</v>
      </c>
      <c r="E308" s="3" t="s">
        <v>15</v>
      </c>
      <c r="F308" s="3" t="s">
        <v>15</v>
      </c>
      <c r="G308" s="3" t="s">
        <v>16</v>
      </c>
      <c r="H308" s="3" t="s">
        <v>16</v>
      </c>
      <c r="I308" s="3" t="s">
        <v>79</v>
      </c>
      <c r="J308" s="3" t="s">
        <v>80</v>
      </c>
      <c r="L308" s="17"/>
      <c r="M308" s="3" t="s">
        <v>81</v>
      </c>
      <c r="N308" s="18" t="b">
        <v>0</v>
      </c>
      <c r="O308" s="3" t="s">
        <v>804</v>
      </c>
      <c r="P308" s="5">
        <v>42.599153</v>
      </c>
      <c r="Q308" s="5">
        <v>300.0</v>
      </c>
      <c r="R308" s="17"/>
    </row>
    <row r="309">
      <c r="A309" s="3" t="s">
        <v>805</v>
      </c>
      <c r="B309" s="3">
        <v>127.0</v>
      </c>
      <c r="C309" s="3" t="s">
        <v>806</v>
      </c>
      <c r="D309" s="3" t="s">
        <v>382</v>
      </c>
      <c r="E309" s="3" t="s">
        <v>87</v>
      </c>
      <c r="F309" s="3" t="s">
        <v>15</v>
      </c>
      <c r="G309" s="17"/>
      <c r="H309" s="3" t="s">
        <v>16</v>
      </c>
      <c r="I309" s="3" t="s">
        <v>88</v>
      </c>
      <c r="J309" s="3" t="s">
        <v>807</v>
      </c>
      <c r="L309" s="17"/>
      <c r="M309" s="3" t="s">
        <v>81</v>
      </c>
      <c r="N309" s="18" t="b">
        <v>0</v>
      </c>
      <c r="O309" s="3" t="s">
        <v>806</v>
      </c>
      <c r="P309" s="5">
        <v>8.023529</v>
      </c>
      <c r="Q309" s="5">
        <v>300.0</v>
      </c>
      <c r="R309" s="17"/>
    </row>
    <row r="310">
      <c r="A310" s="3" t="s">
        <v>808</v>
      </c>
      <c r="B310" s="3">
        <v>470.0</v>
      </c>
      <c r="C310" s="3" t="s">
        <v>809</v>
      </c>
      <c r="D310" s="3" t="s">
        <v>382</v>
      </c>
      <c r="E310" s="3" t="s">
        <v>15</v>
      </c>
      <c r="F310" s="3" t="s">
        <v>15</v>
      </c>
      <c r="G310" s="3" t="s">
        <v>16</v>
      </c>
      <c r="H310" s="3" t="s">
        <v>16</v>
      </c>
      <c r="I310" s="3" t="s">
        <v>79</v>
      </c>
      <c r="J310" s="3" t="s">
        <v>80</v>
      </c>
      <c r="L310" s="17"/>
      <c r="M310" s="3" t="s">
        <v>81</v>
      </c>
      <c r="N310" s="18" t="b">
        <v>0</v>
      </c>
      <c r="O310" s="3" t="s">
        <v>809</v>
      </c>
      <c r="P310" s="5">
        <v>41.735487</v>
      </c>
      <c r="Q310" s="5">
        <v>300.0</v>
      </c>
      <c r="R310" s="17"/>
    </row>
    <row r="311">
      <c r="A311" s="3" t="s">
        <v>810</v>
      </c>
      <c r="B311" s="3">
        <v>588.0</v>
      </c>
      <c r="C311" s="3" t="s">
        <v>811</v>
      </c>
      <c r="D311" s="3" t="s">
        <v>382</v>
      </c>
      <c r="E311" s="3" t="s">
        <v>11</v>
      </c>
      <c r="F311" s="3" t="s">
        <v>15</v>
      </c>
      <c r="G311" s="3" t="s">
        <v>12</v>
      </c>
      <c r="H311" s="3" t="s">
        <v>16</v>
      </c>
      <c r="I311" s="3" t="s">
        <v>117</v>
      </c>
      <c r="J311" s="3" t="s">
        <v>80</v>
      </c>
      <c r="L311" s="17"/>
      <c r="M311" s="3" t="s">
        <v>81</v>
      </c>
      <c r="N311" s="18" t="b">
        <v>0</v>
      </c>
      <c r="O311" s="3" t="s">
        <v>811</v>
      </c>
      <c r="P311" s="5">
        <v>6.149829</v>
      </c>
      <c r="Q311" s="5">
        <v>300.0</v>
      </c>
      <c r="R311" s="17"/>
    </row>
    <row r="312">
      <c r="A312" s="3" t="s">
        <v>812</v>
      </c>
      <c r="B312" s="3">
        <v>402.0</v>
      </c>
      <c r="C312" s="3" t="s">
        <v>813</v>
      </c>
      <c r="D312" s="3" t="s">
        <v>382</v>
      </c>
      <c r="E312" s="3" t="s">
        <v>11</v>
      </c>
      <c r="F312" s="3" t="s">
        <v>11</v>
      </c>
      <c r="G312" s="3" t="s">
        <v>12</v>
      </c>
      <c r="H312" s="3" t="s">
        <v>12</v>
      </c>
      <c r="I312" s="3" t="s">
        <v>100</v>
      </c>
      <c r="J312" s="3" t="s">
        <v>80</v>
      </c>
      <c r="L312" s="17"/>
      <c r="M312" s="3" t="s">
        <v>81</v>
      </c>
      <c r="N312" s="18" t="b">
        <v>0</v>
      </c>
      <c r="O312" s="3" t="s">
        <v>813</v>
      </c>
      <c r="P312" s="5">
        <v>26.611447</v>
      </c>
      <c r="Q312" s="5">
        <v>300.0</v>
      </c>
      <c r="R312" s="17"/>
    </row>
    <row r="313">
      <c r="A313" s="3" t="s">
        <v>814</v>
      </c>
      <c r="B313" s="3">
        <v>131.0</v>
      </c>
      <c r="C313" s="3" t="s">
        <v>815</v>
      </c>
      <c r="D313" s="3" t="s">
        <v>382</v>
      </c>
      <c r="E313" s="3" t="s">
        <v>26</v>
      </c>
      <c r="F313" s="3" t="s">
        <v>26</v>
      </c>
      <c r="G313" s="3" t="s">
        <v>27</v>
      </c>
      <c r="H313" s="3" t="s">
        <v>27</v>
      </c>
      <c r="I313" s="3" t="s">
        <v>305</v>
      </c>
      <c r="J313" s="3" t="s">
        <v>278</v>
      </c>
      <c r="K313" s="3" t="s">
        <v>816</v>
      </c>
      <c r="L313" s="17"/>
      <c r="M313" s="3" t="s">
        <v>81</v>
      </c>
      <c r="N313" s="18" t="b">
        <v>0</v>
      </c>
      <c r="O313" s="3" t="s">
        <v>815</v>
      </c>
      <c r="P313" s="5">
        <v>9.52497</v>
      </c>
      <c r="Q313" s="5">
        <v>300.0</v>
      </c>
      <c r="R313" s="17"/>
    </row>
    <row r="314">
      <c r="A314" s="3" t="s">
        <v>817</v>
      </c>
      <c r="B314" s="3">
        <v>89.0</v>
      </c>
      <c r="C314" s="3" t="s">
        <v>818</v>
      </c>
      <c r="D314" s="3" t="s">
        <v>382</v>
      </c>
      <c r="E314" s="3" t="s">
        <v>11</v>
      </c>
      <c r="F314" s="3" t="s">
        <v>11</v>
      </c>
      <c r="G314" s="3" t="s">
        <v>12</v>
      </c>
      <c r="H314" s="3" t="s">
        <v>12</v>
      </c>
      <c r="I314" s="3" t="s">
        <v>610</v>
      </c>
      <c r="J314" s="3" t="s">
        <v>80</v>
      </c>
      <c r="L314" s="17"/>
      <c r="M314" s="3" t="s">
        <v>81</v>
      </c>
      <c r="N314" s="18" t="b">
        <v>0</v>
      </c>
      <c r="O314" s="3" t="s">
        <v>818</v>
      </c>
      <c r="P314" s="5">
        <v>19.446461</v>
      </c>
      <c r="Q314" s="5">
        <v>300.0</v>
      </c>
      <c r="R314" s="17"/>
    </row>
    <row r="315">
      <c r="A315" s="3" t="s">
        <v>819</v>
      </c>
      <c r="B315" s="3">
        <v>174.0</v>
      </c>
      <c r="C315" s="3" t="s">
        <v>820</v>
      </c>
      <c r="D315" s="3" t="s">
        <v>382</v>
      </c>
      <c r="E315" s="3" t="s">
        <v>15</v>
      </c>
      <c r="F315" s="3" t="s">
        <v>15</v>
      </c>
      <c r="G315" s="3" t="s">
        <v>16</v>
      </c>
      <c r="H315" s="3" t="s">
        <v>16</v>
      </c>
      <c r="I315" s="3" t="s">
        <v>79</v>
      </c>
      <c r="J315" s="3" t="s">
        <v>80</v>
      </c>
      <c r="L315" s="17"/>
      <c r="M315" s="3" t="s">
        <v>81</v>
      </c>
      <c r="N315" s="18" t="b">
        <v>0</v>
      </c>
      <c r="O315" s="3" t="s">
        <v>820</v>
      </c>
      <c r="P315" s="5">
        <v>41.626313</v>
      </c>
      <c r="Q315" s="5">
        <v>300.0</v>
      </c>
      <c r="R315" s="17"/>
    </row>
    <row r="316">
      <c r="A316" s="3" t="s">
        <v>821</v>
      </c>
      <c r="B316" s="3">
        <v>94.0</v>
      </c>
      <c r="C316" s="3" t="s">
        <v>822</v>
      </c>
      <c r="D316" s="3" t="s">
        <v>382</v>
      </c>
      <c r="E316" s="3" t="s">
        <v>11</v>
      </c>
      <c r="F316" s="3" t="s">
        <v>15</v>
      </c>
      <c r="G316" s="3" t="s">
        <v>12</v>
      </c>
      <c r="H316" s="3" t="s">
        <v>16</v>
      </c>
      <c r="I316" s="3" t="s">
        <v>117</v>
      </c>
      <c r="J316" s="3" t="s">
        <v>432</v>
      </c>
      <c r="K316" s="3" t="s">
        <v>477</v>
      </c>
      <c r="L316" s="17"/>
      <c r="M316" s="3" t="s">
        <v>81</v>
      </c>
      <c r="N316" s="18" t="b">
        <v>0</v>
      </c>
      <c r="O316" s="3" t="s">
        <v>822</v>
      </c>
      <c r="P316" s="5">
        <v>10.865796</v>
      </c>
      <c r="Q316" s="5">
        <v>300.0</v>
      </c>
      <c r="R316" s="17"/>
    </row>
    <row r="317">
      <c r="A317" s="3" t="s">
        <v>823</v>
      </c>
      <c r="B317" s="3">
        <v>437.0</v>
      </c>
      <c r="C317" s="3" t="s">
        <v>824</v>
      </c>
      <c r="D317" s="3" t="s">
        <v>382</v>
      </c>
      <c r="E317" s="3" t="s">
        <v>15</v>
      </c>
      <c r="F317" s="3" t="s">
        <v>15</v>
      </c>
      <c r="G317" s="3" t="s">
        <v>16</v>
      </c>
      <c r="H317" s="3" t="s">
        <v>16</v>
      </c>
      <c r="I317" s="3" t="s">
        <v>79</v>
      </c>
      <c r="J317" s="3" t="s">
        <v>80</v>
      </c>
      <c r="L317" s="17"/>
      <c r="M317" s="3" t="s">
        <v>81</v>
      </c>
      <c r="N317" s="18" t="b">
        <v>0</v>
      </c>
      <c r="O317" s="3" t="s">
        <v>824</v>
      </c>
      <c r="P317" s="5">
        <v>37.283625</v>
      </c>
      <c r="Q317" s="5">
        <v>300.0</v>
      </c>
      <c r="R317" s="17"/>
    </row>
    <row r="318">
      <c r="A318" s="3" t="s">
        <v>825</v>
      </c>
      <c r="B318" s="3">
        <v>55.0</v>
      </c>
      <c r="C318" s="3" t="s">
        <v>826</v>
      </c>
      <c r="D318" s="3" t="s">
        <v>827</v>
      </c>
      <c r="E318" s="3" t="s">
        <v>11</v>
      </c>
      <c r="F318" s="3" t="s">
        <v>11</v>
      </c>
      <c r="G318" s="3" t="s">
        <v>12</v>
      </c>
      <c r="H318" s="3" t="s">
        <v>12</v>
      </c>
      <c r="I318" s="3" t="s">
        <v>100</v>
      </c>
      <c r="J318" s="3" t="s">
        <v>80</v>
      </c>
      <c r="K318" s="3"/>
      <c r="L318" s="17"/>
      <c r="M318" s="3" t="s">
        <v>81</v>
      </c>
      <c r="N318" s="18" t="b">
        <v>0</v>
      </c>
      <c r="O318" s="3" t="s">
        <v>826</v>
      </c>
      <c r="P318" s="5">
        <v>20.077895</v>
      </c>
      <c r="Q318" s="5">
        <v>330.0</v>
      </c>
      <c r="R318" s="17"/>
    </row>
    <row r="319">
      <c r="A319" s="3" t="s">
        <v>828</v>
      </c>
      <c r="B319" s="3">
        <v>105.0</v>
      </c>
      <c r="C319" s="3" t="s">
        <v>829</v>
      </c>
      <c r="D319" s="3" t="s">
        <v>827</v>
      </c>
      <c r="E319" s="3" t="s">
        <v>11</v>
      </c>
      <c r="F319" s="3" t="s">
        <v>11</v>
      </c>
      <c r="G319" s="3" t="s">
        <v>12</v>
      </c>
      <c r="H319" s="3" t="s">
        <v>12</v>
      </c>
      <c r="I319" s="3" t="s">
        <v>100</v>
      </c>
      <c r="J319" s="3" t="s">
        <v>80</v>
      </c>
      <c r="L319" s="17"/>
      <c r="M319" s="3" t="s">
        <v>81</v>
      </c>
      <c r="N319" s="18" t="b">
        <v>0</v>
      </c>
      <c r="O319" s="3" t="s">
        <v>829</v>
      </c>
      <c r="P319" s="5">
        <v>30.668024</v>
      </c>
      <c r="Q319" s="5">
        <v>330.0</v>
      </c>
      <c r="R319" s="17"/>
    </row>
    <row r="320">
      <c r="A320" s="3" t="s">
        <v>830</v>
      </c>
      <c r="B320" s="3">
        <v>144.0</v>
      </c>
      <c r="C320" s="3" t="s">
        <v>831</v>
      </c>
      <c r="D320" s="3" t="s">
        <v>827</v>
      </c>
      <c r="E320" s="3" t="s">
        <v>87</v>
      </c>
      <c r="F320" s="3" t="s">
        <v>15</v>
      </c>
      <c r="G320" s="17"/>
      <c r="H320" s="3" t="s">
        <v>16</v>
      </c>
      <c r="I320" s="3" t="s">
        <v>88</v>
      </c>
      <c r="J320" s="3" t="s">
        <v>807</v>
      </c>
      <c r="L320" s="17"/>
      <c r="M320" s="3" t="s">
        <v>81</v>
      </c>
      <c r="N320" s="18" t="b">
        <v>0</v>
      </c>
      <c r="O320" s="3" t="s">
        <v>831</v>
      </c>
      <c r="P320" s="5">
        <v>20.040896</v>
      </c>
      <c r="Q320" s="5">
        <v>330.0</v>
      </c>
      <c r="R320" s="17"/>
    </row>
    <row r="321">
      <c r="A321" s="3" t="s">
        <v>832</v>
      </c>
      <c r="B321" s="3">
        <v>157.0</v>
      </c>
      <c r="C321" s="3" t="s">
        <v>833</v>
      </c>
      <c r="D321" s="3" t="s">
        <v>827</v>
      </c>
      <c r="E321" s="3" t="s">
        <v>11</v>
      </c>
      <c r="F321" s="3" t="s">
        <v>11</v>
      </c>
      <c r="G321" s="3" t="s">
        <v>12</v>
      </c>
      <c r="H321" s="3" t="s">
        <v>12</v>
      </c>
      <c r="I321" s="3" t="s">
        <v>100</v>
      </c>
      <c r="J321" s="3" t="s">
        <v>80</v>
      </c>
      <c r="L321" s="17"/>
      <c r="M321" s="3" t="s">
        <v>81</v>
      </c>
      <c r="N321" s="18" t="b">
        <v>0</v>
      </c>
      <c r="O321" s="3" t="s">
        <v>833</v>
      </c>
      <c r="P321" s="5">
        <v>10.602297</v>
      </c>
      <c r="Q321" s="5">
        <v>330.0</v>
      </c>
      <c r="R321" s="17"/>
    </row>
    <row r="322">
      <c r="A322" s="3" t="s">
        <v>834</v>
      </c>
      <c r="B322" s="3">
        <v>236.0</v>
      </c>
      <c r="C322" s="3" t="s">
        <v>835</v>
      </c>
      <c r="D322" s="3" t="s">
        <v>827</v>
      </c>
      <c r="E322" s="3" t="s">
        <v>15</v>
      </c>
      <c r="F322" s="3" t="s">
        <v>15</v>
      </c>
      <c r="G322" s="3" t="s">
        <v>16</v>
      </c>
      <c r="H322" s="3" t="s">
        <v>16</v>
      </c>
      <c r="I322" s="3" t="s">
        <v>146</v>
      </c>
      <c r="J322" s="3" t="s">
        <v>643</v>
      </c>
      <c r="K322" s="3" t="s">
        <v>836</v>
      </c>
      <c r="L322" s="17"/>
      <c r="M322" s="3" t="s">
        <v>81</v>
      </c>
      <c r="N322" s="18" t="b">
        <v>0</v>
      </c>
      <c r="O322" s="3" t="s">
        <v>835</v>
      </c>
      <c r="P322" s="5">
        <v>13.640992</v>
      </c>
      <c r="Q322" s="5">
        <v>330.0</v>
      </c>
      <c r="R322" s="17"/>
    </row>
    <row r="323">
      <c r="A323" s="3" t="s">
        <v>837</v>
      </c>
      <c r="B323" s="3">
        <v>278.0</v>
      </c>
      <c r="C323" s="3" t="s">
        <v>838</v>
      </c>
      <c r="D323" s="3" t="s">
        <v>827</v>
      </c>
      <c r="E323" s="3" t="s">
        <v>15</v>
      </c>
      <c r="F323" s="3" t="s">
        <v>15</v>
      </c>
      <c r="G323" s="3" t="s">
        <v>16</v>
      </c>
      <c r="H323" s="3" t="s">
        <v>16</v>
      </c>
      <c r="I323" s="3" t="s">
        <v>79</v>
      </c>
      <c r="J323" s="3" t="s">
        <v>80</v>
      </c>
      <c r="L323" s="17"/>
      <c r="M323" s="3" t="s">
        <v>81</v>
      </c>
      <c r="N323" s="18" t="b">
        <v>0</v>
      </c>
      <c r="O323" s="3" t="s">
        <v>838</v>
      </c>
      <c r="P323" s="5">
        <v>39.005009</v>
      </c>
      <c r="Q323" s="5">
        <v>330.0</v>
      </c>
      <c r="R323" s="17"/>
    </row>
    <row r="324">
      <c r="A324" s="3" t="s">
        <v>839</v>
      </c>
      <c r="B324" s="3">
        <v>297.0</v>
      </c>
      <c r="C324" s="3" t="s">
        <v>840</v>
      </c>
      <c r="D324" s="3" t="s">
        <v>827</v>
      </c>
      <c r="E324" s="3" t="s">
        <v>11</v>
      </c>
      <c r="F324" s="3" t="s">
        <v>11</v>
      </c>
      <c r="G324" s="3" t="s">
        <v>12</v>
      </c>
      <c r="H324" s="3" t="s">
        <v>12</v>
      </c>
      <c r="I324" s="3" t="s">
        <v>100</v>
      </c>
      <c r="J324" s="3" t="s">
        <v>80</v>
      </c>
      <c r="L324" s="17"/>
      <c r="M324" s="3" t="s">
        <v>81</v>
      </c>
      <c r="N324" s="18" t="b">
        <v>0</v>
      </c>
      <c r="O324" s="3" t="s">
        <v>840</v>
      </c>
      <c r="P324" s="5">
        <v>28.07141</v>
      </c>
      <c r="Q324" s="5">
        <v>330.0</v>
      </c>
      <c r="R324" s="17"/>
    </row>
    <row r="325">
      <c r="A325" s="3" t="s">
        <v>841</v>
      </c>
      <c r="B325" s="3">
        <v>298.0</v>
      </c>
      <c r="C325" s="3" t="s">
        <v>842</v>
      </c>
      <c r="D325" s="3" t="s">
        <v>827</v>
      </c>
      <c r="E325" s="3" t="s">
        <v>11</v>
      </c>
      <c r="F325" s="3" t="s">
        <v>11</v>
      </c>
      <c r="G325" s="3" t="s">
        <v>12</v>
      </c>
      <c r="H325" s="3" t="s">
        <v>12</v>
      </c>
      <c r="I325" s="3" t="s">
        <v>443</v>
      </c>
      <c r="J325" s="3" t="s">
        <v>147</v>
      </c>
      <c r="K325" s="3" t="s">
        <v>444</v>
      </c>
      <c r="L325" s="17"/>
      <c r="M325" s="3" t="s">
        <v>81</v>
      </c>
      <c r="N325" s="18" t="b">
        <v>0</v>
      </c>
      <c r="O325" s="3" t="s">
        <v>842</v>
      </c>
      <c r="P325" s="5">
        <v>0.631779</v>
      </c>
      <c r="Q325" s="5">
        <v>330.0</v>
      </c>
      <c r="R325" s="17"/>
    </row>
    <row r="326">
      <c r="A326" s="3" t="s">
        <v>843</v>
      </c>
      <c r="B326" s="3">
        <v>308.0</v>
      </c>
      <c r="C326" s="3" t="s">
        <v>844</v>
      </c>
      <c r="D326" s="3" t="s">
        <v>827</v>
      </c>
      <c r="E326" s="3" t="s">
        <v>11</v>
      </c>
      <c r="F326" s="3" t="s">
        <v>11</v>
      </c>
      <c r="G326" s="3" t="s">
        <v>12</v>
      </c>
      <c r="H326" s="3" t="s">
        <v>12</v>
      </c>
      <c r="I326" s="3" t="s">
        <v>100</v>
      </c>
      <c r="J326" s="3" t="s">
        <v>80</v>
      </c>
      <c r="L326" s="17"/>
      <c r="M326" s="3" t="s">
        <v>81</v>
      </c>
      <c r="N326" s="18" t="b">
        <v>0</v>
      </c>
      <c r="O326" s="3" t="s">
        <v>844</v>
      </c>
      <c r="P326" s="5">
        <v>31.729231</v>
      </c>
      <c r="Q326" s="5">
        <v>330.0</v>
      </c>
      <c r="R326" s="17"/>
    </row>
    <row r="327">
      <c r="A327" s="3" t="s">
        <v>845</v>
      </c>
      <c r="B327" s="3">
        <v>343.0</v>
      </c>
      <c r="C327" s="3" t="s">
        <v>846</v>
      </c>
      <c r="D327" s="3" t="s">
        <v>827</v>
      </c>
      <c r="E327" s="3" t="s">
        <v>22</v>
      </c>
      <c r="F327" s="3" t="s">
        <v>22</v>
      </c>
      <c r="G327" s="3" t="s">
        <v>23</v>
      </c>
      <c r="H327" s="3" t="s">
        <v>23</v>
      </c>
      <c r="I327" s="3" t="s">
        <v>393</v>
      </c>
      <c r="J327" s="3" t="s">
        <v>80</v>
      </c>
      <c r="L327" s="17"/>
      <c r="M327" s="3" t="s">
        <v>81</v>
      </c>
      <c r="N327" s="18" t="b">
        <v>0</v>
      </c>
      <c r="O327" s="3" t="s">
        <v>846</v>
      </c>
      <c r="P327" s="5">
        <v>6.632571</v>
      </c>
      <c r="Q327" s="5">
        <v>330.0</v>
      </c>
      <c r="R327" s="17"/>
    </row>
    <row r="328">
      <c r="A328" s="3" t="s">
        <v>847</v>
      </c>
      <c r="B328" s="3">
        <v>351.0</v>
      </c>
      <c r="C328" s="3" t="s">
        <v>848</v>
      </c>
      <c r="D328" s="3" t="s">
        <v>827</v>
      </c>
      <c r="E328" s="3" t="s">
        <v>15</v>
      </c>
      <c r="F328" s="3" t="s">
        <v>15</v>
      </c>
      <c r="G328" s="3" t="s">
        <v>16</v>
      </c>
      <c r="H328" s="3" t="s">
        <v>16</v>
      </c>
      <c r="I328" s="3" t="s">
        <v>79</v>
      </c>
      <c r="J328" s="3" t="s">
        <v>80</v>
      </c>
      <c r="L328" s="17"/>
      <c r="M328" s="3" t="s">
        <v>81</v>
      </c>
      <c r="N328" s="18" t="b">
        <v>0</v>
      </c>
      <c r="O328" s="3" t="s">
        <v>848</v>
      </c>
      <c r="P328" s="5">
        <v>49.709479</v>
      </c>
      <c r="Q328" s="5">
        <v>330.0</v>
      </c>
      <c r="R328" s="17"/>
    </row>
    <row r="329">
      <c r="A329" s="3" t="s">
        <v>849</v>
      </c>
      <c r="B329" s="3">
        <v>362.0</v>
      </c>
      <c r="C329" s="3" t="s">
        <v>850</v>
      </c>
      <c r="D329" s="3" t="s">
        <v>827</v>
      </c>
      <c r="E329" s="3" t="s">
        <v>11</v>
      </c>
      <c r="F329" s="3" t="s">
        <v>11</v>
      </c>
      <c r="G329" s="3" t="s">
        <v>12</v>
      </c>
      <c r="H329" s="3" t="s">
        <v>12</v>
      </c>
      <c r="I329" s="3" t="s">
        <v>100</v>
      </c>
      <c r="J329" s="3" t="s">
        <v>118</v>
      </c>
      <c r="K329" s="3" t="s">
        <v>851</v>
      </c>
      <c r="L329" s="17"/>
      <c r="M329" s="3" t="s">
        <v>81</v>
      </c>
      <c r="N329" s="18" t="b">
        <v>0</v>
      </c>
      <c r="O329" s="3" t="s">
        <v>850</v>
      </c>
      <c r="P329" s="5">
        <v>10.163862</v>
      </c>
      <c r="Q329" s="5">
        <v>330.0</v>
      </c>
      <c r="R329" s="17"/>
    </row>
    <row r="330">
      <c r="A330" s="3" t="s">
        <v>852</v>
      </c>
      <c r="B330" s="3">
        <v>392.0</v>
      </c>
      <c r="C330" s="3" t="s">
        <v>853</v>
      </c>
      <c r="D330" s="3" t="s">
        <v>827</v>
      </c>
      <c r="E330" s="3" t="s">
        <v>11</v>
      </c>
      <c r="F330" s="3" t="s">
        <v>11</v>
      </c>
      <c r="G330" s="3" t="s">
        <v>12</v>
      </c>
      <c r="H330" s="3" t="s">
        <v>12</v>
      </c>
      <c r="I330" s="3" t="s">
        <v>100</v>
      </c>
      <c r="J330" s="3" t="s">
        <v>80</v>
      </c>
      <c r="L330" s="17"/>
      <c r="M330" s="3" t="s">
        <v>81</v>
      </c>
      <c r="N330" s="18" t="b">
        <v>0</v>
      </c>
      <c r="O330" s="3" t="s">
        <v>853</v>
      </c>
      <c r="P330" s="5">
        <v>35.133503</v>
      </c>
      <c r="Q330" s="5">
        <v>330.0</v>
      </c>
      <c r="R330" s="17"/>
    </row>
    <row r="331">
      <c r="A331" s="3" t="s">
        <v>854</v>
      </c>
      <c r="B331" s="3">
        <v>634.0</v>
      </c>
      <c r="C331" s="3" t="s">
        <v>855</v>
      </c>
      <c r="D331" s="3" t="s">
        <v>827</v>
      </c>
      <c r="E331" s="3" t="s">
        <v>11</v>
      </c>
      <c r="F331" s="3" t="s">
        <v>11</v>
      </c>
      <c r="G331" s="3" t="s">
        <v>12</v>
      </c>
      <c r="H331" s="3" t="s">
        <v>12</v>
      </c>
      <c r="I331" s="3" t="s">
        <v>100</v>
      </c>
      <c r="J331" s="3" t="s">
        <v>80</v>
      </c>
      <c r="L331" s="17"/>
      <c r="M331" s="3" t="s">
        <v>81</v>
      </c>
      <c r="N331" s="18" t="b">
        <v>0</v>
      </c>
      <c r="O331" s="3" t="s">
        <v>855</v>
      </c>
      <c r="P331" s="5">
        <v>42.342391</v>
      </c>
      <c r="Q331" s="5">
        <v>330.0</v>
      </c>
      <c r="R331" s="17"/>
    </row>
    <row r="332">
      <c r="A332" s="3" t="s">
        <v>856</v>
      </c>
      <c r="B332" s="3">
        <v>190.0</v>
      </c>
      <c r="C332" s="3" t="s">
        <v>857</v>
      </c>
      <c r="D332" s="3" t="s">
        <v>827</v>
      </c>
      <c r="E332" s="3" t="s">
        <v>11</v>
      </c>
      <c r="F332" s="3" t="s">
        <v>11</v>
      </c>
      <c r="G332" s="3" t="s">
        <v>12</v>
      </c>
      <c r="H332" s="3" t="s">
        <v>12</v>
      </c>
      <c r="I332" s="3" t="s">
        <v>100</v>
      </c>
      <c r="J332" s="3" t="s">
        <v>92</v>
      </c>
      <c r="K332" s="3" t="s">
        <v>663</v>
      </c>
      <c r="L332" s="17"/>
      <c r="M332" s="3" t="s">
        <v>81</v>
      </c>
      <c r="N332" s="18" t="b">
        <v>0</v>
      </c>
      <c r="O332" s="3" t="s">
        <v>857</v>
      </c>
      <c r="P332" s="5">
        <v>7.776681</v>
      </c>
      <c r="Q332" s="5">
        <v>330.0</v>
      </c>
      <c r="R332" s="17"/>
    </row>
    <row r="333">
      <c r="A333" s="3" t="s">
        <v>858</v>
      </c>
      <c r="B333" s="3">
        <v>457.0</v>
      </c>
      <c r="C333" s="3" t="s">
        <v>859</v>
      </c>
      <c r="D333" s="3" t="s">
        <v>827</v>
      </c>
      <c r="E333" s="3" t="s">
        <v>11</v>
      </c>
      <c r="F333" s="3" t="s">
        <v>11</v>
      </c>
      <c r="G333" s="3" t="s">
        <v>12</v>
      </c>
      <c r="H333" s="3" t="s">
        <v>12</v>
      </c>
      <c r="I333" s="3" t="s">
        <v>100</v>
      </c>
      <c r="J333" s="3" t="s">
        <v>80</v>
      </c>
      <c r="L333" s="17"/>
      <c r="M333" s="3" t="s">
        <v>81</v>
      </c>
      <c r="N333" s="18" t="b">
        <v>0</v>
      </c>
      <c r="O333" s="3" t="s">
        <v>859</v>
      </c>
      <c r="P333" s="5">
        <v>21.107816</v>
      </c>
      <c r="Q333" s="5">
        <v>330.0</v>
      </c>
      <c r="R333" s="17"/>
    </row>
    <row r="334">
      <c r="A334" s="3" t="s">
        <v>860</v>
      </c>
      <c r="B334" s="3">
        <v>458.0</v>
      </c>
      <c r="C334" s="3" t="s">
        <v>861</v>
      </c>
      <c r="D334" s="3" t="s">
        <v>827</v>
      </c>
      <c r="E334" s="3" t="s">
        <v>87</v>
      </c>
      <c r="F334" s="3" t="s">
        <v>15</v>
      </c>
      <c r="G334" s="17"/>
      <c r="H334" s="3" t="s">
        <v>16</v>
      </c>
      <c r="I334" s="3" t="s">
        <v>88</v>
      </c>
      <c r="J334" s="3" t="s">
        <v>464</v>
      </c>
      <c r="L334" s="17"/>
      <c r="M334" s="3" t="s">
        <v>81</v>
      </c>
      <c r="N334" s="18" t="b">
        <v>0</v>
      </c>
      <c r="O334" s="3" t="s">
        <v>861</v>
      </c>
      <c r="P334" s="5">
        <v>3.486963</v>
      </c>
      <c r="Q334" s="5">
        <v>330.0</v>
      </c>
      <c r="R334" s="17"/>
    </row>
    <row r="335">
      <c r="A335" s="3" t="s">
        <v>862</v>
      </c>
      <c r="B335" s="3">
        <v>516.0</v>
      </c>
      <c r="C335" s="3" t="s">
        <v>863</v>
      </c>
      <c r="D335" s="3" t="s">
        <v>827</v>
      </c>
      <c r="E335" s="3" t="s">
        <v>11</v>
      </c>
      <c r="F335" s="3" t="s">
        <v>11</v>
      </c>
      <c r="G335" s="3" t="s">
        <v>12</v>
      </c>
      <c r="H335" s="3" t="s">
        <v>12</v>
      </c>
      <c r="I335" s="3" t="s">
        <v>100</v>
      </c>
      <c r="J335" s="3" t="s">
        <v>80</v>
      </c>
      <c r="L335" s="17"/>
      <c r="M335" s="3" t="s">
        <v>81</v>
      </c>
      <c r="N335" s="18" t="b">
        <v>0</v>
      </c>
      <c r="O335" s="3" t="s">
        <v>863</v>
      </c>
      <c r="P335" s="5">
        <v>36.249736</v>
      </c>
      <c r="Q335" s="5">
        <v>330.0</v>
      </c>
      <c r="R335" s="17"/>
    </row>
    <row r="336">
      <c r="A336" s="3" t="s">
        <v>864</v>
      </c>
      <c r="B336" s="3">
        <v>577.0</v>
      </c>
      <c r="C336" s="3" t="s">
        <v>865</v>
      </c>
      <c r="D336" s="3" t="s">
        <v>827</v>
      </c>
      <c r="E336" s="3" t="s">
        <v>11</v>
      </c>
      <c r="F336" s="3" t="s">
        <v>11</v>
      </c>
      <c r="G336" s="3" t="s">
        <v>12</v>
      </c>
      <c r="H336" s="3" t="s">
        <v>12</v>
      </c>
      <c r="I336" s="3" t="s">
        <v>100</v>
      </c>
      <c r="J336" s="3" t="s">
        <v>80</v>
      </c>
      <c r="L336" s="17"/>
      <c r="M336" s="3" t="s">
        <v>81</v>
      </c>
      <c r="N336" s="18" t="b">
        <v>0</v>
      </c>
      <c r="O336" s="3" t="s">
        <v>865</v>
      </c>
      <c r="P336" s="5">
        <v>26.80923</v>
      </c>
      <c r="Q336" s="5">
        <v>330.0</v>
      </c>
      <c r="R336" s="17"/>
    </row>
    <row r="337">
      <c r="A337" s="3" t="s">
        <v>866</v>
      </c>
      <c r="B337" s="3">
        <v>635.0</v>
      </c>
      <c r="C337" s="3" t="s">
        <v>867</v>
      </c>
      <c r="D337" s="3" t="s">
        <v>827</v>
      </c>
      <c r="E337" s="3" t="s">
        <v>11</v>
      </c>
      <c r="F337" s="3" t="s">
        <v>11</v>
      </c>
      <c r="G337" s="3" t="s">
        <v>12</v>
      </c>
      <c r="H337" s="3" t="s">
        <v>12</v>
      </c>
      <c r="I337" s="3" t="s">
        <v>100</v>
      </c>
      <c r="J337" s="3" t="s">
        <v>80</v>
      </c>
      <c r="L337" s="17"/>
      <c r="M337" s="3" t="s">
        <v>81</v>
      </c>
      <c r="N337" s="18" t="b">
        <v>0</v>
      </c>
      <c r="O337" s="3" t="s">
        <v>867</v>
      </c>
      <c r="P337" s="5">
        <v>37.768058</v>
      </c>
      <c r="Q337" s="5">
        <v>330.0</v>
      </c>
      <c r="R337" s="17"/>
    </row>
    <row r="338">
      <c r="A338" s="3" t="s">
        <v>868</v>
      </c>
      <c r="B338" s="3">
        <v>616.0</v>
      </c>
      <c r="C338" s="3" t="s">
        <v>869</v>
      </c>
      <c r="D338" s="3" t="s">
        <v>827</v>
      </c>
      <c r="E338" s="3" t="s">
        <v>87</v>
      </c>
      <c r="F338" s="3" t="s">
        <v>22</v>
      </c>
      <c r="G338" s="17"/>
      <c r="H338" s="3" t="s">
        <v>23</v>
      </c>
      <c r="I338" s="3" t="s">
        <v>88</v>
      </c>
      <c r="J338" s="3" t="s">
        <v>870</v>
      </c>
      <c r="L338" s="17"/>
      <c r="M338" s="3" t="s">
        <v>81</v>
      </c>
      <c r="N338" s="18" t="b">
        <v>0</v>
      </c>
      <c r="O338" s="3" t="s">
        <v>869</v>
      </c>
      <c r="P338" s="5">
        <v>1.503279</v>
      </c>
      <c r="Q338" s="5">
        <v>330.0</v>
      </c>
      <c r="R338" s="17"/>
    </row>
    <row r="339">
      <c r="A339" s="3" t="s">
        <v>871</v>
      </c>
      <c r="B339" s="3">
        <v>403.0</v>
      </c>
      <c r="C339" s="3" t="s">
        <v>872</v>
      </c>
      <c r="D339" s="3" t="s">
        <v>827</v>
      </c>
      <c r="E339" s="3" t="s">
        <v>19</v>
      </c>
      <c r="F339" s="3" t="s">
        <v>11</v>
      </c>
      <c r="G339" s="3" t="s">
        <v>20</v>
      </c>
      <c r="H339" s="3" t="s">
        <v>12</v>
      </c>
      <c r="I339" s="3" t="s">
        <v>359</v>
      </c>
      <c r="J339" s="3" t="s">
        <v>92</v>
      </c>
      <c r="K339" s="3" t="s">
        <v>873</v>
      </c>
      <c r="L339" s="3" t="s">
        <v>360</v>
      </c>
      <c r="M339" s="3" t="s">
        <v>81</v>
      </c>
      <c r="N339" s="18" t="b">
        <v>0</v>
      </c>
      <c r="O339" s="3" t="s">
        <v>872</v>
      </c>
      <c r="P339" s="5">
        <v>8.736477</v>
      </c>
      <c r="Q339" s="5">
        <v>330.0</v>
      </c>
      <c r="R339" s="17"/>
    </row>
    <row r="340">
      <c r="A340" s="3" t="s">
        <v>874</v>
      </c>
      <c r="B340" s="3">
        <v>450.0</v>
      </c>
      <c r="C340" s="3" t="s">
        <v>875</v>
      </c>
      <c r="D340" s="3" t="s">
        <v>827</v>
      </c>
      <c r="E340" s="3" t="s">
        <v>87</v>
      </c>
      <c r="F340" s="3" t="s">
        <v>19</v>
      </c>
      <c r="G340" s="17"/>
      <c r="H340" s="3" t="s">
        <v>20</v>
      </c>
      <c r="I340" s="3" t="s">
        <v>88</v>
      </c>
      <c r="J340" s="3" t="s">
        <v>876</v>
      </c>
      <c r="L340" s="17"/>
      <c r="M340" s="3" t="s">
        <v>81</v>
      </c>
      <c r="N340" s="18" t="b">
        <v>0</v>
      </c>
      <c r="O340" s="3" t="s">
        <v>875</v>
      </c>
      <c r="P340" s="5">
        <v>0.040757</v>
      </c>
      <c r="Q340" s="5">
        <v>330.0</v>
      </c>
      <c r="R340" s="17"/>
    </row>
    <row r="341">
      <c r="A341" s="3" t="s">
        <v>877</v>
      </c>
      <c r="B341" s="3">
        <v>2.0</v>
      </c>
      <c r="C341" s="3" t="s">
        <v>878</v>
      </c>
      <c r="D341" s="3" t="s">
        <v>827</v>
      </c>
      <c r="E341" s="3" t="s">
        <v>11</v>
      </c>
      <c r="F341" s="3" t="s">
        <v>11</v>
      </c>
      <c r="G341" s="3" t="s">
        <v>12</v>
      </c>
      <c r="H341" s="3" t="s">
        <v>12</v>
      </c>
      <c r="I341" s="3" t="s">
        <v>100</v>
      </c>
      <c r="J341" s="3" t="s">
        <v>278</v>
      </c>
      <c r="K341" s="3" t="s">
        <v>421</v>
      </c>
      <c r="L341" s="17"/>
      <c r="M341" s="3" t="s">
        <v>81</v>
      </c>
      <c r="N341" s="18" t="b">
        <v>0</v>
      </c>
      <c r="O341" s="3" t="s">
        <v>878</v>
      </c>
      <c r="P341" s="5">
        <v>1.975117</v>
      </c>
      <c r="Q341" s="5">
        <v>330.0</v>
      </c>
      <c r="R341" s="17"/>
    </row>
    <row r="342">
      <c r="A342" s="3" t="s">
        <v>879</v>
      </c>
      <c r="B342" s="3">
        <v>155.0</v>
      </c>
      <c r="C342" s="3" t="s">
        <v>880</v>
      </c>
      <c r="D342" s="3" t="s">
        <v>827</v>
      </c>
      <c r="E342" s="3" t="s">
        <v>11</v>
      </c>
      <c r="F342" s="3" t="s">
        <v>11</v>
      </c>
      <c r="G342" s="3" t="s">
        <v>12</v>
      </c>
      <c r="H342" s="3" t="s">
        <v>12</v>
      </c>
      <c r="I342" s="3" t="s">
        <v>100</v>
      </c>
      <c r="J342" s="3" t="s">
        <v>80</v>
      </c>
      <c r="L342" s="17"/>
      <c r="M342" s="3" t="s">
        <v>81</v>
      </c>
      <c r="N342" s="18" t="b">
        <v>0</v>
      </c>
      <c r="O342" s="3" t="s">
        <v>880</v>
      </c>
      <c r="P342" s="5">
        <v>8.454273</v>
      </c>
      <c r="Q342" s="5">
        <v>330.0</v>
      </c>
      <c r="R342" s="17"/>
    </row>
    <row r="343">
      <c r="A343" s="3" t="s">
        <v>881</v>
      </c>
      <c r="B343" s="3">
        <v>9.0</v>
      </c>
      <c r="C343" s="3" t="s">
        <v>882</v>
      </c>
      <c r="D343" s="3" t="s">
        <v>883</v>
      </c>
      <c r="E343" s="3" t="s">
        <v>11</v>
      </c>
      <c r="F343" s="3" t="s">
        <v>11</v>
      </c>
      <c r="G343" s="3" t="s">
        <v>12</v>
      </c>
      <c r="H343" s="3" t="s">
        <v>12</v>
      </c>
      <c r="I343" s="3" t="s">
        <v>100</v>
      </c>
      <c r="J343" s="3" t="s">
        <v>80</v>
      </c>
      <c r="K343" s="3"/>
      <c r="L343" s="17"/>
      <c r="M343" s="3" t="s">
        <v>81</v>
      </c>
      <c r="N343" s="18" t="b">
        <v>0</v>
      </c>
      <c r="O343" s="3" t="s">
        <v>882</v>
      </c>
      <c r="P343" s="5">
        <v>12.17276</v>
      </c>
      <c r="Q343" s="5">
        <v>360.0</v>
      </c>
      <c r="R343" s="17"/>
    </row>
    <row r="344">
      <c r="A344" s="3" t="s">
        <v>884</v>
      </c>
      <c r="B344" s="3">
        <v>22.0</v>
      </c>
      <c r="C344" s="3" t="s">
        <v>885</v>
      </c>
      <c r="D344" s="3" t="s">
        <v>883</v>
      </c>
      <c r="E344" s="3" t="s">
        <v>11</v>
      </c>
      <c r="F344" s="3" t="s">
        <v>11</v>
      </c>
      <c r="G344" s="3" t="s">
        <v>12</v>
      </c>
      <c r="H344" s="3" t="s">
        <v>12</v>
      </c>
      <c r="I344" s="3" t="s">
        <v>100</v>
      </c>
      <c r="J344" s="3" t="s">
        <v>80</v>
      </c>
      <c r="K344" s="3"/>
      <c r="L344" s="17"/>
      <c r="M344" s="3" t="s">
        <v>81</v>
      </c>
      <c r="N344" s="18" t="b">
        <v>0</v>
      </c>
      <c r="O344" s="3" t="s">
        <v>885</v>
      </c>
      <c r="P344" s="5">
        <v>24.932378</v>
      </c>
      <c r="Q344" s="5">
        <v>360.0</v>
      </c>
      <c r="R344" s="17"/>
    </row>
    <row r="345">
      <c r="A345" s="3" t="s">
        <v>886</v>
      </c>
      <c r="B345" s="3">
        <v>26.0</v>
      </c>
      <c r="C345" s="3" t="s">
        <v>887</v>
      </c>
      <c r="D345" s="3" t="s">
        <v>883</v>
      </c>
      <c r="E345" s="3" t="s">
        <v>11</v>
      </c>
      <c r="F345" s="3" t="s">
        <v>11</v>
      </c>
      <c r="G345" s="3" t="s">
        <v>12</v>
      </c>
      <c r="H345" s="3" t="s">
        <v>12</v>
      </c>
      <c r="I345" s="3" t="s">
        <v>100</v>
      </c>
      <c r="J345" s="3" t="s">
        <v>80</v>
      </c>
      <c r="K345" s="3"/>
      <c r="L345" s="17"/>
      <c r="M345" s="3" t="s">
        <v>81</v>
      </c>
      <c r="N345" s="18" t="b">
        <v>0</v>
      </c>
      <c r="O345" s="3" t="s">
        <v>887</v>
      </c>
      <c r="P345" s="5">
        <v>20.140671</v>
      </c>
      <c r="Q345" s="5">
        <v>360.0</v>
      </c>
      <c r="R345" s="17"/>
    </row>
    <row r="346">
      <c r="A346" s="3" t="s">
        <v>888</v>
      </c>
      <c r="B346" s="3">
        <v>35.0</v>
      </c>
      <c r="C346" s="3" t="s">
        <v>889</v>
      </c>
      <c r="D346" s="3" t="s">
        <v>883</v>
      </c>
      <c r="E346" s="3" t="s">
        <v>11</v>
      </c>
      <c r="F346" s="3" t="s">
        <v>15</v>
      </c>
      <c r="G346" s="3" t="s">
        <v>12</v>
      </c>
      <c r="H346" s="3" t="s">
        <v>16</v>
      </c>
      <c r="I346" s="3" t="s">
        <v>117</v>
      </c>
      <c r="J346" s="3" t="s">
        <v>92</v>
      </c>
      <c r="K346" s="3" t="s">
        <v>416</v>
      </c>
      <c r="L346" s="17"/>
      <c r="M346" s="3" t="s">
        <v>81</v>
      </c>
      <c r="N346" s="18" t="b">
        <v>0</v>
      </c>
      <c r="O346" s="3" t="s">
        <v>889</v>
      </c>
      <c r="P346" s="5">
        <v>9.286124</v>
      </c>
      <c r="Q346" s="5">
        <v>360.0</v>
      </c>
      <c r="R346" s="17"/>
    </row>
    <row r="347">
      <c r="A347" s="3" t="s">
        <v>890</v>
      </c>
      <c r="B347" s="3">
        <v>37.0</v>
      </c>
      <c r="C347" s="3" t="s">
        <v>891</v>
      </c>
      <c r="D347" s="3" t="s">
        <v>883</v>
      </c>
      <c r="E347" s="3" t="s">
        <v>87</v>
      </c>
      <c r="F347" s="3" t="s">
        <v>15</v>
      </c>
      <c r="G347" s="17"/>
      <c r="H347" s="3" t="s">
        <v>16</v>
      </c>
      <c r="I347" s="3" t="s">
        <v>88</v>
      </c>
      <c r="J347" s="3" t="s">
        <v>892</v>
      </c>
      <c r="K347" s="3"/>
      <c r="L347" s="17"/>
      <c r="M347" s="3" t="s">
        <v>81</v>
      </c>
      <c r="N347" s="18" t="b">
        <v>0</v>
      </c>
      <c r="O347" s="3" t="s">
        <v>891</v>
      </c>
      <c r="P347" s="5">
        <v>16.662328</v>
      </c>
      <c r="Q347" s="5">
        <v>360.0</v>
      </c>
      <c r="R347" s="17"/>
    </row>
    <row r="348">
      <c r="A348" s="3" t="s">
        <v>893</v>
      </c>
      <c r="B348" s="3">
        <v>40.0</v>
      </c>
      <c r="C348" s="3" t="s">
        <v>894</v>
      </c>
      <c r="D348" s="3" t="s">
        <v>883</v>
      </c>
      <c r="E348" s="3" t="s">
        <v>11</v>
      </c>
      <c r="F348" s="3" t="s">
        <v>11</v>
      </c>
      <c r="G348" s="3" t="s">
        <v>12</v>
      </c>
      <c r="H348" s="3" t="s">
        <v>12</v>
      </c>
      <c r="I348" s="3" t="s">
        <v>100</v>
      </c>
      <c r="J348" s="3" t="s">
        <v>80</v>
      </c>
      <c r="K348" s="3"/>
      <c r="L348" s="17"/>
      <c r="M348" s="3" t="s">
        <v>81</v>
      </c>
      <c r="N348" s="18" t="b">
        <v>0</v>
      </c>
      <c r="O348" s="3" t="s">
        <v>894</v>
      </c>
      <c r="P348" s="5">
        <v>29.221383</v>
      </c>
      <c r="Q348" s="5">
        <v>360.0</v>
      </c>
      <c r="R348" s="17"/>
    </row>
    <row r="349">
      <c r="A349" s="3" t="s">
        <v>895</v>
      </c>
      <c r="B349" s="3">
        <v>50.0</v>
      </c>
      <c r="C349" s="3" t="s">
        <v>896</v>
      </c>
      <c r="D349" s="3" t="s">
        <v>883</v>
      </c>
      <c r="E349" s="3" t="s">
        <v>11</v>
      </c>
      <c r="F349" s="3" t="s">
        <v>11</v>
      </c>
      <c r="G349" s="3" t="s">
        <v>12</v>
      </c>
      <c r="H349" s="3" t="s">
        <v>12</v>
      </c>
      <c r="I349" s="3" t="s">
        <v>100</v>
      </c>
      <c r="J349" s="3" t="s">
        <v>80</v>
      </c>
      <c r="K349" s="3"/>
      <c r="L349" s="17"/>
      <c r="M349" s="3" t="s">
        <v>81</v>
      </c>
      <c r="N349" s="18" t="b">
        <v>0</v>
      </c>
      <c r="O349" s="3" t="s">
        <v>896</v>
      </c>
      <c r="P349" s="5">
        <v>27.909125</v>
      </c>
      <c r="Q349" s="5">
        <v>360.0</v>
      </c>
      <c r="R349" s="17"/>
    </row>
    <row r="350">
      <c r="A350" s="3" t="s">
        <v>897</v>
      </c>
      <c r="B350" s="3">
        <v>54.0</v>
      </c>
      <c r="C350" s="3" t="s">
        <v>898</v>
      </c>
      <c r="D350" s="3" t="s">
        <v>883</v>
      </c>
      <c r="E350" s="3" t="s">
        <v>11</v>
      </c>
      <c r="F350" s="3" t="s">
        <v>11</v>
      </c>
      <c r="G350" s="3" t="s">
        <v>12</v>
      </c>
      <c r="H350" s="3" t="s">
        <v>12</v>
      </c>
      <c r="I350" s="3" t="s">
        <v>100</v>
      </c>
      <c r="J350" s="3" t="s">
        <v>80</v>
      </c>
      <c r="K350" s="3"/>
      <c r="L350" s="17"/>
      <c r="M350" s="3" t="s">
        <v>81</v>
      </c>
      <c r="N350" s="18" t="b">
        <v>0</v>
      </c>
      <c r="O350" s="3" t="s">
        <v>898</v>
      </c>
      <c r="P350" s="5">
        <v>37.269639</v>
      </c>
      <c r="Q350" s="5">
        <v>360.0</v>
      </c>
      <c r="R350" s="17"/>
    </row>
    <row r="351">
      <c r="A351" s="3" t="s">
        <v>899</v>
      </c>
      <c r="B351" s="3">
        <v>59.0</v>
      </c>
      <c r="C351" s="3" t="s">
        <v>900</v>
      </c>
      <c r="D351" s="3" t="s">
        <v>883</v>
      </c>
      <c r="E351" s="3" t="s">
        <v>15</v>
      </c>
      <c r="F351" s="3" t="s">
        <v>15</v>
      </c>
      <c r="G351" s="3" t="s">
        <v>16</v>
      </c>
      <c r="H351" s="3" t="s">
        <v>16</v>
      </c>
      <c r="I351" s="3" t="s">
        <v>79</v>
      </c>
      <c r="J351" s="3" t="s">
        <v>80</v>
      </c>
      <c r="K351" s="3"/>
      <c r="L351" s="17"/>
      <c r="M351" s="3" t="s">
        <v>81</v>
      </c>
      <c r="N351" s="18" t="b">
        <v>0</v>
      </c>
      <c r="O351" s="3" t="s">
        <v>900</v>
      </c>
      <c r="P351" s="5">
        <v>62.50046</v>
      </c>
      <c r="Q351" s="5">
        <v>360.0</v>
      </c>
      <c r="R351" s="17"/>
    </row>
    <row r="352">
      <c r="A352" s="3" t="s">
        <v>901</v>
      </c>
      <c r="B352" s="3">
        <v>60.0</v>
      </c>
      <c r="C352" s="3" t="s">
        <v>902</v>
      </c>
      <c r="D352" s="3" t="s">
        <v>883</v>
      </c>
      <c r="E352" s="3" t="s">
        <v>15</v>
      </c>
      <c r="F352" s="3" t="s">
        <v>15</v>
      </c>
      <c r="G352" s="3" t="s">
        <v>16</v>
      </c>
      <c r="H352" s="3" t="s">
        <v>16</v>
      </c>
      <c r="I352" s="3" t="s">
        <v>79</v>
      </c>
      <c r="J352" s="3" t="s">
        <v>80</v>
      </c>
      <c r="K352" s="3"/>
      <c r="L352" s="17"/>
      <c r="M352" s="3" t="s">
        <v>81</v>
      </c>
      <c r="N352" s="18" t="b">
        <v>0</v>
      </c>
      <c r="O352" s="3" t="s">
        <v>902</v>
      </c>
      <c r="P352" s="5">
        <v>66.875027</v>
      </c>
      <c r="Q352" s="5">
        <v>360.0</v>
      </c>
      <c r="R352" s="17"/>
    </row>
    <row r="353">
      <c r="A353" s="3" t="s">
        <v>903</v>
      </c>
      <c r="B353" s="3">
        <v>63.0</v>
      </c>
      <c r="C353" s="3" t="s">
        <v>904</v>
      </c>
      <c r="D353" s="3" t="s">
        <v>883</v>
      </c>
      <c r="E353" s="3" t="s">
        <v>15</v>
      </c>
      <c r="F353" s="3" t="s">
        <v>15</v>
      </c>
      <c r="G353" s="3" t="s">
        <v>16</v>
      </c>
      <c r="H353" s="3" t="s">
        <v>16</v>
      </c>
      <c r="I353" s="3" t="s">
        <v>79</v>
      </c>
      <c r="J353" s="3" t="s">
        <v>80</v>
      </c>
      <c r="L353" s="17"/>
      <c r="M353" s="3" t="s">
        <v>81</v>
      </c>
      <c r="N353" s="18" t="b">
        <v>0</v>
      </c>
      <c r="O353" s="3" t="s">
        <v>904</v>
      </c>
      <c r="P353" s="5">
        <v>41.593321</v>
      </c>
      <c r="Q353" s="5">
        <v>360.0</v>
      </c>
      <c r="R353" s="17"/>
    </row>
    <row r="354">
      <c r="A354" s="3" t="s">
        <v>905</v>
      </c>
      <c r="B354" s="3">
        <v>64.0</v>
      </c>
      <c r="C354" s="3" t="s">
        <v>906</v>
      </c>
      <c r="D354" s="3" t="s">
        <v>883</v>
      </c>
      <c r="E354" s="3" t="s">
        <v>15</v>
      </c>
      <c r="F354" s="3" t="s">
        <v>15</v>
      </c>
      <c r="G354" s="3" t="s">
        <v>16</v>
      </c>
      <c r="H354" s="3" t="s">
        <v>16</v>
      </c>
      <c r="I354" s="3" t="s">
        <v>79</v>
      </c>
      <c r="J354" s="3" t="s">
        <v>80</v>
      </c>
      <c r="L354" s="17"/>
      <c r="M354" s="3" t="s">
        <v>81</v>
      </c>
      <c r="N354" s="18" t="b">
        <v>0</v>
      </c>
      <c r="O354" s="3" t="s">
        <v>906</v>
      </c>
      <c r="P354" s="5">
        <v>31.044197</v>
      </c>
      <c r="Q354" s="5">
        <v>360.0</v>
      </c>
      <c r="R354" s="17"/>
    </row>
    <row r="355">
      <c r="A355" s="3" t="s">
        <v>907</v>
      </c>
      <c r="B355" s="3">
        <v>68.0</v>
      </c>
      <c r="C355" s="3" t="s">
        <v>908</v>
      </c>
      <c r="D355" s="3" t="s">
        <v>883</v>
      </c>
      <c r="E355" s="3" t="s">
        <v>15</v>
      </c>
      <c r="F355" s="3" t="s">
        <v>15</v>
      </c>
      <c r="G355" s="3" t="s">
        <v>16</v>
      </c>
      <c r="H355" s="3" t="s">
        <v>16</v>
      </c>
      <c r="I355" s="3" t="s">
        <v>79</v>
      </c>
      <c r="J355" s="3" t="s">
        <v>80</v>
      </c>
      <c r="L355" s="17"/>
      <c r="M355" s="3" t="s">
        <v>81</v>
      </c>
      <c r="N355" s="18" t="b">
        <v>0</v>
      </c>
      <c r="O355" s="3" t="s">
        <v>908</v>
      </c>
      <c r="P355" s="5">
        <v>48.864458</v>
      </c>
      <c r="Q355" s="5">
        <v>360.0</v>
      </c>
      <c r="R355" s="17"/>
    </row>
    <row r="356">
      <c r="A356" s="3" t="s">
        <v>909</v>
      </c>
      <c r="B356" s="3">
        <v>80.0</v>
      </c>
      <c r="C356" s="3" t="s">
        <v>910</v>
      </c>
      <c r="D356" s="3" t="s">
        <v>883</v>
      </c>
      <c r="E356" s="3" t="s">
        <v>11</v>
      </c>
      <c r="F356" s="3" t="s">
        <v>11</v>
      </c>
      <c r="G356" s="3" t="s">
        <v>12</v>
      </c>
      <c r="H356" s="3" t="s">
        <v>12</v>
      </c>
      <c r="I356" s="3" t="s">
        <v>100</v>
      </c>
      <c r="J356" s="3" t="s">
        <v>80</v>
      </c>
      <c r="L356" s="17"/>
      <c r="M356" s="3" t="s">
        <v>81</v>
      </c>
      <c r="N356" s="18" t="b">
        <v>0</v>
      </c>
      <c r="O356" s="3" t="s">
        <v>910</v>
      </c>
      <c r="P356" s="5">
        <v>38.648289</v>
      </c>
      <c r="Q356" s="5">
        <v>360.0</v>
      </c>
      <c r="R356" s="17"/>
    </row>
    <row r="357">
      <c r="A357" s="3" t="s">
        <v>911</v>
      </c>
      <c r="B357" s="3">
        <v>81.0</v>
      </c>
      <c r="C357" s="3" t="s">
        <v>912</v>
      </c>
      <c r="D357" s="3" t="s">
        <v>883</v>
      </c>
      <c r="E357" s="3" t="s">
        <v>11</v>
      </c>
      <c r="F357" s="3" t="s">
        <v>11</v>
      </c>
      <c r="G357" s="3" t="s">
        <v>12</v>
      </c>
      <c r="H357" s="3" t="s">
        <v>12</v>
      </c>
      <c r="I357" s="3" t="s">
        <v>100</v>
      </c>
      <c r="J357" s="3" t="s">
        <v>80</v>
      </c>
      <c r="L357" s="17"/>
      <c r="M357" s="3" t="s">
        <v>81</v>
      </c>
      <c r="N357" s="18" t="b">
        <v>0</v>
      </c>
      <c r="O357" s="3" t="s">
        <v>912</v>
      </c>
      <c r="P357" s="5">
        <v>32.671628</v>
      </c>
      <c r="Q357" s="5">
        <v>360.0</v>
      </c>
      <c r="R357" s="17"/>
    </row>
    <row r="358">
      <c r="A358" s="3" t="s">
        <v>913</v>
      </c>
      <c r="B358" s="3">
        <v>82.0</v>
      </c>
      <c r="C358" s="3" t="s">
        <v>914</v>
      </c>
      <c r="D358" s="3" t="s">
        <v>883</v>
      </c>
      <c r="E358" s="3" t="s">
        <v>11</v>
      </c>
      <c r="F358" s="3" t="s">
        <v>11</v>
      </c>
      <c r="G358" s="3" t="s">
        <v>12</v>
      </c>
      <c r="H358" s="3" t="s">
        <v>12</v>
      </c>
      <c r="I358" s="3" t="s">
        <v>100</v>
      </c>
      <c r="J358" s="3" t="s">
        <v>80</v>
      </c>
      <c r="L358" s="17"/>
      <c r="M358" s="3" t="s">
        <v>81</v>
      </c>
      <c r="N358" s="18" t="b">
        <v>0</v>
      </c>
      <c r="O358" s="3" t="s">
        <v>914</v>
      </c>
      <c r="P358" s="5">
        <v>16.325229</v>
      </c>
      <c r="Q358" s="5">
        <v>360.0</v>
      </c>
      <c r="R358" s="17"/>
    </row>
    <row r="359">
      <c r="A359" s="3" t="s">
        <v>915</v>
      </c>
      <c r="B359" s="3">
        <v>83.0</v>
      </c>
      <c r="C359" s="3" t="s">
        <v>916</v>
      </c>
      <c r="D359" s="3" t="s">
        <v>883</v>
      </c>
      <c r="E359" s="3" t="s">
        <v>11</v>
      </c>
      <c r="F359" s="3" t="s">
        <v>11</v>
      </c>
      <c r="G359" s="3" t="s">
        <v>12</v>
      </c>
      <c r="H359" s="3" t="s">
        <v>12</v>
      </c>
      <c r="I359" s="3" t="s">
        <v>100</v>
      </c>
      <c r="J359" s="3" t="s">
        <v>80</v>
      </c>
      <c r="L359" s="17"/>
      <c r="M359" s="3" t="s">
        <v>81</v>
      </c>
      <c r="N359" s="18" t="b">
        <v>0</v>
      </c>
      <c r="O359" s="3" t="s">
        <v>916</v>
      </c>
      <c r="P359" s="5">
        <v>17.325365</v>
      </c>
      <c r="Q359" s="5">
        <v>360.0</v>
      </c>
      <c r="R359" s="17"/>
    </row>
    <row r="360">
      <c r="A360" s="3" t="s">
        <v>917</v>
      </c>
      <c r="B360" s="3">
        <v>88.0</v>
      </c>
      <c r="C360" s="3" t="s">
        <v>918</v>
      </c>
      <c r="D360" s="3" t="s">
        <v>883</v>
      </c>
      <c r="E360" s="3" t="s">
        <v>11</v>
      </c>
      <c r="F360" s="3" t="s">
        <v>11</v>
      </c>
      <c r="G360" s="3" t="s">
        <v>12</v>
      </c>
      <c r="H360" s="3" t="s">
        <v>12</v>
      </c>
      <c r="I360" s="3" t="s">
        <v>100</v>
      </c>
      <c r="J360" s="3" t="s">
        <v>80</v>
      </c>
      <c r="L360" s="17"/>
      <c r="M360" s="3" t="s">
        <v>81</v>
      </c>
      <c r="N360" s="18" t="b">
        <v>0</v>
      </c>
      <c r="O360" s="3" t="s">
        <v>918</v>
      </c>
      <c r="P360" s="5">
        <v>35.206207</v>
      </c>
      <c r="Q360" s="5">
        <v>360.0</v>
      </c>
      <c r="R360" s="17"/>
    </row>
    <row r="361">
      <c r="A361" s="3" t="s">
        <v>919</v>
      </c>
      <c r="B361" s="3">
        <v>90.0</v>
      </c>
      <c r="C361" s="3" t="s">
        <v>920</v>
      </c>
      <c r="D361" s="3" t="s">
        <v>883</v>
      </c>
      <c r="E361" s="3" t="s">
        <v>15</v>
      </c>
      <c r="F361" s="3" t="s">
        <v>15</v>
      </c>
      <c r="G361" s="3" t="s">
        <v>16</v>
      </c>
      <c r="H361" s="3" t="s">
        <v>16</v>
      </c>
      <c r="I361" s="3" t="s">
        <v>79</v>
      </c>
      <c r="J361" s="3" t="s">
        <v>80</v>
      </c>
      <c r="L361" s="17"/>
      <c r="M361" s="3" t="s">
        <v>81</v>
      </c>
      <c r="N361" s="18" t="b">
        <v>0</v>
      </c>
      <c r="O361" s="3" t="s">
        <v>920</v>
      </c>
      <c r="P361" s="5">
        <v>53.535643</v>
      </c>
      <c r="Q361" s="5">
        <v>360.0</v>
      </c>
      <c r="R361" s="17"/>
    </row>
    <row r="362">
      <c r="A362" s="3" t="s">
        <v>921</v>
      </c>
      <c r="B362" s="3">
        <v>91.0</v>
      </c>
      <c r="C362" s="3" t="s">
        <v>922</v>
      </c>
      <c r="D362" s="3" t="s">
        <v>883</v>
      </c>
      <c r="E362" s="3" t="s">
        <v>15</v>
      </c>
      <c r="F362" s="3" t="s">
        <v>15</v>
      </c>
      <c r="G362" s="3" t="s">
        <v>16</v>
      </c>
      <c r="H362" s="3" t="s">
        <v>16</v>
      </c>
      <c r="I362" s="3" t="s">
        <v>79</v>
      </c>
      <c r="J362" s="3" t="s">
        <v>80</v>
      </c>
      <c r="L362" s="17"/>
      <c r="M362" s="3" t="s">
        <v>81</v>
      </c>
      <c r="N362" s="18" t="b">
        <v>0</v>
      </c>
      <c r="O362" s="3" t="s">
        <v>922</v>
      </c>
      <c r="P362" s="5">
        <v>30.226419</v>
      </c>
      <c r="Q362" s="5">
        <v>360.0</v>
      </c>
      <c r="R362" s="17"/>
    </row>
    <row r="363">
      <c r="A363" s="3" t="s">
        <v>923</v>
      </c>
      <c r="B363" s="3">
        <v>92.0</v>
      </c>
      <c r="C363" s="3" t="s">
        <v>924</v>
      </c>
      <c r="D363" s="3" t="s">
        <v>883</v>
      </c>
      <c r="E363" s="3" t="s">
        <v>15</v>
      </c>
      <c r="F363" s="3" t="s">
        <v>15</v>
      </c>
      <c r="G363" s="3" t="s">
        <v>16</v>
      </c>
      <c r="H363" s="3" t="s">
        <v>16</v>
      </c>
      <c r="I363" s="3" t="s">
        <v>79</v>
      </c>
      <c r="J363" s="3" t="s">
        <v>92</v>
      </c>
      <c r="K363" s="3" t="s">
        <v>93</v>
      </c>
      <c r="L363" s="17"/>
      <c r="M363" s="3" t="s">
        <v>81</v>
      </c>
      <c r="N363" s="18" t="b">
        <v>0</v>
      </c>
      <c r="O363" s="3" t="s">
        <v>924</v>
      </c>
      <c r="P363" s="5">
        <v>19.766668</v>
      </c>
      <c r="Q363" s="5">
        <v>360.0</v>
      </c>
      <c r="R363" s="17"/>
    </row>
    <row r="364">
      <c r="A364" s="3" t="s">
        <v>925</v>
      </c>
      <c r="B364" s="3">
        <v>96.0</v>
      </c>
      <c r="C364" s="3" t="s">
        <v>926</v>
      </c>
      <c r="D364" s="3" t="s">
        <v>883</v>
      </c>
      <c r="E364" s="3" t="s">
        <v>11</v>
      </c>
      <c r="F364" s="3" t="s">
        <v>11</v>
      </c>
      <c r="G364" s="3" t="s">
        <v>12</v>
      </c>
      <c r="H364" s="3" t="s">
        <v>12</v>
      </c>
      <c r="I364" s="3" t="s">
        <v>100</v>
      </c>
      <c r="J364" s="3" t="s">
        <v>80</v>
      </c>
      <c r="L364" s="17"/>
      <c r="M364" s="3" t="s">
        <v>81</v>
      </c>
      <c r="N364" s="18" t="b">
        <v>0</v>
      </c>
      <c r="O364" s="3" t="s">
        <v>926</v>
      </c>
      <c r="P364" s="5">
        <v>27.438578</v>
      </c>
      <c r="Q364" s="5">
        <v>360.0</v>
      </c>
      <c r="R364" s="17"/>
    </row>
    <row r="365">
      <c r="A365" s="3" t="s">
        <v>927</v>
      </c>
      <c r="B365" s="3">
        <v>104.0</v>
      </c>
      <c r="C365" s="3" t="s">
        <v>928</v>
      </c>
      <c r="D365" s="3" t="s">
        <v>883</v>
      </c>
      <c r="E365" s="3" t="s">
        <v>11</v>
      </c>
      <c r="F365" s="3" t="s">
        <v>11</v>
      </c>
      <c r="G365" s="3" t="s">
        <v>12</v>
      </c>
      <c r="H365" s="3" t="s">
        <v>12</v>
      </c>
      <c r="I365" s="3" t="s">
        <v>100</v>
      </c>
      <c r="J365" s="3" t="s">
        <v>80</v>
      </c>
      <c r="L365" s="17"/>
      <c r="M365" s="3" t="s">
        <v>81</v>
      </c>
      <c r="N365" s="18" t="b">
        <v>0</v>
      </c>
      <c r="O365" s="3" t="s">
        <v>928</v>
      </c>
      <c r="P365" s="5">
        <v>20.552055</v>
      </c>
      <c r="Q365" s="5">
        <v>360.0</v>
      </c>
      <c r="R365" s="17"/>
    </row>
    <row r="366">
      <c r="A366" s="3" t="s">
        <v>929</v>
      </c>
      <c r="B366" s="3">
        <v>113.0</v>
      </c>
      <c r="C366" s="3" t="s">
        <v>930</v>
      </c>
      <c r="D366" s="3" t="s">
        <v>883</v>
      </c>
      <c r="E366" s="3" t="s">
        <v>11</v>
      </c>
      <c r="F366" s="3" t="s">
        <v>11</v>
      </c>
      <c r="G366" s="3" t="s">
        <v>12</v>
      </c>
      <c r="H366" s="3" t="s">
        <v>12</v>
      </c>
      <c r="I366" s="3" t="s">
        <v>100</v>
      </c>
      <c r="J366" s="3" t="s">
        <v>80</v>
      </c>
      <c r="L366" s="17"/>
      <c r="M366" s="3" t="s">
        <v>81</v>
      </c>
      <c r="N366" s="18" t="b">
        <v>0</v>
      </c>
      <c r="O366" s="3" t="s">
        <v>930</v>
      </c>
      <c r="P366" s="5">
        <v>29.666988</v>
      </c>
      <c r="Q366" s="5">
        <v>360.0</v>
      </c>
      <c r="R366" s="17"/>
    </row>
    <row r="367">
      <c r="A367" s="3" t="s">
        <v>931</v>
      </c>
      <c r="B367" s="3">
        <v>125.0</v>
      </c>
      <c r="C367" s="3" t="s">
        <v>932</v>
      </c>
      <c r="D367" s="3" t="s">
        <v>883</v>
      </c>
      <c r="E367" s="3" t="s">
        <v>11</v>
      </c>
      <c r="F367" s="3" t="s">
        <v>15</v>
      </c>
      <c r="G367" s="3" t="s">
        <v>12</v>
      </c>
      <c r="H367" s="3" t="s">
        <v>16</v>
      </c>
      <c r="I367" s="3" t="s">
        <v>229</v>
      </c>
      <c r="J367" s="3" t="s">
        <v>791</v>
      </c>
      <c r="K367" s="3" t="s">
        <v>933</v>
      </c>
      <c r="L367" s="17"/>
      <c r="M367" s="3" t="s">
        <v>81</v>
      </c>
      <c r="N367" s="18" t="b">
        <v>0</v>
      </c>
      <c r="O367" s="3" t="s">
        <v>932</v>
      </c>
      <c r="P367" s="5">
        <v>0.329225</v>
      </c>
      <c r="Q367" s="5">
        <v>360.0</v>
      </c>
      <c r="R367" s="17"/>
    </row>
    <row r="368">
      <c r="A368" s="3" t="s">
        <v>934</v>
      </c>
      <c r="B368" s="3">
        <v>133.0</v>
      </c>
      <c r="C368" s="3" t="s">
        <v>935</v>
      </c>
      <c r="D368" s="3" t="s">
        <v>883</v>
      </c>
      <c r="E368" s="3" t="s">
        <v>87</v>
      </c>
      <c r="F368" s="3" t="s">
        <v>22</v>
      </c>
      <c r="G368" s="17"/>
      <c r="H368" s="3" t="s">
        <v>23</v>
      </c>
      <c r="I368" s="3" t="s">
        <v>88</v>
      </c>
      <c r="J368" s="3" t="s">
        <v>936</v>
      </c>
      <c r="L368" s="17"/>
      <c r="M368" s="3" t="s">
        <v>81</v>
      </c>
      <c r="N368" s="18" t="b">
        <v>0</v>
      </c>
      <c r="O368" s="3" t="s">
        <v>935</v>
      </c>
      <c r="P368" s="5">
        <v>2.697377</v>
      </c>
      <c r="Q368" s="5">
        <v>360.0</v>
      </c>
      <c r="R368" s="17"/>
    </row>
    <row r="369">
      <c r="A369" s="3" t="s">
        <v>937</v>
      </c>
      <c r="B369" s="3">
        <v>547.0</v>
      </c>
      <c r="C369" s="3" t="s">
        <v>938</v>
      </c>
      <c r="D369" s="3" t="s">
        <v>883</v>
      </c>
      <c r="E369" s="3" t="s">
        <v>11</v>
      </c>
      <c r="F369" s="3" t="s">
        <v>11</v>
      </c>
      <c r="G369" s="3" t="s">
        <v>12</v>
      </c>
      <c r="H369" s="3" t="s">
        <v>12</v>
      </c>
      <c r="I369" s="3" t="s">
        <v>100</v>
      </c>
      <c r="J369" s="3" t="s">
        <v>80</v>
      </c>
      <c r="L369" s="17"/>
      <c r="M369" s="3" t="s">
        <v>81</v>
      </c>
      <c r="N369" s="18" t="b">
        <v>0</v>
      </c>
      <c r="O369" s="3" t="s">
        <v>938</v>
      </c>
      <c r="P369" s="5">
        <v>30.403015</v>
      </c>
      <c r="Q369" s="5">
        <v>360.0</v>
      </c>
      <c r="R369" s="17"/>
    </row>
    <row r="370">
      <c r="A370" s="3" t="s">
        <v>939</v>
      </c>
      <c r="B370" s="3">
        <v>136.0</v>
      </c>
      <c r="C370" s="3" t="s">
        <v>940</v>
      </c>
      <c r="D370" s="3" t="s">
        <v>883</v>
      </c>
      <c r="E370" s="3" t="s">
        <v>11</v>
      </c>
      <c r="F370" s="3" t="s">
        <v>11</v>
      </c>
      <c r="G370" s="3" t="s">
        <v>12</v>
      </c>
      <c r="H370" s="3" t="s">
        <v>12</v>
      </c>
      <c r="I370" s="3" t="s">
        <v>100</v>
      </c>
      <c r="J370" s="3" t="s">
        <v>80</v>
      </c>
      <c r="L370" s="17"/>
      <c r="M370" s="3" t="s">
        <v>81</v>
      </c>
      <c r="N370" s="18" t="b">
        <v>0</v>
      </c>
      <c r="O370" s="3" t="s">
        <v>940</v>
      </c>
      <c r="P370" s="5">
        <v>29.616137</v>
      </c>
      <c r="Q370" s="5">
        <v>360.0</v>
      </c>
      <c r="R370" s="17"/>
    </row>
    <row r="371">
      <c r="A371" s="3" t="s">
        <v>941</v>
      </c>
      <c r="B371" s="3">
        <v>139.0</v>
      </c>
      <c r="C371" s="3" t="s">
        <v>942</v>
      </c>
      <c r="D371" s="3" t="s">
        <v>883</v>
      </c>
      <c r="E371" s="3" t="s">
        <v>11</v>
      </c>
      <c r="F371" s="3" t="s">
        <v>11</v>
      </c>
      <c r="G371" s="3" t="s">
        <v>12</v>
      </c>
      <c r="H371" s="3" t="s">
        <v>12</v>
      </c>
      <c r="I371" s="3" t="s">
        <v>100</v>
      </c>
      <c r="J371" s="3" t="s">
        <v>80</v>
      </c>
      <c r="L371" s="17"/>
      <c r="M371" s="3" t="s">
        <v>81</v>
      </c>
      <c r="N371" s="18" t="b">
        <v>0</v>
      </c>
      <c r="O371" s="3" t="s">
        <v>942</v>
      </c>
      <c r="P371" s="5">
        <v>23.869152</v>
      </c>
      <c r="Q371" s="5">
        <v>360.0</v>
      </c>
      <c r="R371" s="17"/>
    </row>
    <row r="372">
      <c r="A372" s="3" t="s">
        <v>943</v>
      </c>
      <c r="B372" s="3">
        <v>141.0</v>
      </c>
      <c r="C372" s="3" t="s">
        <v>944</v>
      </c>
      <c r="D372" s="3" t="s">
        <v>883</v>
      </c>
      <c r="E372" s="3" t="s">
        <v>22</v>
      </c>
      <c r="F372" s="3" t="s">
        <v>11</v>
      </c>
      <c r="G372" s="3" t="s">
        <v>23</v>
      </c>
      <c r="H372" s="3" t="s">
        <v>12</v>
      </c>
      <c r="I372" s="3" t="s">
        <v>945</v>
      </c>
      <c r="J372" s="3" t="s">
        <v>946</v>
      </c>
      <c r="K372" s="3" t="s">
        <v>947</v>
      </c>
      <c r="L372" s="17"/>
      <c r="M372" s="3" t="s">
        <v>81</v>
      </c>
      <c r="N372" s="18" t="b">
        <v>0</v>
      </c>
      <c r="O372" s="3" t="s">
        <v>944</v>
      </c>
      <c r="P372" s="5">
        <v>4.506069</v>
      </c>
      <c r="Q372" s="5">
        <v>360.0</v>
      </c>
      <c r="R372" s="17"/>
    </row>
    <row r="373">
      <c r="A373" s="3" t="s">
        <v>948</v>
      </c>
      <c r="B373" s="3">
        <v>147.0</v>
      </c>
      <c r="C373" s="3" t="s">
        <v>949</v>
      </c>
      <c r="D373" s="3" t="s">
        <v>883</v>
      </c>
      <c r="E373" s="3" t="s">
        <v>11</v>
      </c>
      <c r="F373" s="3" t="s">
        <v>11</v>
      </c>
      <c r="G373" s="3" t="s">
        <v>12</v>
      </c>
      <c r="H373" s="3" t="s">
        <v>12</v>
      </c>
      <c r="I373" s="3" t="s">
        <v>100</v>
      </c>
      <c r="J373" s="3" t="s">
        <v>80</v>
      </c>
      <c r="L373" s="17"/>
      <c r="M373" s="3" t="s">
        <v>81</v>
      </c>
      <c r="N373" s="18" t="b">
        <v>0</v>
      </c>
      <c r="O373" s="3" t="s">
        <v>949</v>
      </c>
      <c r="P373" s="5">
        <v>29.103955</v>
      </c>
      <c r="Q373" s="5">
        <v>360.0</v>
      </c>
      <c r="R373" s="17"/>
    </row>
    <row r="374">
      <c r="A374" s="3" t="s">
        <v>950</v>
      </c>
      <c r="B374" s="3">
        <v>159.0</v>
      </c>
      <c r="C374" s="3" t="s">
        <v>951</v>
      </c>
      <c r="D374" s="3" t="s">
        <v>883</v>
      </c>
      <c r="E374" s="3" t="s">
        <v>11</v>
      </c>
      <c r="F374" s="3" t="s">
        <v>11</v>
      </c>
      <c r="G374" s="3" t="s">
        <v>12</v>
      </c>
      <c r="H374" s="3" t="s">
        <v>12</v>
      </c>
      <c r="I374" s="3" t="s">
        <v>100</v>
      </c>
      <c r="J374" s="3" t="s">
        <v>80</v>
      </c>
      <c r="L374" s="17"/>
      <c r="M374" s="3" t="s">
        <v>81</v>
      </c>
      <c r="N374" s="18" t="b">
        <v>0</v>
      </c>
      <c r="O374" s="3" t="s">
        <v>951</v>
      </c>
      <c r="P374" s="5">
        <v>22.441358</v>
      </c>
      <c r="Q374" s="5">
        <v>360.0</v>
      </c>
      <c r="R374" s="17"/>
    </row>
    <row r="375">
      <c r="A375" s="3" t="s">
        <v>952</v>
      </c>
      <c r="B375" s="3">
        <v>160.0</v>
      </c>
      <c r="C375" s="3" t="s">
        <v>953</v>
      </c>
      <c r="D375" s="3" t="s">
        <v>883</v>
      </c>
      <c r="E375" s="3" t="s">
        <v>11</v>
      </c>
      <c r="F375" s="3" t="s">
        <v>11</v>
      </c>
      <c r="G375" s="3" t="s">
        <v>12</v>
      </c>
      <c r="H375" s="3" t="s">
        <v>12</v>
      </c>
      <c r="I375" s="3" t="s">
        <v>100</v>
      </c>
      <c r="J375" s="3" t="s">
        <v>80</v>
      </c>
      <c r="L375" s="17"/>
      <c r="M375" s="3" t="s">
        <v>81</v>
      </c>
      <c r="N375" s="18" t="b">
        <v>0</v>
      </c>
      <c r="O375" s="3" t="s">
        <v>953</v>
      </c>
      <c r="P375" s="5">
        <v>3.948564</v>
      </c>
      <c r="Q375" s="5">
        <v>360.0</v>
      </c>
      <c r="R375" s="17"/>
    </row>
    <row r="376">
      <c r="A376" s="3" t="s">
        <v>954</v>
      </c>
      <c r="B376" s="3">
        <v>169.0</v>
      </c>
      <c r="C376" s="3" t="s">
        <v>955</v>
      </c>
      <c r="D376" s="3" t="s">
        <v>883</v>
      </c>
      <c r="E376" s="3" t="s">
        <v>11</v>
      </c>
      <c r="F376" s="3" t="s">
        <v>15</v>
      </c>
      <c r="G376" s="3" t="s">
        <v>12</v>
      </c>
      <c r="H376" s="3" t="s">
        <v>16</v>
      </c>
      <c r="I376" s="3" t="s">
        <v>117</v>
      </c>
      <c r="J376" s="3" t="s">
        <v>80</v>
      </c>
      <c r="L376" s="17"/>
      <c r="M376" s="3" t="s">
        <v>81</v>
      </c>
      <c r="N376" s="18" t="b">
        <v>0</v>
      </c>
      <c r="O376" s="3" t="s">
        <v>955</v>
      </c>
      <c r="P376" s="5">
        <v>0.08723</v>
      </c>
      <c r="Q376" s="5">
        <v>360.0</v>
      </c>
      <c r="R376" s="17"/>
    </row>
    <row r="377">
      <c r="A377" s="3" t="s">
        <v>956</v>
      </c>
      <c r="B377" s="3">
        <v>170.0</v>
      </c>
      <c r="C377" s="3" t="s">
        <v>957</v>
      </c>
      <c r="D377" s="3" t="s">
        <v>883</v>
      </c>
      <c r="E377" s="3" t="s">
        <v>87</v>
      </c>
      <c r="F377" s="3" t="s">
        <v>15</v>
      </c>
      <c r="G377" s="17"/>
      <c r="H377" s="3" t="s">
        <v>16</v>
      </c>
      <c r="I377" s="3" t="s">
        <v>88</v>
      </c>
      <c r="J377" s="3" t="s">
        <v>89</v>
      </c>
      <c r="L377" s="17"/>
      <c r="M377" s="3" t="s">
        <v>81</v>
      </c>
      <c r="N377" s="18" t="b">
        <v>0</v>
      </c>
      <c r="O377" s="3" t="s">
        <v>957</v>
      </c>
      <c r="P377" s="5">
        <v>9.899984</v>
      </c>
      <c r="Q377" s="5">
        <v>360.0</v>
      </c>
      <c r="R377" s="17"/>
    </row>
    <row r="378">
      <c r="A378" s="3" t="s">
        <v>958</v>
      </c>
      <c r="B378" s="3">
        <v>171.0</v>
      </c>
      <c r="C378" s="3" t="s">
        <v>959</v>
      </c>
      <c r="D378" s="3" t="s">
        <v>883</v>
      </c>
      <c r="E378" s="3" t="s">
        <v>15</v>
      </c>
      <c r="F378" s="3" t="s">
        <v>15</v>
      </c>
      <c r="G378" s="3" t="s">
        <v>16</v>
      </c>
      <c r="H378" s="3" t="s">
        <v>16</v>
      </c>
      <c r="I378" s="3" t="s">
        <v>79</v>
      </c>
      <c r="J378" s="3" t="s">
        <v>80</v>
      </c>
      <c r="L378" s="17"/>
      <c r="M378" s="3" t="s">
        <v>81</v>
      </c>
      <c r="N378" s="18" t="b">
        <v>0</v>
      </c>
      <c r="O378" s="3" t="s">
        <v>959</v>
      </c>
      <c r="P378" s="5">
        <v>54.282743</v>
      </c>
      <c r="Q378" s="5">
        <v>360.0</v>
      </c>
      <c r="R378" s="17"/>
    </row>
    <row r="379">
      <c r="A379" s="3" t="s">
        <v>960</v>
      </c>
      <c r="B379" s="3">
        <v>172.0</v>
      </c>
      <c r="C379" s="3" t="s">
        <v>961</v>
      </c>
      <c r="D379" s="3" t="s">
        <v>883</v>
      </c>
      <c r="E379" s="3" t="s">
        <v>11</v>
      </c>
      <c r="F379" s="3" t="s">
        <v>11</v>
      </c>
      <c r="G379" s="3" t="s">
        <v>12</v>
      </c>
      <c r="H379" s="3" t="s">
        <v>12</v>
      </c>
      <c r="I379" s="3" t="s">
        <v>100</v>
      </c>
      <c r="J379" s="3" t="s">
        <v>80</v>
      </c>
      <c r="L379" s="17"/>
      <c r="M379" s="3" t="s">
        <v>81</v>
      </c>
      <c r="N379" s="18" t="b">
        <v>0</v>
      </c>
      <c r="O379" s="3" t="s">
        <v>961</v>
      </c>
      <c r="P379" s="5">
        <v>18.619913</v>
      </c>
      <c r="Q379" s="5">
        <v>360.0</v>
      </c>
      <c r="R379" s="17"/>
    </row>
    <row r="380">
      <c r="A380" s="3" t="s">
        <v>962</v>
      </c>
      <c r="B380" s="3">
        <v>178.0</v>
      </c>
      <c r="C380" s="3" t="s">
        <v>963</v>
      </c>
      <c r="D380" s="3" t="s">
        <v>883</v>
      </c>
      <c r="E380" s="3" t="s">
        <v>11</v>
      </c>
      <c r="F380" s="3" t="s">
        <v>11</v>
      </c>
      <c r="G380" s="3" t="s">
        <v>12</v>
      </c>
      <c r="H380" s="3" t="s">
        <v>12</v>
      </c>
      <c r="I380" s="3" t="s">
        <v>100</v>
      </c>
      <c r="J380" s="3" t="s">
        <v>80</v>
      </c>
      <c r="L380" s="17"/>
      <c r="M380" s="3" t="s">
        <v>81</v>
      </c>
      <c r="N380" s="18" t="b">
        <v>0</v>
      </c>
      <c r="O380" s="3" t="s">
        <v>963</v>
      </c>
      <c r="P380" s="5">
        <v>39.045686</v>
      </c>
      <c r="Q380" s="5">
        <v>360.0</v>
      </c>
      <c r="R380" s="17"/>
    </row>
    <row r="381">
      <c r="A381" s="3" t="s">
        <v>964</v>
      </c>
      <c r="B381" s="3">
        <v>205.0</v>
      </c>
      <c r="C381" s="3" t="s">
        <v>965</v>
      </c>
      <c r="D381" s="3" t="s">
        <v>883</v>
      </c>
      <c r="E381" s="3" t="s">
        <v>11</v>
      </c>
      <c r="F381" s="3" t="s">
        <v>11</v>
      </c>
      <c r="G381" s="3" t="s">
        <v>12</v>
      </c>
      <c r="H381" s="3" t="s">
        <v>12</v>
      </c>
      <c r="I381" s="3" t="s">
        <v>100</v>
      </c>
      <c r="J381" s="3" t="s">
        <v>80</v>
      </c>
      <c r="L381" s="17"/>
      <c r="M381" s="3" t="s">
        <v>81</v>
      </c>
      <c r="N381" s="18" t="b">
        <v>0</v>
      </c>
      <c r="O381" s="3" t="s">
        <v>965</v>
      </c>
      <c r="P381" s="5">
        <v>20.212321</v>
      </c>
      <c r="Q381" s="5">
        <v>360.0</v>
      </c>
      <c r="R381" s="17"/>
    </row>
    <row r="382">
      <c r="A382" s="3" t="s">
        <v>966</v>
      </c>
      <c r="B382" s="3">
        <v>206.0</v>
      </c>
      <c r="C382" s="3" t="s">
        <v>967</v>
      </c>
      <c r="D382" s="3" t="s">
        <v>883</v>
      </c>
      <c r="E382" s="3" t="s">
        <v>15</v>
      </c>
      <c r="F382" s="3" t="s">
        <v>15</v>
      </c>
      <c r="G382" s="3" t="s">
        <v>16</v>
      </c>
      <c r="H382" s="3" t="s">
        <v>16</v>
      </c>
      <c r="I382" s="3" t="s">
        <v>79</v>
      </c>
      <c r="J382" s="3" t="s">
        <v>80</v>
      </c>
      <c r="L382" s="17"/>
      <c r="M382" s="3" t="s">
        <v>81</v>
      </c>
      <c r="N382" s="18" t="b">
        <v>0</v>
      </c>
      <c r="O382" s="3" t="s">
        <v>967</v>
      </c>
      <c r="P382" s="5">
        <v>50.150509</v>
      </c>
      <c r="Q382" s="5">
        <v>360.0</v>
      </c>
      <c r="R382" s="17"/>
    </row>
    <row r="383">
      <c r="A383" s="3" t="s">
        <v>968</v>
      </c>
      <c r="B383" s="3">
        <v>222.0</v>
      </c>
      <c r="C383" s="3" t="s">
        <v>969</v>
      </c>
      <c r="D383" s="3" t="s">
        <v>883</v>
      </c>
      <c r="E383" s="3" t="s">
        <v>15</v>
      </c>
      <c r="F383" s="3" t="s">
        <v>15</v>
      </c>
      <c r="G383" s="3" t="s">
        <v>16</v>
      </c>
      <c r="H383" s="3" t="s">
        <v>16</v>
      </c>
      <c r="I383" s="3" t="s">
        <v>79</v>
      </c>
      <c r="J383" s="3" t="s">
        <v>80</v>
      </c>
      <c r="L383" s="17"/>
      <c r="M383" s="3" t="s">
        <v>81</v>
      </c>
      <c r="N383" s="18" t="b">
        <v>0</v>
      </c>
      <c r="O383" s="3" t="s">
        <v>969</v>
      </c>
      <c r="P383" s="5">
        <v>70.423605</v>
      </c>
      <c r="Q383" s="5">
        <v>360.0</v>
      </c>
      <c r="R383" s="17"/>
    </row>
    <row r="384">
      <c r="A384" s="3" t="s">
        <v>970</v>
      </c>
      <c r="B384" s="3">
        <v>287.0</v>
      </c>
      <c r="C384" s="3" t="s">
        <v>971</v>
      </c>
      <c r="D384" s="3" t="s">
        <v>883</v>
      </c>
      <c r="E384" s="3" t="s">
        <v>11</v>
      </c>
      <c r="F384" s="3" t="s">
        <v>11</v>
      </c>
      <c r="G384" s="3" t="s">
        <v>12</v>
      </c>
      <c r="H384" s="3" t="s">
        <v>12</v>
      </c>
      <c r="I384" s="3" t="s">
        <v>100</v>
      </c>
      <c r="J384" s="3" t="s">
        <v>80</v>
      </c>
      <c r="L384" s="17"/>
      <c r="M384" s="3" t="s">
        <v>81</v>
      </c>
      <c r="N384" s="18" t="b">
        <v>0</v>
      </c>
      <c r="O384" s="3" t="s">
        <v>971</v>
      </c>
      <c r="P384" s="5">
        <v>46.657522</v>
      </c>
      <c r="Q384" s="5">
        <v>360.0</v>
      </c>
      <c r="R384" s="17"/>
    </row>
    <row r="385">
      <c r="A385" s="3" t="s">
        <v>972</v>
      </c>
      <c r="B385" s="3">
        <v>234.0</v>
      </c>
      <c r="C385" s="3" t="s">
        <v>973</v>
      </c>
      <c r="D385" s="3" t="s">
        <v>883</v>
      </c>
      <c r="E385" s="3" t="s">
        <v>15</v>
      </c>
      <c r="F385" s="3" t="s">
        <v>15</v>
      </c>
      <c r="G385" s="3" t="s">
        <v>16</v>
      </c>
      <c r="H385" s="3" t="s">
        <v>16</v>
      </c>
      <c r="I385" s="3" t="s">
        <v>79</v>
      </c>
      <c r="J385" s="3" t="s">
        <v>80</v>
      </c>
      <c r="L385" s="17"/>
      <c r="M385" s="3" t="s">
        <v>81</v>
      </c>
      <c r="N385" s="18" t="b">
        <v>0</v>
      </c>
      <c r="O385" s="3" t="s">
        <v>973</v>
      </c>
      <c r="P385" s="5">
        <v>22.360078</v>
      </c>
      <c r="Q385" s="5">
        <v>360.0</v>
      </c>
      <c r="R385" s="17"/>
    </row>
    <row r="386">
      <c r="A386" s="3" t="s">
        <v>974</v>
      </c>
      <c r="B386" s="3">
        <v>237.0</v>
      </c>
      <c r="C386" s="3" t="s">
        <v>975</v>
      </c>
      <c r="D386" s="3" t="s">
        <v>883</v>
      </c>
      <c r="E386" s="3" t="s">
        <v>15</v>
      </c>
      <c r="F386" s="3" t="s">
        <v>15</v>
      </c>
      <c r="G386" s="3" t="s">
        <v>16</v>
      </c>
      <c r="H386" s="3" t="s">
        <v>16</v>
      </c>
      <c r="I386" s="3" t="s">
        <v>79</v>
      </c>
      <c r="J386" s="3" t="s">
        <v>80</v>
      </c>
      <c r="L386" s="17"/>
      <c r="M386" s="3" t="s">
        <v>81</v>
      </c>
      <c r="N386" s="18" t="b">
        <v>0</v>
      </c>
      <c r="O386" s="3" t="s">
        <v>975</v>
      </c>
      <c r="P386" s="5">
        <v>21.099557</v>
      </c>
      <c r="Q386" s="5">
        <v>360.0</v>
      </c>
      <c r="R386" s="17"/>
    </row>
    <row r="387">
      <c r="A387" s="3" t="s">
        <v>976</v>
      </c>
      <c r="B387" s="3">
        <v>242.0</v>
      </c>
      <c r="C387" s="3" t="s">
        <v>977</v>
      </c>
      <c r="D387" s="3" t="s">
        <v>883</v>
      </c>
      <c r="E387" s="3" t="s">
        <v>15</v>
      </c>
      <c r="F387" s="3" t="s">
        <v>15</v>
      </c>
      <c r="G387" s="3" t="s">
        <v>16</v>
      </c>
      <c r="H387" s="3" t="s">
        <v>16</v>
      </c>
      <c r="I387" s="3" t="s">
        <v>79</v>
      </c>
      <c r="J387" s="3" t="s">
        <v>80</v>
      </c>
      <c r="L387" s="17"/>
      <c r="M387" s="3" t="s">
        <v>81</v>
      </c>
      <c r="N387" s="18" t="b">
        <v>0</v>
      </c>
      <c r="O387" s="3" t="s">
        <v>977</v>
      </c>
      <c r="P387" s="5">
        <v>22.521591</v>
      </c>
      <c r="Q387" s="5">
        <v>360.0</v>
      </c>
      <c r="R387" s="17"/>
    </row>
    <row r="388">
      <c r="A388" s="3" t="s">
        <v>978</v>
      </c>
      <c r="B388" s="3">
        <v>244.0</v>
      </c>
      <c r="C388" s="3" t="s">
        <v>979</v>
      </c>
      <c r="D388" s="3" t="s">
        <v>883</v>
      </c>
      <c r="E388" s="3" t="s">
        <v>15</v>
      </c>
      <c r="F388" s="3" t="s">
        <v>15</v>
      </c>
      <c r="G388" s="3" t="s">
        <v>16</v>
      </c>
      <c r="H388" s="3" t="s">
        <v>16</v>
      </c>
      <c r="I388" s="3" t="s">
        <v>79</v>
      </c>
      <c r="J388" s="3" t="s">
        <v>80</v>
      </c>
      <c r="L388" s="17"/>
      <c r="M388" s="3" t="s">
        <v>81</v>
      </c>
      <c r="N388" s="18" t="b">
        <v>0</v>
      </c>
      <c r="O388" s="3" t="s">
        <v>979</v>
      </c>
      <c r="P388" s="5">
        <v>29.079985</v>
      </c>
      <c r="Q388" s="5">
        <v>360.0</v>
      </c>
      <c r="R388" s="17"/>
    </row>
    <row r="389">
      <c r="A389" s="3" t="s">
        <v>980</v>
      </c>
      <c r="B389" s="3">
        <v>248.0</v>
      </c>
      <c r="C389" s="3" t="s">
        <v>981</v>
      </c>
      <c r="D389" s="3" t="s">
        <v>883</v>
      </c>
      <c r="E389" s="3" t="s">
        <v>15</v>
      </c>
      <c r="F389" s="3" t="s">
        <v>15</v>
      </c>
      <c r="G389" s="3" t="s">
        <v>16</v>
      </c>
      <c r="H389" s="3" t="s">
        <v>16</v>
      </c>
      <c r="I389" s="3" t="s">
        <v>79</v>
      </c>
      <c r="J389" s="3" t="s">
        <v>80</v>
      </c>
      <c r="L389" s="17"/>
      <c r="M389" s="3" t="s">
        <v>81</v>
      </c>
      <c r="N389" s="18" t="b">
        <v>0</v>
      </c>
      <c r="O389" s="3" t="s">
        <v>981</v>
      </c>
      <c r="P389" s="5">
        <v>29.424633</v>
      </c>
      <c r="Q389" s="5">
        <v>360.0</v>
      </c>
      <c r="R389" s="17"/>
    </row>
    <row r="390">
      <c r="A390" s="3" t="s">
        <v>982</v>
      </c>
      <c r="B390" s="3">
        <v>272.0</v>
      </c>
      <c r="C390" s="3" t="s">
        <v>983</v>
      </c>
      <c r="D390" s="3" t="s">
        <v>883</v>
      </c>
      <c r="E390" s="3" t="s">
        <v>11</v>
      </c>
      <c r="F390" s="3" t="s">
        <v>11</v>
      </c>
      <c r="G390" s="3" t="s">
        <v>12</v>
      </c>
      <c r="H390" s="3" t="s">
        <v>12</v>
      </c>
      <c r="I390" s="3" t="s">
        <v>100</v>
      </c>
      <c r="J390" s="3" t="s">
        <v>80</v>
      </c>
      <c r="L390" s="17"/>
      <c r="M390" s="3" t="s">
        <v>81</v>
      </c>
      <c r="N390" s="18" t="b">
        <v>0</v>
      </c>
      <c r="O390" s="3" t="s">
        <v>983</v>
      </c>
      <c r="P390" s="5">
        <v>34.783048</v>
      </c>
      <c r="Q390" s="5">
        <v>360.0</v>
      </c>
      <c r="R390" s="17"/>
    </row>
    <row r="391">
      <c r="A391" s="3" t="s">
        <v>984</v>
      </c>
      <c r="B391" s="3">
        <v>280.0</v>
      </c>
      <c r="C391" s="3" t="s">
        <v>985</v>
      </c>
      <c r="D391" s="3" t="s">
        <v>883</v>
      </c>
      <c r="E391" s="3" t="s">
        <v>15</v>
      </c>
      <c r="F391" s="3" t="s">
        <v>15</v>
      </c>
      <c r="G391" s="3" t="s">
        <v>16</v>
      </c>
      <c r="H391" s="3" t="s">
        <v>16</v>
      </c>
      <c r="I391" s="3" t="s">
        <v>79</v>
      </c>
      <c r="J391" s="3" t="s">
        <v>80</v>
      </c>
      <c r="L391" s="17"/>
      <c r="M391" s="3" t="s">
        <v>81</v>
      </c>
      <c r="N391" s="18" t="b">
        <v>0</v>
      </c>
      <c r="O391" s="3" t="s">
        <v>985</v>
      </c>
      <c r="P391" s="5">
        <v>62.416072</v>
      </c>
      <c r="Q391" s="5">
        <v>360.0</v>
      </c>
      <c r="R391" s="17"/>
    </row>
    <row r="392">
      <c r="A392" s="3" t="s">
        <v>986</v>
      </c>
      <c r="B392" s="3">
        <v>281.0</v>
      </c>
      <c r="C392" s="3" t="s">
        <v>987</v>
      </c>
      <c r="D392" s="3" t="s">
        <v>883</v>
      </c>
      <c r="E392" s="3" t="s">
        <v>15</v>
      </c>
      <c r="F392" s="3" t="s">
        <v>15</v>
      </c>
      <c r="G392" s="3" t="s">
        <v>16</v>
      </c>
      <c r="H392" s="3" t="s">
        <v>16</v>
      </c>
      <c r="I392" s="3" t="s">
        <v>79</v>
      </c>
      <c r="J392" s="3" t="s">
        <v>80</v>
      </c>
      <c r="L392" s="17"/>
      <c r="M392" s="3" t="s">
        <v>81</v>
      </c>
      <c r="N392" s="18" t="b">
        <v>0</v>
      </c>
      <c r="O392" s="3" t="s">
        <v>987</v>
      </c>
      <c r="P392" s="5">
        <v>68.524407</v>
      </c>
      <c r="Q392" s="5">
        <v>360.0</v>
      </c>
      <c r="R392" s="17"/>
    </row>
    <row r="393">
      <c r="A393" s="3" t="s">
        <v>988</v>
      </c>
      <c r="B393" s="3">
        <v>284.0</v>
      </c>
      <c r="C393" s="3" t="s">
        <v>989</v>
      </c>
      <c r="D393" s="3" t="s">
        <v>883</v>
      </c>
      <c r="E393" s="3" t="s">
        <v>11</v>
      </c>
      <c r="F393" s="3" t="s">
        <v>11</v>
      </c>
      <c r="G393" s="3" t="s">
        <v>12</v>
      </c>
      <c r="H393" s="3" t="s">
        <v>12</v>
      </c>
      <c r="I393" s="3" t="s">
        <v>100</v>
      </c>
      <c r="J393" s="3" t="s">
        <v>80</v>
      </c>
      <c r="L393" s="17"/>
      <c r="M393" s="3" t="s">
        <v>81</v>
      </c>
      <c r="N393" s="18" t="b">
        <v>0</v>
      </c>
      <c r="O393" s="3" t="s">
        <v>989</v>
      </c>
      <c r="P393" s="5">
        <v>29.947512</v>
      </c>
      <c r="Q393" s="5">
        <v>360.0</v>
      </c>
      <c r="R393" s="17"/>
    </row>
    <row r="394">
      <c r="A394" s="3" t="s">
        <v>990</v>
      </c>
      <c r="B394" s="3">
        <v>291.0</v>
      </c>
      <c r="C394" s="3" t="s">
        <v>991</v>
      </c>
      <c r="D394" s="3" t="s">
        <v>883</v>
      </c>
      <c r="E394" s="3" t="s">
        <v>11</v>
      </c>
      <c r="F394" s="3" t="s">
        <v>11</v>
      </c>
      <c r="G394" s="3" t="s">
        <v>12</v>
      </c>
      <c r="H394" s="3" t="s">
        <v>12</v>
      </c>
      <c r="I394" s="3" t="s">
        <v>100</v>
      </c>
      <c r="J394" s="3" t="s">
        <v>80</v>
      </c>
      <c r="L394" s="17"/>
      <c r="M394" s="3" t="s">
        <v>81</v>
      </c>
      <c r="N394" s="18" t="b">
        <v>0</v>
      </c>
      <c r="O394" s="3" t="s">
        <v>991</v>
      </c>
      <c r="P394" s="5">
        <v>21.578874</v>
      </c>
      <c r="Q394" s="5">
        <v>360.0</v>
      </c>
      <c r="R394" s="17"/>
    </row>
    <row r="395">
      <c r="A395" s="3" t="s">
        <v>992</v>
      </c>
      <c r="B395" s="3">
        <v>294.0</v>
      </c>
      <c r="C395" s="3" t="s">
        <v>993</v>
      </c>
      <c r="D395" s="3" t="s">
        <v>883</v>
      </c>
      <c r="E395" s="3" t="s">
        <v>11</v>
      </c>
      <c r="F395" s="3" t="s">
        <v>11</v>
      </c>
      <c r="G395" s="3" t="s">
        <v>12</v>
      </c>
      <c r="H395" s="3" t="s">
        <v>12</v>
      </c>
      <c r="I395" s="3" t="s">
        <v>100</v>
      </c>
      <c r="J395" s="3" t="s">
        <v>92</v>
      </c>
      <c r="K395" s="3" t="s">
        <v>325</v>
      </c>
      <c r="L395" s="17"/>
      <c r="M395" s="3" t="s">
        <v>81</v>
      </c>
      <c r="N395" s="18" t="b">
        <v>0</v>
      </c>
      <c r="O395" s="3" t="s">
        <v>993</v>
      </c>
      <c r="P395" s="5">
        <v>3.4556</v>
      </c>
      <c r="Q395" s="5">
        <v>360.0</v>
      </c>
      <c r="R395" s="17"/>
    </row>
    <row r="396">
      <c r="A396" s="3" t="s">
        <v>994</v>
      </c>
      <c r="B396" s="3">
        <v>295.0</v>
      </c>
      <c r="C396" s="3" t="s">
        <v>995</v>
      </c>
      <c r="D396" s="3" t="s">
        <v>883</v>
      </c>
      <c r="E396" s="3" t="s">
        <v>15</v>
      </c>
      <c r="F396" s="3" t="s">
        <v>15</v>
      </c>
      <c r="G396" s="3" t="s">
        <v>16</v>
      </c>
      <c r="H396" s="3" t="s">
        <v>16</v>
      </c>
      <c r="I396" s="3" t="s">
        <v>79</v>
      </c>
      <c r="J396" s="3" t="s">
        <v>80</v>
      </c>
      <c r="L396" s="17"/>
      <c r="M396" s="3" t="s">
        <v>81</v>
      </c>
      <c r="N396" s="18" t="b">
        <v>0</v>
      </c>
      <c r="O396" s="3" t="s">
        <v>995</v>
      </c>
      <c r="P396" s="5">
        <v>26.440274</v>
      </c>
      <c r="Q396" s="5">
        <v>360.0</v>
      </c>
      <c r="R396" s="17"/>
    </row>
    <row r="397">
      <c r="A397" s="3" t="s">
        <v>996</v>
      </c>
      <c r="B397" s="3">
        <v>300.0</v>
      </c>
      <c r="C397" s="3" t="s">
        <v>997</v>
      </c>
      <c r="D397" s="3" t="s">
        <v>883</v>
      </c>
      <c r="E397" s="3" t="s">
        <v>15</v>
      </c>
      <c r="F397" s="3" t="s">
        <v>15</v>
      </c>
      <c r="G397" s="3" t="s">
        <v>16</v>
      </c>
      <c r="H397" s="3" t="s">
        <v>16</v>
      </c>
      <c r="I397" s="3" t="s">
        <v>79</v>
      </c>
      <c r="J397" s="3" t="s">
        <v>80</v>
      </c>
      <c r="L397" s="17"/>
      <c r="M397" s="3" t="s">
        <v>81</v>
      </c>
      <c r="N397" s="18" t="b">
        <v>0</v>
      </c>
      <c r="O397" s="3" t="s">
        <v>997</v>
      </c>
      <c r="P397" s="5">
        <v>37.895904</v>
      </c>
      <c r="Q397" s="5">
        <v>360.0</v>
      </c>
      <c r="R397" s="17"/>
    </row>
    <row r="398">
      <c r="A398" s="3" t="s">
        <v>998</v>
      </c>
      <c r="B398" s="3">
        <v>305.0</v>
      </c>
      <c r="C398" s="3" t="s">
        <v>999</v>
      </c>
      <c r="D398" s="3" t="s">
        <v>883</v>
      </c>
      <c r="E398" s="3" t="s">
        <v>11</v>
      </c>
      <c r="F398" s="3" t="s">
        <v>11</v>
      </c>
      <c r="G398" s="3" t="s">
        <v>12</v>
      </c>
      <c r="H398" s="3" t="s">
        <v>12</v>
      </c>
      <c r="I398" s="3" t="s">
        <v>100</v>
      </c>
      <c r="J398" s="3" t="s">
        <v>80</v>
      </c>
      <c r="L398" s="17"/>
      <c r="M398" s="3" t="s">
        <v>81</v>
      </c>
      <c r="N398" s="18" t="b">
        <v>0</v>
      </c>
      <c r="O398" s="3" t="s">
        <v>999</v>
      </c>
      <c r="P398" s="5">
        <v>39.044467</v>
      </c>
      <c r="Q398" s="5">
        <v>360.0</v>
      </c>
      <c r="R398" s="17"/>
    </row>
    <row r="399">
      <c r="A399" s="3" t="s">
        <v>1000</v>
      </c>
      <c r="B399" s="3">
        <v>306.0</v>
      </c>
      <c r="C399" s="3" t="s">
        <v>1001</v>
      </c>
      <c r="D399" s="3" t="s">
        <v>883</v>
      </c>
      <c r="E399" s="3" t="s">
        <v>11</v>
      </c>
      <c r="F399" s="3" t="s">
        <v>11</v>
      </c>
      <c r="G399" s="3" t="s">
        <v>12</v>
      </c>
      <c r="H399" s="3" t="s">
        <v>12</v>
      </c>
      <c r="I399" s="3" t="s">
        <v>100</v>
      </c>
      <c r="J399" s="3" t="s">
        <v>80</v>
      </c>
      <c r="L399" s="17"/>
      <c r="M399" s="3" t="s">
        <v>81</v>
      </c>
      <c r="N399" s="18" t="b">
        <v>0</v>
      </c>
      <c r="O399" s="3" t="s">
        <v>1001</v>
      </c>
      <c r="P399" s="5">
        <v>29.738135</v>
      </c>
      <c r="Q399" s="5">
        <v>360.0</v>
      </c>
      <c r="R399" s="17"/>
    </row>
    <row r="400">
      <c r="A400" s="3" t="s">
        <v>1002</v>
      </c>
      <c r="B400" s="3">
        <v>312.0</v>
      </c>
      <c r="C400" s="3" t="s">
        <v>1003</v>
      </c>
      <c r="D400" s="3" t="s">
        <v>883</v>
      </c>
      <c r="E400" s="3" t="s">
        <v>11</v>
      </c>
      <c r="F400" s="3" t="s">
        <v>11</v>
      </c>
      <c r="G400" s="3" t="s">
        <v>12</v>
      </c>
      <c r="H400" s="3" t="s">
        <v>12</v>
      </c>
      <c r="I400" s="3" t="s">
        <v>100</v>
      </c>
      <c r="J400" s="3" t="s">
        <v>80</v>
      </c>
      <c r="L400" s="17"/>
      <c r="M400" s="3" t="s">
        <v>81</v>
      </c>
      <c r="N400" s="18" t="b">
        <v>0</v>
      </c>
      <c r="O400" s="3" t="s">
        <v>1003</v>
      </c>
      <c r="P400" s="5">
        <v>19.980962</v>
      </c>
      <c r="Q400" s="5">
        <v>360.0</v>
      </c>
      <c r="R400" s="17"/>
    </row>
    <row r="401">
      <c r="A401" s="3" t="s">
        <v>1004</v>
      </c>
      <c r="B401" s="3">
        <v>315.0</v>
      </c>
      <c r="C401" s="3" t="s">
        <v>1005</v>
      </c>
      <c r="D401" s="3" t="s">
        <v>883</v>
      </c>
      <c r="E401" s="3" t="s">
        <v>11</v>
      </c>
      <c r="F401" s="3" t="s">
        <v>11</v>
      </c>
      <c r="G401" s="3" t="s">
        <v>12</v>
      </c>
      <c r="H401" s="3" t="s">
        <v>12</v>
      </c>
      <c r="I401" s="3" t="s">
        <v>100</v>
      </c>
      <c r="J401" s="3" t="s">
        <v>80</v>
      </c>
      <c r="L401" s="17"/>
      <c r="M401" s="3" t="s">
        <v>81</v>
      </c>
      <c r="N401" s="18" t="b">
        <v>0</v>
      </c>
      <c r="O401" s="3" t="s">
        <v>1005</v>
      </c>
      <c r="P401" s="5">
        <v>20.466802</v>
      </c>
      <c r="Q401" s="5">
        <v>360.0</v>
      </c>
      <c r="R401" s="17"/>
    </row>
    <row r="402">
      <c r="A402" s="3" t="s">
        <v>1006</v>
      </c>
      <c r="B402" s="3">
        <v>318.0</v>
      </c>
      <c r="C402" s="3" t="s">
        <v>1007</v>
      </c>
      <c r="D402" s="3" t="s">
        <v>883</v>
      </c>
      <c r="E402" s="3" t="s">
        <v>15</v>
      </c>
      <c r="F402" s="3" t="s">
        <v>15</v>
      </c>
      <c r="G402" s="3" t="s">
        <v>16</v>
      </c>
      <c r="H402" s="3" t="s">
        <v>16</v>
      </c>
      <c r="I402" s="3" t="s">
        <v>79</v>
      </c>
      <c r="J402" s="3" t="s">
        <v>80</v>
      </c>
      <c r="L402" s="17"/>
      <c r="M402" s="3" t="s">
        <v>81</v>
      </c>
      <c r="N402" s="18" t="b">
        <v>0</v>
      </c>
      <c r="O402" s="3" t="s">
        <v>1007</v>
      </c>
      <c r="P402" s="5">
        <v>49.344228</v>
      </c>
      <c r="Q402" s="5">
        <v>360.0</v>
      </c>
      <c r="R402" s="17"/>
    </row>
    <row r="403">
      <c r="A403" s="3" t="s">
        <v>1008</v>
      </c>
      <c r="B403" s="3">
        <v>319.0</v>
      </c>
      <c r="C403" s="3" t="s">
        <v>1009</v>
      </c>
      <c r="D403" s="3" t="s">
        <v>883</v>
      </c>
      <c r="E403" s="3" t="s">
        <v>11</v>
      </c>
      <c r="F403" s="3" t="s">
        <v>11</v>
      </c>
      <c r="G403" s="3" t="s">
        <v>12</v>
      </c>
      <c r="H403" s="3" t="s">
        <v>12</v>
      </c>
      <c r="I403" s="3" t="s">
        <v>100</v>
      </c>
      <c r="J403" s="3" t="s">
        <v>80</v>
      </c>
      <c r="L403" s="17"/>
      <c r="M403" s="3" t="s">
        <v>81</v>
      </c>
      <c r="N403" s="18" t="b">
        <v>0</v>
      </c>
      <c r="O403" s="3" t="s">
        <v>1009</v>
      </c>
      <c r="P403" s="5">
        <v>37.885363</v>
      </c>
      <c r="Q403" s="5">
        <v>360.0</v>
      </c>
      <c r="R403" s="17"/>
    </row>
    <row r="404">
      <c r="A404" s="3" t="s">
        <v>1010</v>
      </c>
      <c r="B404" s="3">
        <v>322.0</v>
      </c>
      <c r="C404" s="3" t="s">
        <v>1011</v>
      </c>
      <c r="D404" s="3" t="s">
        <v>883</v>
      </c>
      <c r="E404" s="3" t="s">
        <v>15</v>
      </c>
      <c r="F404" s="3" t="s">
        <v>15</v>
      </c>
      <c r="G404" s="3" t="s">
        <v>16</v>
      </c>
      <c r="H404" s="3" t="s">
        <v>16</v>
      </c>
      <c r="I404" s="3" t="s">
        <v>146</v>
      </c>
      <c r="J404" s="3" t="s">
        <v>791</v>
      </c>
      <c r="K404" s="3" t="s">
        <v>1012</v>
      </c>
      <c r="L404" s="17"/>
      <c r="M404" s="3" t="s">
        <v>81</v>
      </c>
      <c r="N404" s="18" t="b">
        <v>0</v>
      </c>
      <c r="O404" s="3" t="s">
        <v>1011</v>
      </c>
      <c r="P404" s="5">
        <v>27.387416</v>
      </c>
      <c r="Q404" s="5">
        <v>360.0</v>
      </c>
      <c r="R404" s="17"/>
    </row>
    <row r="405">
      <c r="A405" s="3" t="s">
        <v>1013</v>
      </c>
      <c r="B405" s="3">
        <v>328.0</v>
      </c>
      <c r="C405" s="3" t="s">
        <v>1014</v>
      </c>
      <c r="D405" s="3" t="s">
        <v>883</v>
      </c>
      <c r="E405" s="3" t="s">
        <v>15</v>
      </c>
      <c r="F405" s="3" t="s">
        <v>15</v>
      </c>
      <c r="G405" s="3" t="s">
        <v>16</v>
      </c>
      <c r="H405" s="3" t="s">
        <v>16</v>
      </c>
      <c r="I405" s="3" t="s">
        <v>79</v>
      </c>
      <c r="J405" s="3" t="s">
        <v>118</v>
      </c>
      <c r="K405" s="3" t="s">
        <v>255</v>
      </c>
      <c r="L405" s="17"/>
      <c r="M405" s="3" t="s">
        <v>81</v>
      </c>
      <c r="N405" s="18" t="b">
        <v>0</v>
      </c>
      <c r="O405" s="3" t="s">
        <v>1014</v>
      </c>
      <c r="P405" s="5">
        <v>18.207061</v>
      </c>
      <c r="Q405" s="5">
        <v>360.0</v>
      </c>
      <c r="R405" s="17"/>
    </row>
    <row r="406">
      <c r="A406" s="3" t="s">
        <v>1015</v>
      </c>
      <c r="B406" s="3">
        <v>329.0</v>
      </c>
      <c r="C406" s="3" t="s">
        <v>1016</v>
      </c>
      <c r="D406" s="3" t="s">
        <v>883</v>
      </c>
      <c r="E406" s="3" t="s">
        <v>15</v>
      </c>
      <c r="F406" s="3" t="s">
        <v>15</v>
      </c>
      <c r="G406" s="3" t="s">
        <v>16</v>
      </c>
      <c r="H406" s="3" t="s">
        <v>16</v>
      </c>
      <c r="I406" s="3" t="s">
        <v>79</v>
      </c>
      <c r="J406" s="3" t="s">
        <v>80</v>
      </c>
      <c r="L406" s="17"/>
      <c r="M406" s="3" t="s">
        <v>81</v>
      </c>
      <c r="N406" s="18" t="b">
        <v>0</v>
      </c>
      <c r="O406" s="3" t="s">
        <v>1016</v>
      </c>
      <c r="P406" s="5">
        <v>54.888392</v>
      </c>
      <c r="Q406" s="5">
        <v>360.0</v>
      </c>
      <c r="R406" s="17"/>
    </row>
    <row r="407">
      <c r="A407" s="3" t="s">
        <v>1017</v>
      </c>
      <c r="B407" s="3">
        <v>332.0</v>
      </c>
      <c r="C407" s="3" t="s">
        <v>1018</v>
      </c>
      <c r="D407" s="3" t="s">
        <v>883</v>
      </c>
      <c r="E407" s="3" t="s">
        <v>11</v>
      </c>
      <c r="F407" s="3" t="s">
        <v>15</v>
      </c>
      <c r="G407" s="3" t="s">
        <v>12</v>
      </c>
      <c r="H407" s="3" t="s">
        <v>16</v>
      </c>
      <c r="I407" s="3" t="s">
        <v>117</v>
      </c>
      <c r="J407" s="3" t="s">
        <v>80</v>
      </c>
      <c r="L407" s="17"/>
      <c r="M407" s="3" t="s">
        <v>81</v>
      </c>
      <c r="N407" s="18" t="b">
        <v>0</v>
      </c>
      <c r="O407" s="3" t="s">
        <v>1018</v>
      </c>
      <c r="P407" s="5">
        <v>1.625046</v>
      </c>
      <c r="Q407" s="5">
        <v>360.0</v>
      </c>
      <c r="R407" s="17"/>
    </row>
    <row r="408">
      <c r="A408" s="3" t="s">
        <v>1019</v>
      </c>
      <c r="B408" s="3">
        <v>350.0</v>
      </c>
      <c r="C408" s="3" t="s">
        <v>1020</v>
      </c>
      <c r="D408" s="3" t="s">
        <v>883</v>
      </c>
      <c r="E408" s="3" t="s">
        <v>15</v>
      </c>
      <c r="F408" s="3" t="s">
        <v>15</v>
      </c>
      <c r="G408" s="3" t="s">
        <v>16</v>
      </c>
      <c r="H408" s="3" t="s">
        <v>16</v>
      </c>
      <c r="I408" s="3" t="s">
        <v>146</v>
      </c>
      <c r="J408" s="3" t="s">
        <v>207</v>
      </c>
      <c r="K408" s="3" t="s">
        <v>637</v>
      </c>
      <c r="L408" s="17"/>
      <c r="M408" s="3" t="s">
        <v>81</v>
      </c>
      <c r="N408" s="18" t="b">
        <v>0</v>
      </c>
      <c r="O408" s="3" t="s">
        <v>1020</v>
      </c>
      <c r="P408" s="5">
        <v>14.483898</v>
      </c>
      <c r="Q408" s="5">
        <v>360.0</v>
      </c>
      <c r="R408" s="17"/>
    </row>
    <row r="409">
      <c r="A409" s="3" t="s">
        <v>1021</v>
      </c>
      <c r="B409" s="3">
        <v>354.0</v>
      </c>
      <c r="C409" s="3" t="s">
        <v>1022</v>
      </c>
      <c r="D409" s="3" t="s">
        <v>883</v>
      </c>
      <c r="E409" s="3" t="s">
        <v>87</v>
      </c>
      <c r="F409" s="3" t="s">
        <v>15</v>
      </c>
      <c r="G409" s="17"/>
      <c r="H409" s="3" t="s">
        <v>16</v>
      </c>
      <c r="I409" s="3" t="s">
        <v>88</v>
      </c>
      <c r="J409" s="3" t="s">
        <v>1023</v>
      </c>
      <c r="L409" s="17"/>
      <c r="M409" s="3" t="s">
        <v>81</v>
      </c>
      <c r="N409" s="18" t="b">
        <v>0</v>
      </c>
      <c r="O409" s="3" t="s">
        <v>1022</v>
      </c>
      <c r="P409" s="5">
        <v>9.125672</v>
      </c>
      <c r="Q409" s="5">
        <v>360.0</v>
      </c>
      <c r="R409" s="17"/>
    </row>
    <row r="410">
      <c r="A410" s="3" t="s">
        <v>1024</v>
      </c>
      <c r="B410" s="3">
        <v>356.0</v>
      </c>
      <c r="C410" s="3" t="s">
        <v>1025</v>
      </c>
      <c r="D410" s="3" t="s">
        <v>883</v>
      </c>
      <c r="E410" s="3" t="s">
        <v>15</v>
      </c>
      <c r="F410" s="3" t="s">
        <v>15</v>
      </c>
      <c r="G410" s="3" t="s">
        <v>16</v>
      </c>
      <c r="H410" s="3" t="s">
        <v>16</v>
      </c>
      <c r="I410" s="3" t="s">
        <v>79</v>
      </c>
      <c r="J410" s="3" t="s">
        <v>80</v>
      </c>
      <c r="L410" s="17"/>
      <c r="M410" s="3" t="s">
        <v>81</v>
      </c>
      <c r="N410" s="18" t="b">
        <v>0</v>
      </c>
      <c r="O410" s="3" t="s">
        <v>1025</v>
      </c>
      <c r="P410" s="5">
        <v>42.781932</v>
      </c>
      <c r="Q410" s="5">
        <v>360.0</v>
      </c>
      <c r="R410" s="17"/>
    </row>
    <row r="411">
      <c r="A411" s="3" t="s">
        <v>1026</v>
      </c>
      <c r="B411" s="3">
        <v>358.0</v>
      </c>
      <c r="C411" s="3" t="s">
        <v>1027</v>
      </c>
      <c r="D411" s="3" t="s">
        <v>883</v>
      </c>
      <c r="E411" s="3" t="s">
        <v>15</v>
      </c>
      <c r="F411" s="3" t="s">
        <v>15</v>
      </c>
      <c r="G411" s="3" t="s">
        <v>16</v>
      </c>
      <c r="H411" s="3" t="s">
        <v>16</v>
      </c>
      <c r="I411" s="3" t="s">
        <v>79</v>
      </c>
      <c r="J411" s="3" t="s">
        <v>107</v>
      </c>
      <c r="K411" s="3" t="s">
        <v>108</v>
      </c>
      <c r="L411" s="17"/>
      <c r="M411" s="3" t="s">
        <v>81</v>
      </c>
      <c r="N411" s="18" t="b">
        <v>0</v>
      </c>
      <c r="O411" s="3" t="s">
        <v>1027</v>
      </c>
      <c r="P411" s="5">
        <v>29.483898</v>
      </c>
      <c r="Q411" s="5">
        <v>360.0</v>
      </c>
      <c r="R411" s="17"/>
    </row>
    <row r="412">
      <c r="A412" s="3" t="s">
        <v>1028</v>
      </c>
      <c r="B412" s="3">
        <v>367.0</v>
      </c>
      <c r="C412" s="3" t="s">
        <v>1029</v>
      </c>
      <c r="D412" s="3" t="s">
        <v>883</v>
      </c>
      <c r="E412" s="3" t="s">
        <v>11</v>
      </c>
      <c r="F412" s="3" t="s">
        <v>11</v>
      </c>
      <c r="G412" s="3" t="s">
        <v>12</v>
      </c>
      <c r="H412" s="3" t="s">
        <v>12</v>
      </c>
      <c r="I412" s="3" t="s">
        <v>100</v>
      </c>
      <c r="J412" s="3" t="s">
        <v>80</v>
      </c>
      <c r="L412" s="17"/>
      <c r="M412" s="3" t="s">
        <v>81</v>
      </c>
      <c r="N412" s="18" t="b">
        <v>0</v>
      </c>
      <c r="O412" s="3" t="s">
        <v>1029</v>
      </c>
      <c r="P412" s="5">
        <v>34.715268</v>
      </c>
      <c r="Q412" s="5">
        <v>360.0</v>
      </c>
      <c r="R412" s="17"/>
    </row>
    <row r="413">
      <c r="A413" s="3" t="s">
        <v>1030</v>
      </c>
      <c r="B413" s="3">
        <v>368.0</v>
      </c>
      <c r="C413" s="3" t="s">
        <v>1031</v>
      </c>
      <c r="D413" s="3" t="s">
        <v>883</v>
      </c>
      <c r="E413" s="3" t="s">
        <v>11</v>
      </c>
      <c r="F413" s="3" t="s">
        <v>15</v>
      </c>
      <c r="G413" s="3" t="s">
        <v>12</v>
      </c>
      <c r="H413" s="3" t="s">
        <v>16</v>
      </c>
      <c r="I413" s="3" t="s">
        <v>117</v>
      </c>
      <c r="J413" s="3" t="s">
        <v>80</v>
      </c>
      <c r="L413" s="17"/>
      <c r="M413" s="3" t="s">
        <v>81</v>
      </c>
      <c r="N413" s="18" t="b">
        <v>0</v>
      </c>
      <c r="O413" s="3" t="s">
        <v>1031</v>
      </c>
      <c r="P413" s="5">
        <v>3.156944</v>
      </c>
      <c r="Q413" s="5">
        <v>360.0</v>
      </c>
      <c r="R413" s="17"/>
    </row>
    <row r="414">
      <c r="A414" s="3" t="s">
        <v>1032</v>
      </c>
      <c r="B414" s="3">
        <v>377.0</v>
      </c>
      <c r="C414" s="3" t="s">
        <v>1033</v>
      </c>
      <c r="D414" s="3" t="s">
        <v>883</v>
      </c>
      <c r="E414" s="3" t="s">
        <v>11</v>
      </c>
      <c r="F414" s="3" t="s">
        <v>11</v>
      </c>
      <c r="G414" s="3" t="s">
        <v>12</v>
      </c>
      <c r="H414" s="3" t="s">
        <v>12</v>
      </c>
      <c r="I414" s="3" t="s">
        <v>100</v>
      </c>
      <c r="J414" s="3" t="s">
        <v>80</v>
      </c>
      <c r="L414" s="17"/>
      <c r="M414" s="3" t="s">
        <v>81</v>
      </c>
      <c r="N414" s="18" t="b">
        <v>0</v>
      </c>
      <c r="O414" s="3" t="s">
        <v>1033</v>
      </c>
      <c r="P414" s="5">
        <v>7.883948</v>
      </c>
      <c r="Q414" s="5">
        <v>360.0</v>
      </c>
      <c r="R414" s="17"/>
    </row>
    <row r="415">
      <c r="A415" s="3" t="s">
        <v>1034</v>
      </c>
      <c r="B415" s="3">
        <v>378.0</v>
      </c>
      <c r="C415" s="3" t="s">
        <v>1035</v>
      </c>
      <c r="D415" s="3" t="s">
        <v>883</v>
      </c>
      <c r="E415" s="3" t="s">
        <v>11</v>
      </c>
      <c r="F415" s="3" t="s">
        <v>11</v>
      </c>
      <c r="G415" s="3" t="s">
        <v>12</v>
      </c>
      <c r="H415" s="3" t="s">
        <v>12</v>
      </c>
      <c r="I415" s="3" t="s">
        <v>100</v>
      </c>
      <c r="J415" s="3" t="s">
        <v>80</v>
      </c>
      <c r="L415" s="17"/>
      <c r="M415" s="3" t="s">
        <v>81</v>
      </c>
      <c r="N415" s="18" t="b">
        <v>0</v>
      </c>
      <c r="O415" s="3" t="s">
        <v>1035</v>
      </c>
      <c r="P415" s="5">
        <v>37.219306</v>
      </c>
      <c r="Q415" s="5">
        <v>360.0</v>
      </c>
      <c r="R415" s="17"/>
    </row>
    <row r="416">
      <c r="A416" s="3" t="s">
        <v>1036</v>
      </c>
      <c r="B416" s="3">
        <v>383.0</v>
      </c>
      <c r="C416" s="3" t="s">
        <v>1037</v>
      </c>
      <c r="D416" s="3" t="s">
        <v>883</v>
      </c>
      <c r="E416" s="3" t="s">
        <v>11</v>
      </c>
      <c r="F416" s="3" t="s">
        <v>11</v>
      </c>
      <c r="G416" s="3" t="s">
        <v>12</v>
      </c>
      <c r="H416" s="3" t="s">
        <v>12</v>
      </c>
      <c r="I416" s="3" t="s">
        <v>100</v>
      </c>
      <c r="J416" s="3" t="s">
        <v>80</v>
      </c>
      <c r="L416" s="17"/>
      <c r="M416" s="3" t="s">
        <v>81</v>
      </c>
      <c r="N416" s="18" t="b">
        <v>0</v>
      </c>
      <c r="O416" s="3" t="s">
        <v>1037</v>
      </c>
      <c r="P416" s="5">
        <v>45.428321</v>
      </c>
      <c r="Q416" s="5">
        <v>360.0</v>
      </c>
      <c r="R416" s="17"/>
    </row>
    <row r="417">
      <c r="A417" s="3" t="s">
        <v>1038</v>
      </c>
      <c r="B417" s="3">
        <v>386.0</v>
      </c>
      <c r="C417" s="3" t="s">
        <v>1039</v>
      </c>
      <c r="D417" s="3" t="s">
        <v>883</v>
      </c>
      <c r="E417" s="3" t="s">
        <v>11</v>
      </c>
      <c r="F417" s="3" t="s">
        <v>11</v>
      </c>
      <c r="G417" s="3" t="s">
        <v>12</v>
      </c>
      <c r="H417" s="3" t="s">
        <v>12</v>
      </c>
      <c r="I417" s="3" t="s">
        <v>100</v>
      </c>
      <c r="J417" s="3" t="s">
        <v>80</v>
      </c>
      <c r="L417" s="17"/>
      <c r="M417" s="3" t="s">
        <v>81</v>
      </c>
      <c r="N417" s="18" t="b">
        <v>0</v>
      </c>
      <c r="O417" s="3" t="s">
        <v>1039</v>
      </c>
      <c r="P417" s="5">
        <v>46.671447</v>
      </c>
      <c r="Q417" s="5">
        <v>360.0</v>
      </c>
      <c r="R417" s="17"/>
    </row>
    <row r="418">
      <c r="A418" s="3" t="s">
        <v>1040</v>
      </c>
      <c r="B418" s="3">
        <v>387.0</v>
      </c>
      <c r="C418" s="3" t="s">
        <v>1041</v>
      </c>
      <c r="D418" s="3" t="s">
        <v>883</v>
      </c>
      <c r="E418" s="3" t="s">
        <v>15</v>
      </c>
      <c r="F418" s="3" t="s">
        <v>15</v>
      </c>
      <c r="G418" s="3" t="s">
        <v>16</v>
      </c>
      <c r="H418" s="3" t="s">
        <v>16</v>
      </c>
      <c r="I418" s="3" t="s">
        <v>79</v>
      </c>
      <c r="J418" s="3" t="s">
        <v>80</v>
      </c>
      <c r="L418" s="17"/>
      <c r="M418" s="3" t="s">
        <v>81</v>
      </c>
      <c r="N418" s="18" t="b">
        <v>0</v>
      </c>
      <c r="O418" s="3" t="s">
        <v>1041</v>
      </c>
      <c r="P418" s="5">
        <v>63.244167</v>
      </c>
      <c r="Q418" s="5">
        <v>360.0</v>
      </c>
      <c r="R418" s="17"/>
    </row>
    <row r="419">
      <c r="A419" s="3" t="s">
        <v>1042</v>
      </c>
      <c r="B419" s="3">
        <v>388.0</v>
      </c>
      <c r="C419" s="3" t="s">
        <v>1043</v>
      </c>
      <c r="D419" s="3" t="s">
        <v>883</v>
      </c>
      <c r="E419" s="3" t="s">
        <v>15</v>
      </c>
      <c r="F419" s="3" t="s">
        <v>15</v>
      </c>
      <c r="G419" s="3" t="s">
        <v>16</v>
      </c>
      <c r="H419" s="3" t="s">
        <v>16</v>
      </c>
      <c r="I419" s="3" t="s">
        <v>79</v>
      </c>
      <c r="J419" s="3" t="s">
        <v>80</v>
      </c>
      <c r="L419" s="17"/>
      <c r="M419" s="3" t="s">
        <v>81</v>
      </c>
      <c r="N419" s="18" t="b">
        <v>0</v>
      </c>
      <c r="O419" s="3" t="s">
        <v>1043</v>
      </c>
      <c r="P419" s="5">
        <v>69.048811</v>
      </c>
      <c r="Q419" s="5">
        <v>360.0</v>
      </c>
      <c r="R419" s="17"/>
    </row>
    <row r="420">
      <c r="A420" s="3" t="s">
        <v>1044</v>
      </c>
      <c r="B420" s="3">
        <v>389.0</v>
      </c>
      <c r="C420" s="3" t="s">
        <v>1045</v>
      </c>
      <c r="D420" s="3" t="s">
        <v>883</v>
      </c>
      <c r="E420" s="3" t="s">
        <v>15</v>
      </c>
      <c r="F420" s="3" t="s">
        <v>15</v>
      </c>
      <c r="G420" s="3" t="s">
        <v>16</v>
      </c>
      <c r="H420" s="3" t="s">
        <v>16</v>
      </c>
      <c r="I420" s="3" t="s">
        <v>79</v>
      </c>
      <c r="J420" s="3" t="s">
        <v>80</v>
      </c>
      <c r="L420" s="17"/>
      <c r="M420" s="3" t="s">
        <v>81</v>
      </c>
      <c r="N420" s="18" t="b">
        <v>0</v>
      </c>
      <c r="O420" s="3" t="s">
        <v>1045</v>
      </c>
      <c r="P420" s="5">
        <v>55.734861</v>
      </c>
      <c r="Q420" s="5">
        <v>360.0</v>
      </c>
      <c r="R420" s="17"/>
    </row>
    <row r="421">
      <c r="A421" s="3" t="s">
        <v>1046</v>
      </c>
      <c r="B421" s="3">
        <v>42.0</v>
      </c>
      <c r="C421" s="3" t="s">
        <v>1047</v>
      </c>
      <c r="D421" s="3" t="s">
        <v>883</v>
      </c>
      <c r="E421" s="3" t="s">
        <v>11</v>
      </c>
      <c r="F421" s="3" t="s">
        <v>11</v>
      </c>
      <c r="G421" s="3" t="s">
        <v>12</v>
      </c>
      <c r="H421" s="3" t="s">
        <v>12</v>
      </c>
      <c r="I421" s="3" t="s">
        <v>100</v>
      </c>
      <c r="J421" s="3" t="s">
        <v>80</v>
      </c>
      <c r="L421" s="17"/>
      <c r="M421" s="3" t="s">
        <v>81</v>
      </c>
      <c r="N421" s="18" t="b">
        <v>0</v>
      </c>
      <c r="O421" s="3" t="s">
        <v>1047</v>
      </c>
      <c r="P421" s="5">
        <v>33.233552</v>
      </c>
      <c r="Q421" s="5">
        <v>360.0</v>
      </c>
      <c r="R421" s="17"/>
    </row>
    <row r="422">
      <c r="A422" s="3" t="s">
        <v>1048</v>
      </c>
      <c r="B422" s="3">
        <v>197.0</v>
      </c>
      <c r="C422" s="3" t="s">
        <v>1049</v>
      </c>
      <c r="D422" s="3" t="s">
        <v>883</v>
      </c>
      <c r="E422" s="3" t="s">
        <v>11</v>
      </c>
      <c r="F422" s="3" t="s">
        <v>11</v>
      </c>
      <c r="G422" s="3" t="s">
        <v>12</v>
      </c>
      <c r="H422" s="3" t="s">
        <v>12</v>
      </c>
      <c r="I422" s="3" t="s">
        <v>100</v>
      </c>
      <c r="J422" s="3" t="s">
        <v>80</v>
      </c>
      <c r="L422" s="17"/>
      <c r="M422" s="3" t="s">
        <v>81</v>
      </c>
      <c r="N422" s="18" t="b">
        <v>0</v>
      </c>
      <c r="O422" s="3" t="s">
        <v>1049</v>
      </c>
      <c r="P422" s="5">
        <v>31.788038</v>
      </c>
      <c r="Q422" s="5">
        <v>360.0</v>
      </c>
      <c r="R422" s="17"/>
    </row>
    <row r="423">
      <c r="A423" s="3" t="s">
        <v>1050</v>
      </c>
      <c r="B423" s="3">
        <v>398.0</v>
      </c>
      <c r="C423" s="3" t="s">
        <v>1051</v>
      </c>
      <c r="D423" s="3" t="s">
        <v>883</v>
      </c>
      <c r="E423" s="3" t="s">
        <v>11</v>
      </c>
      <c r="F423" s="3" t="s">
        <v>11</v>
      </c>
      <c r="G423" s="3" t="s">
        <v>12</v>
      </c>
      <c r="H423" s="3" t="s">
        <v>12</v>
      </c>
      <c r="I423" s="3" t="s">
        <v>100</v>
      </c>
      <c r="J423" s="3" t="s">
        <v>118</v>
      </c>
      <c r="K423" s="3" t="s">
        <v>356</v>
      </c>
      <c r="L423" s="17"/>
      <c r="M423" s="3" t="s">
        <v>81</v>
      </c>
      <c r="N423" s="18" t="b">
        <v>0</v>
      </c>
      <c r="O423" s="3" t="s">
        <v>1051</v>
      </c>
      <c r="P423" s="5">
        <v>2.579556</v>
      </c>
      <c r="Q423" s="5">
        <v>360.0</v>
      </c>
      <c r="R423" s="17"/>
    </row>
    <row r="424">
      <c r="A424" s="3" t="s">
        <v>1052</v>
      </c>
      <c r="B424" s="3">
        <v>400.0</v>
      </c>
      <c r="C424" s="3" t="s">
        <v>1053</v>
      </c>
      <c r="D424" s="3" t="s">
        <v>883</v>
      </c>
      <c r="E424" s="3" t="s">
        <v>11</v>
      </c>
      <c r="F424" s="3" t="s">
        <v>11</v>
      </c>
      <c r="G424" s="3" t="s">
        <v>12</v>
      </c>
      <c r="H424" s="3" t="s">
        <v>12</v>
      </c>
      <c r="I424" s="3" t="s">
        <v>100</v>
      </c>
      <c r="J424" s="3" t="s">
        <v>80</v>
      </c>
      <c r="L424" s="17"/>
      <c r="M424" s="3" t="s">
        <v>81</v>
      </c>
      <c r="N424" s="18" t="b">
        <v>0</v>
      </c>
      <c r="O424" s="3" t="s">
        <v>1053</v>
      </c>
      <c r="P424" s="5">
        <v>42.550153</v>
      </c>
      <c r="Q424" s="5">
        <v>360.0</v>
      </c>
      <c r="R424" s="17"/>
    </row>
    <row r="425">
      <c r="A425" s="3" t="s">
        <v>1054</v>
      </c>
      <c r="B425" s="3">
        <v>405.0</v>
      </c>
      <c r="C425" s="3" t="s">
        <v>1055</v>
      </c>
      <c r="D425" s="3" t="s">
        <v>883</v>
      </c>
      <c r="E425" s="3" t="s">
        <v>11</v>
      </c>
      <c r="F425" s="3" t="s">
        <v>11</v>
      </c>
      <c r="G425" s="3" t="s">
        <v>12</v>
      </c>
      <c r="H425" s="3" t="s">
        <v>12</v>
      </c>
      <c r="I425" s="3" t="s">
        <v>100</v>
      </c>
      <c r="J425" s="3" t="s">
        <v>80</v>
      </c>
      <c r="L425" s="17"/>
      <c r="M425" s="3" t="s">
        <v>81</v>
      </c>
      <c r="N425" s="18" t="b">
        <v>0</v>
      </c>
      <c r="O425" s="3" t="s">
        <v>1055</v>
      </c>
      <c r="P425" s="5">
        <v>4.018565</v>
      </c>
      <c r="Q425" s="5">
        <v>360.0</v>
      </c>
      <c r="R425" s="17"/>
    </row>
    <row r="426">
      <c r="A426" s="3" t="s">
        <v>1056</v>
      </c>
      <c r="B426" s="3">
        <v>411.0</v>
      </c>
      <c r="C426" s="3" t="s">
        <v>1057</v>
      </c>
      <c r="D426" s="3" t="s">
        <v>883</v>
      </c>
      <c r="E426" s="3" t="s">
        <v>11</v>
      </c>
      <c r="F426" s="3" t="s">
        <v>11</v>
      </c>
      <c r="G426" s="3" t="s">
        <v>12</v>
      </c>
      <c r="H426" s="3" t="s">
        <v>12</v>
      </c>
      <c r="I426" s="3" t="s">
        <v>100</v>
      </c>
      <c r="J426" s="3" t="s">
        <v>80</v>
      </c>
      <c r="L426" s="17"/>
      <c r="M426" s="3" t="s">
        <v>81</v>
      </c>
      <c r="N426" s="18" t="b">
        <v>0</v>
      </c>
      <c r="O426" s="3" t="s">
        <v>1057</v>
      </c>
      <c r="P426" s="5">
        <v>32.973002</v>
      </c>
      <c r="Q426" s="5">
        <v>360.0</v>
      </c>
      <c r="R426" s="17"/>
    </row>
    <row r="427">
      <c r="A427" s="3" t="s">
        <v>1058</v>
      </c>
      <c r="B427" s="3">
        <v>43.0</v>
      </c>
      <c r="C427" s="3" t="s">
        <v>1059</v>
      </c>
      <c r="D427" s="3" t="s">
        <v>883</v>
      </c>
      <c r="E427" s="3" t="s">
        <v>11</v>
      </c>
      <c r="F427" s="3" t="s">
        <v>11</v>
      </c>
      <c r="G427" s="3" t="s">
        <v>12</v>
      </c>
      <c r="H427" s="3" t="s">
        <v>12</v>
      </c>
      <c r="I427" s="3" t="s">
        <v>100</v>
      </c>
      <c r="J427" s="3" t="s">
        <v>80</v>
      </c>
      <c r="L427" s="17"/>
      <c r="M427" s="3" t="s">
        <v>81</v>
      </c>
      <c r="N427" s="18" t="b">
        <v>0</v>
      </c>
      <c r="O427" s="3" t="s">
        <v>1059</v>
      </c>
      <c r="P427" s="5">
        <v>32.485207</v>
      </c>
      <c r="Q427" s="5">
        <v>360.0</v>
      </c>
      <c r="R427" s="17"/>
    </row>
    <row r="428">
      <c r="A428" s="3" t="s">
        <v>1060</v>
      </c>
      <c r="B428" s="3">
        <v>120.0</v>
      </c>
      <c r="C428" s="3" t="s">
        <v>1061</v>
      </c>
      <c r="D428" s="3" t="s">
        <v>883</v>
      </c>
      <c r="E428" s="3" t="s">
        <v>11</v>
      </c>
      <c r="F428" s="3" t="s">
        <v>11</v>
      </c>
      <c r="G428" s="3" t="s">
        <v>12</v>
      </c>
      <c r="H428" s="3" t="s">
        <v>12</v>
      </c>
      <c r="I428" s="3" t="s">
        <v>100</v>
      </c>
      <c r="J428" s="3" t="s">
        <v>80</v>
      </c>
      <c r="L428" s="17"/>
      <c r="M428" s="3" t="s">
        <v>81</v>
      </c>
      <c r="N428" s="18" t="b">
        <v>0</v>
      </c>
      <c r="O428" s="3" t="s">
        <v>1061</v>
      </c>
      <c r="P428" s="5">
        <v>39.918174</v>
      </c>
      <c r="Q428" s="5">
        <v>360.0</v>
      </c>
      <c r="R428" s="17"/>
    </row>
    <row r="429">
      <c r="A429" s="3" t="s">
        <v>1062</v>
      </c>
      <c r="B429" s="3">
        <v>288.0</v>
      </c>
      <c r="C429" s="3" t="s">
        <v>1063</v>
      </c>
      <c r="D429" s="3" t="s">
        <v>883</v>
      </c>
      <c r="E429" s="3" t="s">
        <v>11</v>
      </c>
      <c r="F429" s="3" t="s">
        <v>11</v>
      </c>
      <c r="G429" s="3" t="s">
        <v>12</v>
      </c>
      <c r="H429" s="3" t="s">
        <v>12</v>
      </c>
      <c r="I429" s="3" t="s">
        <v>100</v>
      </c>
      <c r="J429" s="3" t="s">
        <v>80</v>
      </c>
      <c r="L429" s="17"/>
      <c r="M429" s="3" t="s">
        <v>81</v>
      </c>
      <c r="N429" s="18" t="b">
        <v>0</v>
      </c>
      <c r="O429" s="3" t="s">
        <v>1063</v>
      </c>
      <c r="P429" s="5">
        <v>48.192687</v>
      </c>
      <c r="Q429" s="5">
        <v>360.0</v>
      </c>
      <c r="R429" s="17"/>
    </row>
    <row r="430">
      <c r="A430" s="3" t="s">
        <v>1064</v>
      </c>
      <c r="B430" s="3">
        <v>309.0</v>
      </c>
      <c r="C430" s="3" t="s">
        <v>1065</v>
      </c>
      <c r="D430" s="3" t="s">
        <v>883</v>
      </c>
      <c r="E430" s="3" t="s">
        <v>11</v>
      </c>
      <c r="F430" s="3" t="s">
        <v>11</v>
      </c>
      <c r="G430" s="3" t="s">
        <v>12</v>
      </c>
      <c r="H430" s="3" t="s">
        <v>12</v>
      </c>
      <c r="I430" s="3" t="s">
        <v>100</v>
      </c>
      <c r="J430" s="3" t="s">
        <v>80</v>
      </c>
      <c r="L430" s="17"/>
      <c r="M430" s="3" t="s">
        <v>81</v>
      </c>
      <c r="N430" s="18" t="b">
        <v>0</v>
      </c>
      <c r="O430" s="3" t="s">
        <v>1065</v>
      </c>
      <c r="P430" s="5">
        <v>30.289673</v>
      </c>
      <c r="Q430" s="5">
        <v>360.0</v>
      </c>
      <c r="R430" s="17"/>
    </row>
    <row r="431">
      <c r="A431" s="3" t="s">
        <v>1066</v>
      </c>
      <c r="B431" s="3">
        <v>518.0</v>
      </c>
      <c r="C431" s="3" t="s">
        <v>1067</v>
      </c>
      <c r="D431" s="3" t="s">
        <v>883</v>
      </c>
      <c r="E431" s="3" t="s">
        <v>11</v>
      </c>
      <c r="F431" s="3" t="s">
        <v>11</v>
      </c>
      <c r="G431" s="3" t="s">
        <v>12</v>
      </c>
      <c r="H431" s="3" t="s">
        <v>12</v>
      </c>
      <c r="I431" s="3" t="s">
        <v>100</v>
      </c>
      <c r="J431" s="3" t="s">
        <v>80</v>
      </c>
      <c r="L431" s="17"/>
      <c r="M431" s="3" t="s">
        <v>81</v>
      </c>
      <c r="N431" s="18" t="b">
        <v>0</v>
      </c>
      <c r="O431" s="3" t="s">
        <v>1067</v>
      </c>
      <c r="P431" s="5">
        <v>18.938623</v>
      </c>
      <c r="Q431" s="5">
        <v>360.0</v>
      </c>
      <c r="R431" s="17"/>
    </row>
    <row r="432">
      <c r="A432" s="3" t="s">
        <v>1068</v>
      </c>
      <c r="B432" s="3">
        <v>307.0</v>
      </c>
      <c r="C432" s="3" t="s">
        <v>1069</v>
      </c>
      <c r="D432" s="3" t="s">
        <v>883</v>
      </c>
      <c r="E432" s="3" t="s">
        <v>11</v>
      </c>
      <c r="F432" s="3" t="s">
        <v>11</v>
      </c>
      <c r="G432" s="3" t="s">
        <v>12</v>
      </c>
      <c r="H432" s="3" t="s">
        <v>12</v>
      </c>
      <c r="I432" s="3" t="s">
        <v>100</v>
      </c>
      <c r="J432" s="3" t="s">
        <v>80</v>
      </c>
      <c r="L432" s="17"/>
      <c r="M432" s="3" t="s">
        <v>81</v>
      </c>
      <c r="N432" s="18" t="b">
        <v>0</v>
      </c>
      <c r="O432" s="3" t="s">
        <v>1069</v>
      </c>
      <c r="P432" s="5">
        <v>43.051597</v>
      </c>
      <c r="Q432" s="5">
        <v>360.0</v>
      </c>
      <c r="R432" s="17"/>
    </row>
    <row r="433">
      <c r="A433" s="3" t="s">
        <v>1070</v>
      </c>
      <c r="B433" s="3">
        <v>422.0</v>
      </c>
      <c r="C433" s="3" t="s">
        <v>1071</v>
      </c>
      <c r="D433" s="3" t="s">
        <v>883</v>
      </c>
      <c r="E433" s="3" t="s">
        <v>22</v>
      </c>
      <c r="F433" s="3" t="s">
        <v>22</v>
      </c>
      <c r="G433" s="3" t="s">
        <v>23</v>
      </c>
      <c r="H433" s="3" t="s">
        <v>23</v>
      </c>
      <c r="I433" s="3" t="s">
        <v>1072</v>
      </c>
      <c r="J433" s="3" t="s">
        <v>310</v>
      </c>
      <c r="K433" s="3" t="s">
        <v>1073</v>
      </c>
      <c r="L433" s="17"/>
      <c r="M433" s="3" t="s">
        <v>81</v>
      </c>
      <c r="N433" s="18" t="b">
        <v>0</v>
      </c>
      <c r="O433" s="3" t="s">
        <v>1071</v>
      </c>
      <c r="P433" s="5">
        <v>6.729516</v>
      </c>
      <c r="Q433" s="5">
        <v>360.0</v>
      </c>
      <c r="R433" s="17"/>
    </row>
    <row r="434">
      <c r="A434" s="3" t="s">
        <v>1074</v>
      </c>
      <c r="B434" s="3">
        <v>289.0</v>
      </c>
      <c r="C434" s="3" t="s">
        <v>1075</v>
      </c>
      <c r="D434" s="3" t="s">
        <v>883</v>
      </c>
      <c r="E434" s="3" t="s">
        <v>11</v>
      </c>
      <c r="F434" s="3" t="s">
        <v>11</v>
      </c>
      <c r="G434" s="3" t="s">
        <v>12</v>
      </c>
      <c r="H434" s="3" t="s">
        <v>12</v>
      </c>
      <c r="I434" s="3" t="s">
        <v>100</v>
      </c>
      <c r="J434" s="3" t="s">
        <v>80</v>
      </c>
      <c r="L434" s="17"/>
      <c r="M434" s="3" t="s">
        <v>81</v>
      </c>
      <c r="N434" s="18" t="b">
        <v>0</v>
      </c>
      <c r="O434" s="3" t="s">
        <v>1075</v>
      </c>
      <c r="P434" s="5">
        <v>38.588103</v>
      </c>
      <c r="Q434" s="5">
        <v>360.0</v>
      </c>
      <c r="R434" s="17"/>
    </row>
    <row r="435">
      <c r="A435" s="3" t="s">
        <v>1076</v>
      </c>
      <c r="B435" s="3">
        <v>619.0</v>
      </c>
      <c r="C435" s="3" t="s">
        <v>1077</v>
      </c>
      <c r="D435" s="3" t="s">
        <v>883</v>
      </c>
      <c r="E435" s="3" t="s">
        <v>11</v>
      </c>
      <c r="F435" s="3" t="s">
        <v>11</v>
      </c>
      <c r="G435" s="3" t="s">
        <v>12</v>
      </c>
      <c r="H435" s="3" t="s">
        <v>12</v>
      </c>
      <c r="I435" s="3" t="s">
        <v>100</v>
      </c>
      <c r="J435" s="3" t="s">
        <v>80</v>
      </c>
      <c r="L435" s="17"/>
      <c r="M435" s="3" t="s">
        <v>81</v>
      </c>
      <c r="N435" s="18" t="b">
        <v>0</v>
      </c>
      <c r="O435" s="3" t="s">
        <v>1077</v>
      </c>
      <c r="P435" s="5">
        <v>42.59673</v>
      </c>
      <c r="Q435" s="5">
        <v>360.0</v>
      </c>
      <c r="R435" s="17"/>
    </row>
    <row r="436">
      <c r="A436" s="3" t="s">
        <v>1078</v>
      </c>
      <c r="B436" s="3">
        <v>432.0</v>
      </c>
      <c r="C436" s="3" t="s">
        <v>1079</v>
      </c>
      <c r="D436" s="3" t="s">
        <v>883</v>
      </c>
      <c r="E436" s="3" t="s">
        <v>15</v>
      </c>
      <c r="F436" s="3" t="s">
        <v>15</v>
      </c>
      <c r="G436" s="3" t="s">
        <v>16</v>
      </c>
      <c r="H436" s="3" t="s">
        <v>16</v>
      </c>
      <c r="I436" s="3" t="s">
        <v>79</v>
      </c>
      <c r="J436" s="3" t="s">
        <v>80</v>
      </c>
      <c r="L436" s="17"/>
      <c r="M436" s="3" t="s">
        <v>81</v>
      </c>
      <c r="N436" s="18" t="b">
        <v>0</v>
      </c>
      <c r="O436" s="3" t="s">
        <v>1079</v>
      </c>
      <c r="P436" s="5">
        <v>49.813106</v>
      </c>
      <c r="Q436" s="5">
        <v>360.0</v>
      </c>
      <c r="R436" s="17"/>
    </row>
    <row r="437">
      <c r="A437" s="3" t="s">
        <v>1080</v>
      </c>
      <c r="B437" s="3">
        <v>433.0</v>
      </c>
      <c r="C437" s="3" t="s">
        <v>1081</v>
      </c>
      <c r="D437" s="3" t="s">
        <v>883</v>
      </c>
      <c r="E437" s="3" t="s">
        <v>15</v>
      </c>
      <c r="F437" s="3" t="s">
        <v>15</v>
      </c>
      <c r="G437" s="3" t="s">
        <v>16</v>
      </c>
      <c r="H437" s="3" t="s">
        <v>16</v>
      </c>
      <c r="I437" s="3" t="s">
        <v>79</v>
      </c>
      <c r="J437" s="3" t="s">
        <v>107</v>
      </c>
      <c r="K437" s="3" t="s">
        <v>108</v>
      </c>
      <c r="L437" s="17"/>
      <c r="M437" s="3" t="s">
        <v>81</v>
      </c>
      <c r="N437" s="18" t="b">
        <v>0</v>
      </c>
      <c r="O437" s="3" t="s">
        <v>1081</v>
      </c>
      <c r="P437" s="5">
        <v>29.123933</v>
      </c>
      <c r="Q437" s="5">
        <v>360.0</v>
      </c>
      <c r="R437" s="17"/>
    </row>
    <row r="438">
      <c r="A438" s="3" t="s">
        <v>1082</v>
      </c>
      <c r="B438" s="3">
        <v>434.0</v>
      </c>
      <c r="C438" s="3" t="s">
        <v>1083</v>
      </c>
      <c r="D438" s="3" t="s">
        <v>883</v>
      </c>
      <c r="E438" s="3" t="s">
        <v>15</v>
      </c>
      <c r="F438" s="3" t="s">
        <v>15</v>
      </c>
      <c r="G438" s="3" t="s">
        <v>16</v>
      </c>
      <c r="H438" s="3" t="s">
        <v>16</v>
      </c>
      <c r="I438" s="3" t="s">
        <v>79</v>
      </c>
      <c r="J438" s="3" t="s">
        <v>80</v>
      </c>
      <c r="L438" s="17"/>
      <c r="M438" s="3" t="s">
        <v>81</v>
      </c>
      <c r="N438" s="18" t="b">
        <v>0</v>
      </c>
      <c r="O438" s="3" t="s">
        <v>1083</v>
      </c>
      <c r="P438" s="5">
        <v>31.502836</v>
      </c>
      <c r="Q438" s="5">
        <v>360.0</v>
      </c>
      <c r="R438" s="17"/>
    </row>
    <row r="439">
      <c r="A439" s="3" t="s">
        <v>1084</v>
      </c>
      <c r="B439" s="3">
        <v>438.0</v>
      </c>
      <c r="C439" s="3" t="s">
        <v>1085</v>
      </c>
      <c r="D439" s="3" t="s">
        <v>883</v>
      </c>
      <c r="E439" s="3" t="s">
        <v>11</v>
      </c>
      <c r="F439" s="3" t="s">
        <v>11</v>
      </c>
      <c r="G439" s="3" t="s">
        <v>12</v>
      </c>
      <c r="H439" s="3" t="s">
        <v>12</v>
      </c>
      <c r="I439" s="3" t="s">
        <v>100</v>
      </c>
      <c r="J439" s="3" t="s">
        <v>80</v>
      </c>
      <c r="L439" s="17"/>
      <c r="M439" s="3" t="s">
        <v>81</v>
      </c>
      <c r="N439" s="18" t="b">
        <v>0</v>
      </c>
      <c r="O439" s="3" t="s">
        <v>1085</v>
      </c>
      <c r="P439" s="5">
        <v>32.192665</v>
      </c>
      <c r="Q439" s="5">
        <v>360.0</v>
      </c>
      <c r="R439" s="17"/>
    </row>
    <row r="440">
      <c r="A440" s="3" t="s">
        <v>1086</v>
      </c>
      <c r="B440" s="3">
        <v>439.0</v>
      </c>
      <c r="C440" s="3" t="s">
        <v>1087</v>
      </c>
      <c r="D440" s="3" t="s">
        <v>883</v>
      </c>
      <c r="E440" s="3" t="s">
        <v>87</v>
      </c>
      <c r="F440" s="3" t="s">
        <v>15</v>
      </c>
      <c r="G440" s="17"/>
      <c r="H440" s="3" t="s">
        <v>16</v>
      </c>
      <c r="I440" s="3" t="s">
        <v>88</v>
      </c>
      <c r="J440" s="3" t="s">
        <v>714</v>
      </c>
      <c r="L440" s="17"/>
      <c r="M440" s="3" t="s">
        <v>81</v>
      </c>
      <c r="N440" s="18" t="b">
        <v>0</v>
      </c>
      <c r="O440" s="3" t="s">
        <v>1087</v>
      </c>
      <c r="P440" s="5">
        <v>17.394817</v>
      </c>
      <c r="Q440" s="5">
        <v>360.0</v>
      </c>
      <c r="R440" s="17"/>
    </row>
    <row r="441">
      <c r="A441" s="3" t="s">
        <v>1088</v>
      </c>
      <c r="B441" s="3">
        <v>440.0</v>
      </c>
      <c r="C441" s="3" t="s">
        <v>1089</v>
      </c>
      <c r="D441" s="3" t="s">
        <v>883</v>
      </c>
      <c r="E441" s="3" t="s">
        <v>15</v>
      </c>
      <c r="F441" s="3" t="s">
        <v>15</v>
      </c>
      <c r="G441" s="3" t="s">
        <v>16</v>
      </c>
      <c r="H441" s="3" t="s">
        <v>16</v>
      </c>
      <c r="I441" s="3" t="s">
        <v>79</v>
      </c>
      <c r="J441" s="3" t="s">
        <v>80</v>
      </c>
      <c r="L441" s="17"/>
      <c r="M441" s="3" t="s">
        <v>81</v>
      </c>
      <c r="N441" s="18" t="b">
        <v>0</v>
      </c>
      <c r="O441" s="3" t="s">
        <v>1089</v>
      </c>
      <c r="P441" s="5">
        <v>37.560059</v>
      </c>
      <c r="Q441" s="5">
        <v>360.0</v>
      </c>
      <c r="R441" s="17"/>
    </row>
    <row r="442">
      <c r="A442" s="3" t="s">
        <v>1090</v>
      </c>
      <c r="B442" s="3">
        <v>442.0</v>
      </c>
      <c r="C442" s="3" t="s">
        <v>1091</v>
      </c>
      <c r="D442" s="3" t="s">
        <v>883</v>
      </c>
      <c r="E442" s="3" t="s">
        <v>11</v>
      </c>
      <c r="F442" s="3" t="s">
        <v>11</v>
      </c>
      <c r="G442" s="3" t="s">
        <v>12</v>
      </c>
      <c r="H442" s="3" t="s">
        <v>12</v>
      </c>
      <c r="I442" s="3" t="s">
        <v>100</v>
      </c>
      <c r="J442" s="3" t="s">
        <v>80</v>
      </c>
      <c r="L442" s="17"/>
      <c r="M442" s="3" t="s">
        <v>81</v>
      </c>
      <c r="N442" s="18" t="b">
        <v>0</v>
      </c>
      <c r="O442" s="3" t="s">
        <v>1091</v>
      </c>
      <c r="P442" s="5">
        <v>38.566418</v>
      </c>
      <c r="Q442" s="5">
        <v>360.0</v>
      </c>
      <c r="R442" s="17"/>
    </row>
    <row r="443">
      <c r="A443" s="3" t="s">
        <v>1092</v>
      </c>
      <c r="B443" s="3">
        <v>443.0</v>
      </c>
      <c r="C443" s="3" t="s">
        <v>1093</v>
      </c>
      <c r="D443" s="3" t="s">
        <v>883</v>
      </c>
      <c r="E443" s="3" t="s">
        <v>15</v>
      </c>
      <c r="F443" s="3" t="s">
        <v>15</v>
      </c>
      <c r="G443" s="3" t="s">
        <v>16</v>
      </c>
      <c r="H443" s="3" t="s">
        <v>16</v>
      </c>
      <c r="I443" s="3" t="s">
        <v>79</v>
      </c>
      <c r="J443" s="3" t="s">
        <v>80</v>
      </c>
      <c r="L443" s="17"/>
      <c r="M443" s="3" t="s">
        <v>81</v>
      </c>
      <c r="N443" s="18" t="b">
        <v>0</v>
      </c>
      <c r="O443" s="3" t="s">
        <v>1093</v>
      </c>
      <c r="P443" s="5">
        <v>43.201722</v>
      </c>
      <c r="Q443" s="5">
        <v>360.0</v>
      </c>
      <c r="R443" s="17"/>
    </row>
    <row r="444">
      <c r="A444" s="3" t="s">
        <v>1094</v>
      </c>
      <c r="B444" s="3">
        <v>448.0</v>
      </c>
      <c r="C444" s="3" t="s">
        <v>1095</v>
      </c>
      <c r="D444" s="3" t="s">
        <v>883</v>
      </c>
      <c r="E444" s="3" t="s">
        <v>87</v>
      </c>
      <c r="F444" s="3" t="s">
        <v>15</v>
      </c>
      <c r="G444" s="17"/>
      <c r="H444" s="3" t="s">
        <v>16</v>
      </c>
      <c r="I444" s="3" t="s">
        <v>88</v>
      </c>
      <c r="J444" s="3" t="s">
        <v>528</v>
      </c>
      <c r="L444" s="17"/>
      <c r="M444" s="3" t="s">
        <v>81</v>
      </c>
      <c r="N444" s="18" t="b">
        <v>0</v>
      </c>
      <c r="O444" s="3" t="s">
        <v>1095</v>
      </c>
      <c r="P444" s="5">
        <v>2.655312</v>
      </c>
      <c r="Q444" s="5">
        <v>360.0</v>
      </c>
      <c r="R444" s="17"/>
    </row>
    <row r="445">
      <c r="A445" s="3" t="s">
        <v>1096</v>
      </c>
      <c r="B445" s="3">
        <v>449.0</v>
      </c>
      <c r="C445" s="3" t="s">
        <v>1097</v>
      </c>
      <c r="D445" s="3" t="s">
        <v>883</v>
      </c>
      <c r="E445" s="3" t="s">
        <v>11</v>
      </c>
      <c r="F445" s="3" t="s">
        <v>11</v>
      </c>
      <c r="G445" s="3" t="s">
        <v>12</v>
      </c>
      <c r="H445" s="3" t="s">
        <v>12</v>
      </c>
      <c r="I445" s="3" t="s">
        <v>100</v>
      </c>
      <c r="J445" s="3" t="s">
        <v>80</v>
      </c>
      <c r="L445" s="17"/>
      <c r="M445" s="3" t="s">
        <v>81</v>
      </c>
      <c r="N445" s="18" t="b">
        <v>0</v>
      </c>
      <c r="O445" s="3" t="s">
        <v>1097</v>
      </c>
      <c r="P445" s="5">
        <v>34.237142</v>
      </c>
      <c r="Q445" s="5">
        <v>360.0</v>
      </c>
      <c r="R445" s="17"/>
    </row>
    <row r="446">
      <c r="A446" s="3" t="s">
        <v>1098</v>
      </c>
      <c r="B446" s="3">
        <v>452.0</v>
      </c>
      <c r="C446" s="3" t="s">
        <v>1099</v>
      </c>
      <c r="D446" s="3" t="s">
        <v>883</v>
      </c>
      <c r="E446" s="3" t="s">
        <v>11</v>
      </c>
      <c r="F446" s="3" t="s">
        <v>11</v>
      </c>
      <c r="G446" s="3" t="s">
        <v>12</v>
      </c>
      <c r="H446" s="3" t="s">
        <v>12</v>
      </c>
      <c r="I446" s="3" t="s">
        <v>100</v>
      </c>
      <c r="J446" s="3" t="s">
        <v>80</v>
      </c>
      <c r="L446" s="17"/>
      <c r="M446" s="3" t="s">
        <v>81</v>
      </c>
      <c r="N446" s="18" t="b">
        <v>0</v>
      </c>
      <c r="O446" s="3" t="s">
        <v>1099</v>
      </c>
      <c r="P446" s="5">
        <v>11.050928</v>
      </c>
      <c r="Q446" s="5">
        <v>360.0</v>
      </c>
      <c r="R446" s="17"/>
    </row>
    <row r="447">
      <c r="A447" s="3" t="s">
        <v>1100</v>
      </c>
      <c r="B447" s="3">
        <v>453.0</v>
      </c>
      <c r="C447" s="3" t="s">
        <v>1101</v>
      </c>
      <c r="D447" s="3" t="s">
        <v>883</v>
      </c>
      <c r="E447" s="3" t="s">
        <v>15</v>
      </c>
      <c r="F447" s="3" t="s">
        <v>15</v>
      </c>
      <c r="G447" s="3" t="s">
        <v>16</v>
      </c>
      <c r="H447" s="3" t="s">
        <v>16</v>
      </c>
      <c r="I447" s="3" t="s">
        <v>146</v>
      </c>
      <c r="J447" s="3" t="s">
        <v>230</v>
      </c>
      <c r="K447" s="3" t="s">
        <v>1102</v>
      </c>
      <c r="L447" s="17"/>
      <c r="M447" s="3" t="s">
        <v>81</v>
      </c>
      <c r="N447" s="18" t="b">
        <v>0</v>
      </c>
      <c r="O447" s="3" t="s">
        <v>1101</v>
      </c>
      <c r="P447" s="5">
        <v>13.292845</v>
      </c>
      <c r="Q447" s="5">
        <v>360.0</v>
      </c>
      <c r="R447" s="17"/>
    </row>
    <row r="448">
      <c r="A448" s="3" t="s">
        <v>1103</v>
      </c>
      <c r="B448" s="3">
        <v>455.0</v>
      </c>
      <c r="C448" s="3" t="s">
        <v>1104</v>
      </c>
      <c r="D448" s="3" t="s">
        <v>883</v>
      </c>
      <c r="E448" s="3" t="s">
        <v>11</v>
      </c>
      <c r="F448" s="3" t="s">
        <v>11</v>
      </c>
      <c r="G448" s="3" t="s">
        <v>12</v>
      </c>
      <c r="H448" s="3" t="s">
        <v>12</v>
      </c>
      <c r="I448" s="3" t="s">
        <v>100</v>
      </c>
      <c r="J448" s="3" t="s">
        <v>80</v>
      </c>
      <c r="L448" s="17"/>
      <c r="M448" s="3" t="s">
        <v>81</v>
      </c>
      <c r="N448" s="18" t="b">
        <v>0</v>
      </c>
      <c r="O448" s="3" t="s">
        <v>1104</v>
      </c>
      <c r="P448" s="5">
        <v>28.503511</v>
      </c>
      <c r="Q448" s="5">
        <v>360.0</v>
      </c>
      <c r="R448" s="17"/>
    </row>
    <row r="449">
      <c r="A449" s="3" t="s">
        <v>1105</v>
      </c>
      <c r="B449" s="3">
        <v>463.0</v>
      </c>
      <c r="C449" s="3" t="s">
        <v>1106</v>
      </c>
      <c r="D449" s="3" t="s">
        <v>883</v>
      </c>
      <c r="E449" s="3" t="s">
        <v>11</v>
      </c>
      <c r="F449" s="3" t="s">
        <v>11</v>
      </c>
      <c r="G449" s="3" t="s">
        <v>12</v>
      </c>
      <c r="H449" s="3" t="s">
        <v>12</v>
      </c>
      <c r="I449" s="3" t="s">
        <v>100</v>
      </c>
      <c r="J449" s="3" t="s">
        <v>80</v>
      </c>
      <c r="L449" s="17"/>
      <c r="M449" s="3" t="s">
        <v>81</v>
      </c>
      <c r="N449" s="18" t="b">
        <v>0</v>
      </c>
      <c r="O449" s="3" t="s">
        <v>1106</v>
      </c>
      <c r="P449" s="5">
        <v>42.387434</v>
      </c>
      <c r="Q449" s="5">
        <v>360.0</v>
      </c>
      <c r="R449" s="17"/>
    </row>
    <row r="450">
      <c r="A450" s="3" t="s">
        <v>1107</v>
      </c>
      <c r="B450" s="3">
        <v>464.0</v>
      </c>
      <c r="C450" s="3" t="s">
        <v>1108</v>
      </c>
      <c r="D450" s="3" t="s">
        <v>883</v>
      </c>
      <c r="E450" s="3" t="s">
        <v>87</v>
      </c>
      <c r="F450" s="3" t="s">
        <v>15</v>
      </c>
      <c r="G450" s="17"/>
      <c r="H450" s="3" t="s">
        <v>16</v>
      </c>
      <c r="I450" s="3" t="s">
        <v>88</v>
      </c>
      <c r="J450" s="3" t="s">
        <v>692</v>
      </c>
      <c r="L450" s="17"/>
      <c r="M450" s="3" t="s">
        <v>81</v>
      </c>
      <c r="N450" s="18" t="b">
        <v>0</v>
      </c>
      <c r="O450" s="3" t="s">
        <v>1108</v>
      </c>
      <c r="P450" s="5">
        <v>6.786994</v>
      </c>
      <c r="Q450" s="5">
        <v>360.0</v>
      </c>
      <c r="R450" s="17"/>
    </row>
    <row r="451">
      <c r="A451" s="3" t="s">
        <v>1109</v>
      </c>
      <c r="B451" s="3">
        <v>465.0</v>
      </c>
      <c r="C451" s="3" t="s">
        <v>1110</v>
      </c>
      <c r="D451" s="3" t="s">
        <v>883</v>
      </c>
      <c r="E451" s="3" t="s">
        <v>11</v>
      </c>
      <c r="F451" s="3" t="s">
        <v>11</v>
      </c>
      <c r="G451" s="3" t="s">
        <v>12</v>
      </c>
      <c r="H451" s="3" t="s">
        <v>12</v>
      </c>
      <c r="I451" s="3" t="s">
        <v>100</v>
      </c>
      <c r="J451" s="3" t="s">
        <v>80</v>
      </c>
      <c r="L451" s="17"/>
      <c r="M451" s="3" t="s">
        <v>81</v>
      </c>
      <c r="N451" s="18" t="b">
        <v>0</v>
      </c>
      <c r="O451" s="3" t="s">
        <v>1110</v>
      </c>
      <c r="P451" s="5">
        <v>5.55577</v>
      </c>
      <c r="Q451" s="5">
        <v>360.0</v>
      </c>
      <c r="R451" s="17"/>
    </row>
    <row r="452">
      <c r="A452" s="3" t="s">
        <v>1111</v>
      </c>
      <c r="B452" s="3">
        <v>467.0</v>
      </c>
      <c r="C452" s="3" t="s">
        <v>1112</v>
      </c>
      <c r="D452" s="3" t="s">
        <v>883</v>
      </c>
      <c r="E452" s="3" t="s">
        <v>11</v>
      </c>
      <c r="F452" s="3" t="s">
        <v>11</v>
      </c>
      <c r="G452" s="3" t="s">
        <v>12</v>
      </c>
      <c r="H452" s="3" t="s">
        <v>12</v>
      </c>
      <c r="I452" s="3" t="s">
        <v>100</v>
      </c>
      <c r="J452" s="3" t="s">
        <v>80</v>
      </c>
      <c r="L452" s="17"/>
      <c r="M452" s="3" t="s">
        <v>81</v>
      </c>
      <c r="N452" s="18" t="b">
        <v>0</v>
      </c>
      <c r="O452" s="3" t="s">
        <v>1112</v>
      </c>
      <c r="P452" s="5">
        <v>16.288742</v>
      </c>
      <c r="Q452" s="5">
        <v>360.0</v>
      </c>
      <c r="R452" s="17"/>
    </row>
    <row r="453">
      <c r="A453" s="3" t="s">
        <v>1113</v>
      </c>
      <c r="B453" s="12">
        <v>472.0</v>
      </c>
      <c r="C453" s="11" t="s">
        <v>1114</v>
      </c>
      <c r="D453" s="3" t="s">
        <v>883</v>
      </c>
      <c r="E453" s="3" t="s">
        <v>11</v>
      </c>
      <c r="F453" s="3" t="s">
        <v>11</v>
      </c>
      <c r="G453" s="3" t="s">
        <v>12</v>
      </c>
      <c r="H453" s="3" t="s">
        <v>12</v>
      </c>
      <c r="I453" s="3" t="s">
        <v>100</v>
      </c>
      <c r="J453" s="3" t="s">
        <v>80</v>
      </c>
      <c r="L453" s="17"/>
      <c r="M453" s="3" t="s">
        <v>81</v>
      </c>
      <c r="N453" s="18" t="b">
        <v>0</v>
      </c>
      <c r="O453" s="3" t="s">
        <v>1114</v>
      </c>
      <c r="P453" s="5">
        <v>40.531107</v>
      </c>
      <c r="Q453" s="5">
        <v>360.0</v>
      </c>
      <c r="R453" s="17"/>
    </row>
    <row r="454">
      <c r="A454" s="3" t="s">
        <v>1115</v>
      </c>
      <c r="B454" s="3">
        <v>478.0</v>
      </c>
      <c r="C454" s="3" t="s">
        <v>1116</v>
      </c>
      <c r="D454" s="3" t="s">
        <v>883</v>
      </c>
      <c r="E454" s="3" t="s">
        <v>11</v>
      </c>
      <c r="F454" s="3" t="s">
        <v>11</v>
      </c>
      <c r="G454" s="3" t="s">
        <v>12</v>
      </c>
      <c r="H454" s="3" t="s">
        <v>12</v>
      </c>
      <c r="I454" s="3" t="s">
        <v>100</v>
      </c>
      <c r="J454" s="3" t="s">
        <v>80</v>
      </c>
      <c r="L454" s="17"/>
      <c r="M454" s="3" t="s">
        <v>81</v>
      </c>
      <c r="N454" s="18" t="b">
        <v>0</v>
      </c>
      <c r="O454" s="3" t="s">
        <v>1116</v>
      </c>
      <c r="P454" s="5">
        <v>35.99984</v>
      </c>
      <c r="Q454" s="5">
        <v>360.0</v>
      </c>
      <c r="R454" s="17"/>
    </row>
    <row r="455">
      <c r="A455" s="3" t="s">
        <v>1117</v>
      </c>
      <c r="B455" s="3">
        <v>480.0</v>
      </c>
      <c r="C455" s="3" t="s">
        <v>1118</v>
      </c>
      <c r="D455" s="3" t="s">
        <v>883</v>
      </c>
      <c r="E455" s="3" t="s">
        <v>11</v>
      </c>
      <c r="F455" s="3" t="s">
        <v>11</v>
      </c>
      <c r="G455" s="3" t="s">
        <v>12</v>
      </c>
      <c r="H455" s="3" t="s">
        <v>12</v>
      </c>
      <c r="I455" s="3" t="s">
        <v>100</v>
      </c>
      <c r="J455" s="3" t="s">
        <v>80</v>
      </c>
      <c r="L455" s="17"/>
      <c r="M455" s="3" t="s">
        <v>81</v>
      </c>
      <c r="N455" s="18" t="b">
        <v>0</v>
      </c>
      <c r="O455" s="3" t="s">
        <v>1118</v>
      </c>
      <c r="P455" s="5">
        <v>6.411995</v>
      </c>
      <c r="Q455" s="5">
        <v>360.0</v>
      </c>
      <c r="R455" s="17"/>
    </row>
    <row r="456">
      <c r="A456" s="3" t="s">
        <v>1119</v>
      </c>
      <c r="B456" s="3">
        <v>481.0</v>
      </c>
      <c r="C456" s="3" t="s">
        <v>1120</v>
      </c>
      <c r="D456" s="3" t="s">
        <v>883</v>
      </c>
      <c r="E456" s="3" t="s">
        <v>11</v>
      </c>
      <c r="F456" s="3" t="s">
        <v>15</v>
      </c>
      <c r="G456" s="3" t="s">
        <v>12</v>
      </c>
      <c r="H456" s="3" t="s">
        <v>16</v>
      </c>
      <c r="I456" s="3" t="s">
        <v>117</v>
      </c>
      <c r="J456" s="3" t="s">
        <v>92</v>
      </c>
      <c r="K456" s="3" t="s">
        <v>416</v>
      </c>
      <c r="L456" s="17"/>
      <c r="M456" s="3" t="s">
        <v>81</v>
      </c>
      <c r="N456" s="18" t="b">
        <v>0</v>
      </c>
      <c r="O456" s="3" t="s">
        <v>1120</v>
      </c>
      <c r="P456" s="5">
        <v>7.844326</v>
      </c>
      <c r="Q456" s="5">
        <v>360.0</v>
      </c>
      <c r="R456" s="17"/>
    </row>
    <row r="457">
      <c r="A457" s="3" t="s">
        <v>1121</v>
      </c>
      <c r="B457" s="3">
        <v>482.0</v>
      </c>
      <c r="C457" s="3" t="s">
        <v>1122</v>
      </c>
      <c r="D457" s="3" t="s">
        <v>883</v>
      </c>
      <c r="E457" s="3" t="s">
        <v>15</v>
      </c>
      <c r="F457" s="3" t="s">
        <v>15</v>
      </c>
      <c r="G457" s="3" t="s">
        <v>16</v>
      </c>
      <c r="H457" s="3" t="s">
        <v>16</v>
      </c>
      <c r="I457" s="3" t="s">
        <v>79</v>
      </c>
      <c r="J457" s="3" t="s">
        <v>92</v>
      </c>
      <c r="K457" s="3" t="s">
        <v>93</v>
      </c>
      <c r="L457" s="17"/>
      <c r="M457" s="3" t="s">
        <v>81</v>
      </c>
      <c r="N457" s="18" t="b">
        <v>0</v>
      </c>
      <c r="O457" s="3" t="s">
        <v>1122</v>
      </c>
      <c r="P457" s="5">
        <v>30.026633</v>
      </c>
      <c r="Q457" s="5">
        <v>360.0</v>
      </c>
      <c r="R457" s="17"/>
    </row>
    <row r="458">
      <c r="A458" s="3" t="s">
        <v>1123</v>
      </c>
      <c r="B458" s="3">
        <v>484.0</v>
      </c>
      <c r="C458" s="3" t="s">
        <v>1124</v>
      </c>
      <c r="D458" s="3" t="s">
        <v>883</v>
      </c>
      <c r="E458" s="3" t="s">
        <v>11</v>
      </c>
      <c r="F458" s="3" t="s">
        <v>11</v>
      </c>
      <c r="G458" s="3" t="s">
        <v>12</v>
      </c>
      <c r="H458" s="3" t="s">
        <v>12</v>
      </c>
      <c r="I458" s="3" t="s">
        <v>100</v>
      </c>
      <c r="J458" s="3" t="s">
        <v>80</v>
      </c>
      <c r="L458" s="17"/>
      <c r="M458" s="3" t="s">
        <v>81</v>
      </c>
      <c r="N458" s="18" t="b">
        <v>0</v>
      </c>
      <c r="O458" s="3" t="s">
        <v>1124</v>
      </c>
      <c r="P458" s="5">
        <v>26.188603</v>
      </c>
      <c r="Q458" s="5">
        <v>360.0</v>
      </c>
      <c r="R458" s="17"/>
    </row>
    <row r="459">
      <c r="A459" s="3" t="s">
        <v>1125</v>
      </c>
      <c r="B459" s="3">
        <v>488.0</v>
      </c>
      <c r="C459" s="3" t="s">
        <v>1126</v>
      </c>
      <c r="D459" s="3" t="s">
        <v>883</v>
      </c>
      <c r="E459" s="3" t="s">
        <v>11</v>
      </c>
      <c r="F459" s="3" t="s">
        <v>11</v>
      </c>
      <c r="G459" s="3" t="s">
        <v>12</v>
      </c>
      <c r="H459" s="3" t="s">
        <v>12</v>
      </c>
      <c r="I459" s="3" t="s">
        <v>100</v>
      </c>
      <c r="J459" s="3" t="s">
        <v>80</v>
      </c>
      <c r="L459" s="17"/>
      <c r="M459" s="3" t="s">
        <v>81</v>
      </c>
      <c r="N459" s="18" t="b">
        <v>0</v>
      </c>
      <c r="O459" s="3" t="s">
        <v>1126</v>
      </c>
      <c r="P459" s="5">
        <v>40.13271</v>
      </c>
      <c r="Q459" s="5">
        <v>360.0</v>
      </c>
      <c r="R459" s="17"/>
    </row>
    <row r="460">
      <c r="A460" s="3" t="s">
        <v>1127</v>
      </c>
      <c r="B460" s="3">
        <v>496.0</v>
      </c>
      <c r="C460" s="3" t="s">
        <v>1128</v>
      </c>
      <c r="D460" s="3" t="s">
        <v>883</v>
      </c>
      <c r="E460" s="3" t="s">
        <v>11</v>
      </c>
      <c r="F460" s="3" t="s">
        <v>11</v>
      </c>
      <c r="G460" s="3" t="s">
        <v>12</v>
      </c>
      <c r="H460" s="3" t="s">
        <v>12</v>
      </c>
      <c r="I460" s="3" t="s">
        <v>100</v>
      </c>
      <c r="J460" s="3" t="s">
        <v>80</v>
      </c>
      <c r="L460" s="17"/>
      <c r="M460" s="3" t="s">
        <v>81</v>
      </c>
      <c r="N460" s="18" t="b">
        <v>0</v>
      </c>
      <c r="O460" s="3" t="s">
        <v>1128</v>
      </c>
      <c r="P460" s="5">
        <v>32.51299</v>
      </c>
      <c r="Q460" s="5">
        <v>360.0</v>
      </c>
      <c r="R460" s="17"/>
    </row>
    <row r="461">
      <c r="A461" s="3" t="s">
        <v>1129</v>
      </c>
      <c r="B461" s="3">
        <v>497.0</v>
      </c>
      <c r="C461" s="3" t="s">
        <v>1130</v>
      </c>
      <c r="D461" s="3" t="s">
        <v>883</v>
      </c>
      <c r="E461" s="3" t="s">
        <v>11</v>
      </c>
      <c r="F461" s="3" t="s">
        <v>11</v>
      </c>
      <c r="G461" s="3" t="s">
        <v>12</v>
      </c>
      <c r="H461" s="3" t="s">
        <v>12</v>
      </c>
      <c r="I461" s="3" t="s">
        <v>100</v>
      </c>
      <c r="J461" s="3" t="s">
        <v>80</v>
      </c>
      <c r="L461" s="17"/>
      <c r="M461" s="3" t="s">
        <v>81</v>
      </c>
      <c r="N461" s="18" t="b">
        <v>0</v>
      </c>
      <c r="O461" s="3" t="s">
        <v>1130</v>
      </c>
      <c r="P461" s="5">
        <v>6.808856</v>
      </c>
      <c r="Q461" s="5">
        <v>360.0</v>
      </c>
      <c r="R461" s="17"/>
    </row>
    <row r="462">
      <c r="A462" s="3" t="s">
        <v>1131</v>
      </c>
      <c r="B462" s="3">
        <v>498.0</v>
      </c>
      <c r="C462" s="3" t="s">
        <v>1132</v>
      </c>
      <c r="D462" s="3" t="s">
        <v>883</v>
      </c>
      <c r="E462" s="3" t="s">
        <v>11</v>
      </c>
      <c r="F462" s="3" t="s">
        <v>15</v>
      </c>
      <c r="G462" s="3" t="s">
        <v>12</v>
      </c>
      <c r="H462" s="3" t="s">
        <v>16</v>
      </c>
      <c r="I462" s="3" t="s">
        <v>117</v>
      </c>
      <c r="J462" s="3" t="s">
        <v>92</v>
      </c>
      <c r="K462" s="3" t="s">
        <v>416</v>
      </c>
      <c r="L462" s="17"/>
      <c r="M462" s="3" t="s">
        <v>81</v>
      </c>
      <c r="N462" s="18" t="b">
        <v>0</v>
      </c>
      <c r="O462" s="3" t="s">
        <v>1132</v>
      </c>
      <c r="P462" s="5">
        <v>8.534401</v>
      </c>
      <c r="Q462" s="5">
        <v>360.0</v>
      </c>
      <c r="R462" s="17"/>
    </row>
    <row r="463">
      <c r="A463" s="3" t="s">
        <v>1133</v>
      </c>
      <c r="B463" s="3">
        <v>501.0</v>
      </c>
      <c r="C463" s="3" t="s">
        <v>1134</v>
      </c>
      <c r="D463" s="3" t="s">
        <v>883</v>
      </c>
      <c r="E463" s="3" t="s">
        <v>11</v>
      </c>
      <c r="F463" s="3" t="s">
        <v>11</v>
      </c>
      <c r="G463" s="3" t="s">
        <v>12</v>
      </c>
      <c r="H463" s="3" t="s">
        <v>12</v>
      </c>
      <c r="I463" s="3" t="s">
        <v>100</v>
      </c>
      <c r="J463" s="3" t="s">
        <v>80</v>
      </c>
      <c r="L463" s="17"/>
      <c r="M463" s="3" t="s">
        <v>81</v>
      </c>
      <c r="N463" s="18" t="b">
        <v>0</v>
      </c>
      <c r="O463" s="3" t="s">
        <v>1134</v>
      </c>
      <c r="P463" s="5">
        <v>24.559526</v>
      </c>
      <c r="Q463" s="5">
        <v>360.0</v>
      </c>
      <c r="R463" s="17"/>
    </row>
    <row r="464">
      <c r="A464" s="3" t="s">
        <v>1135</v>
      </c>
      <c r="B464" s="3">
        <v>508.0</v>
      </c>
      <c r="C464" s="3" t="s">
        <v>1136</v>
      </c>
      <c r="D464" s="3" t="s">
        <v>883</v>
      </c>
      <c r="E464" s="3" t="s">
        <v>11</v>
      </c>
      <c r="F464" s="3" t="s">
        <v>11</v>
      </c>
      <c r="G464" s="3" t="s">
        <v>12</v>
      </c>
      <c r="H464" s="3" t="s">
        <v>12</v>
      </c>
      <c r="I464" s="3" t="s">
        <v>100</v>
      </c>
      <c r="J464" s="3" t="s">
        <v>80</v>
      </c>
      <c r="L464" s="17"/>
      <c r="M464" s="3" t="s">
        <v>81</v>
      </c>
      <c r="N464" s="18" t="b">
        <v>0</v>
      </c>
      <c r="O464" s="3" t="s">
        <v>1136</v>
      </c>
      <c r="P464" s="5">
        <v>9.740649</v>
      </c>
      <c r="Q464" s="5">
        <v>360.0</v>
      </c>
      <c r="R464" s="17"/>
    </row>
    <row r="465">
      <c r="A465" s="3" t="s">
        <v>1137</v>
      </c>
      <c r="B465" s="3">
        <v>509.0</v>
      </c>
      <c r="C465" s="3" t="s">
        <v>1138</v>
      </c>
      <c r="D465" s="3" t="s">
        <v>883</v>
      </c>
      <c r="E465" s="3" t="s">
        <v>11</v>
      </c>
      <c r="F465" s="3" t="s">
        <v>11</v>
      </c>
      <c r="G465" s="3" t="s">
        <v>12</v>
      </c>
      <c r="H465" s="3" t="s">
        <v>12</v>
      </c>
      <c r="I465" s="3" t="s">
        <v>100</v>
      </c>
      <c r="J465" s="3" t="s">
        <v>80</v>
      </c>
      <c r="L465" s="17"/>
      <c r="M465" s="3" t="s">
        <v>81</v>
      </c>
      <c r="N465" s="18" t="b">
        <v>0</v>
      </c>
      <c r="O465" s="3" t="s">
        <v>1138</v>
      </c>
      <c r="P465" s="5">
        <v>8.766738</v>
      </c>
      <c r="Q465" s="5">
        <v>360.0</v>
      </c>
      <c r="R465" s="17"/>
    </row>
    <row r="466">
      <c r="A466" s="3" t="s">
        <v>1139</v>
      </c>
      <c r="B466" s="3">
        <v>514.0</v>
      </c>
      <c r="C466" s="3" t="s">
        <v>1140</v>
      </c>
      <c r="D466" s="3" t="s">
        <v>883</v>
      </c>
      <c r="E466" s="3" t="s">
        <v>11</v>
      </c>
      <c r="F466" s="3" t="s">
        <v>11</v>
      </c>
      <c r="G466" s="3" t="s">
        <v>12</v>
      </c>
      <c r="H466" s="3" t="s">
        <v>12</v>
      </c>
      <c r="I466" s="3" t="s">
        <v>100</v>
      </c>
      <c r="J466" s="3" t="s">
        <v>80</v>
      </c>
      <c r="L466" s="17"/>
      <c r="M466" s="3" t="s">
        <v>81</v>
      </c>
      <c r="N466" s="18" t="b">
        <v>0</v>
      </c>
      <c r="O466" s="3" t="s">
        <v>1140</v>
      </c>
      <c r="P466" s="5">
        <v>38.355852</v>
      </c>
      <c r="Q466" s="5">
        <v>360.0</v>
      </c>
      <c r="R466" s="17"/>
    </row>
    <row r="467">
      <c r="A467" s="3" t="s">
        <v>1141</v>
      </c>
      <c r="B467" s="3">
        <v>515.0</v>
      </c>
      <c r="C467" s="3" t="s">
        <v>1142</v>
      </c>
      <c r="D467" s="3" t="s">
        <v>883</v>
      </c>
      <c r="E467" s="3" t="s">
        <v>15</v>
      </c>
      <c r="F467" s="3" t="s">
        <v>15</v>
      </c>
      <c r="G467" s="3" t="s">
        <v>16</v>
      </c>
      <c r="H467" s="3" t="s">
        <v>16</v>
      </c>
      <c r="I467" s="3" t="s">
        <v>79</v>
      </c>
      <c r="J467" s="3" t="s">
        <v>80</v>
      </c>
      <c r="L467" s="17"/>
      <c r="M467" s="3" t="s">
        <v>81</v>
      </c>
      <c r="N467" s="18" t="b">
        <v>0</v>
      </c>
      <c r="O467" s="3" t="s">
        <v>1142</v>
      </c>
      <c r="P467" s="5">
        <v>31.30675</v>
      </c>
      <c r="Q467" s="5">
        <v>360.0</v>
      </c>
      <c r="R467" s="17"/>
    </row>
    <row r="468">
      <c r="A468" s="3" t="s">
        <v>1143</v>
      </c>
      <c r="B468" s="3">
        <v>360.0</v>
      </c>
      <c r="C468" s="3" t="s">
        <v>1144</v>
      </c>
      <c r="D468" s="3" t="s">
        <v>883</v>
      </c>
      <c r="E468" s="3" t="s">
        <v>11</v>
      </c>
      <c r="F468" s="3" t="s">
        <v>11</v>
      </c>
      <c r="G468" s="3" t="s">
        <v>12</v>
      </c>
      <c r="H468" s="3" t="s">
        <v>12</v>
      </c>
      <c r="I468" s="3" t="s">
        <v>100</v>
      </c>
      <c r="J468" s="3" t="s">
        <v>80</v>
      </c>
      <c r="L468" s="17"/>
      <c r="M468" s="3" t="s">
        <v>81</v>
      </c>
      <c r="N468" s="18" t="b">
        <v>0</v>
      </c>
      <c r="O468" s="3" t="s">
        <v>1144</v>
      </c>
      <c r="P468" s="5">
        <v>32.865283</v>
      </c>
      <c r="Q468" s="5">
        <v>360.0</v>
      </c>
      <c r="R468" s="17"/>
    </row>
    <row r="469">
      <c r="A469" s="3" t="s">
        <v>1145</v>
      </c>
      <c r="B469" s="3">
        <v>429.0</v>
      </c>
      <c r="C469" s="3" t="s">
        <v>1146</v>
      </c>
      <c r="D469" s="3" t="s">
        <v>883</v>
      </c>
      <c r="E469" s="3" t="s">
        <v>11</v>
      </c>
      <c r="F469" s="3" t="s">
        <v>11</v>
      </c>
      <c r="G469" s="3" t="s">
        <v>12</v>
      </c>
      <c r="H469" s="3" t="s">
        <v>12</v>
      </c>
      <c r="I469" s="3" t="s">
        <v>100</v>
      </c>
      <c r="J469" s="3" t="s">
        <v>80</v>
      </c>
      <c r="L469" s="17"/>
      <c r="M469" s="3" t="s">
        <v>81</v>
      </c>
      <c r="N469" s="18" t="b">
        <v>0</v>
      </c>
      <c r="O469" s="3" t="s">
        <v>1146</v>
      </c>
      <c r="P469" s="5">
        <v>35.139543</v>
      </c>
      <c r="Q469" s="5">
        <v>360.0</v>
      </c>
      <c r="R469" s="17"/>
    </row>
    <row r="470">
      <c r="A470" s="3" t="s">
        <v>1147</v>
      </c>
      <c r="B470" s="3">
        <v>530.0</v>
      </c>
      <c r="C470" s="3" t="s">
        <v>1148</v>
      </c>
      <c r="D470" s="3" t="s">
        <v>883</v>
      </c>
      <c r="E470" s="3" t="s">
        <v>11</v>
      </c>
      <c r="F470" s="3" t="s">
        <v>11</v>
      </c>
      <c r="G470" s="3" t="s">
        <v>12</v>
      </c>
      <c r="H470" s="3" t="s">
        <v>12</v>
      </c>
      <c r="I470" s="3" t="s">
        <v>100</v>
      </c>
      <c r="J470" s="3" t="s">
        <v>80</v>
      </c>
      <c r="L470" s="17"/>
      <c r="M470" s="3" t="s">
        <v>81</v>
      </c>
      <c r="N470" s="18" t="b">
        <v>0</v>
      </c>
      <c r="O470" s="3" t="s">
        <v>1148</v>
      </c>
      <c r="P470" s="5">
        <v>44.479446</v>
      </c>
      <c r="Q470" s="5">
        <v>360.0</v>
      </c>
      <c r="R470" s="17"/>
    </row>
    <row r="471">
      <c r="A471" s="3" t="s">
        <v>1149</v>
      </c>
      <c r="B471" s="3">
        <v>549.0</v>
      </c>
      <c r="C471" s="3" t="s">
        <v>1150</v>
      </c>
      <c r="D471" s="3" t="s">
        <v>883</v>
      </c>
      <c r="E471" s="3" t="s">
        <v>11</v>
      </c>
      <c r="F471" s="3" t="s">
        <v>11</v>
      </c>
      <c r="G471" s="3" t="s">
        <v>12</v>
      </c>
      <c r="H471" s="3" t="s">
        <v>12</v>
      </c>
      <c r="I471" s="3" t="s">
        <v>100</v>
      </c>
      <c r="J471" s="3" t="s">
        <v>80</v>
      </c>
      <c r="L471" s="17"/>
      <c r="M471" s="3" t="s">
        <v>81</v>
      </c>
      <c r="N471" s="18" t="b">
        <v>0</v>
      </c>
      <c r="O471" s="3" t="s">
        <v>1150</v>
      </c>
      <c r="P471" s="5">
        <v>32.726099</v>
      </c>
      <c r="Q471" s="5">
        <v>360.0</v>
      </c>
      <c r="R471" s="17"/>
    </row>
    <row r="472">
      <c r="A472" s="3" t="s">
        <v>1151</v>
      </c>
      <c r="B472" s="3">
        <v>561.0</v>
      </c>
      <c r="C472" s="3" t="s">
        <v>1152</v>
      </c>
      <c r="D472" s="3" t="s">
        <v>883</v>
      </c>
      <c r="E472" s="3" t="s">
        <v>11</v>
      </c>
      <c r="F472" s="3" t="s">
        <v>11</v>
      </c>
      <c r="G472" s="3" t="s">
        <v>12</v>
      </c>
      <c r="H472" s="3" t="s">
        <v>12</v>
      </c>
      <c r="I472" s="3" t="s">
        <v>100</v>
      </c>
      <c r="J472" s="3" t="s">
        <v>80</v>
      </c>
      <c r="L472" s="17"/>
      <c r="M472" s="3" t="s">
        <v>81</v>
      </c>
      <c r="N472" s="18" t="b">
        <v>0</v>
      </c>
      <c r="O472" s="3" t="s">
        <v>1152</v>
      </c>
      <c r="P472" s="5">
        <v>4.805836</v>
      </c>
      <c r="Q472" s="5">
        <v>360.0</v>
      </c>
      <c r="R472" s="17"/>
    </row>
    <row r="473">
      <c r="A473" s="3" t="s">
        <v>1153</v>
      </c>
      <c r="B473" s="3">
        <v>44.0</v>
      </c>
      <c r="C473" s="3" t="s">
        <v>1154</v>
      </c>
      <c r="D473" s="3" t="s">
        <v>883</v>
      </c>
      <c r="E473" s="3" t="s">
        <v>11</v>
      </c>
      <c r="F473" s="3" t="s">
        <v>11</v>
      </c>
      <c r="G473" s="3" t="s">
        <v>12</v>
      </c>
      <c r="H473" s="3" t="s">
        <v>12</v>
      </c>
      <c r="I473" s="3" t="s">
        <v>100</v>
      </c>
      <c r="J473" s="3" t="s">
        <v>80</v>
      </c>
      <c r="L473" s="17"/>
      <c r="M473" s="3" t="s">
        <v>81</v>
      </c>
      <c r="N473" s="18" t="b">
        <v>0</v>
      </c>
      <c r="O473" s="3" t="s">
        <v>1154</v>
      </c>
      <c r="P473" s="5">
        <v>25.465984</v>
      </c>
      <c r="Q473" s="5">
        <v>360.0</v>
      </c>
      <c r="R473" s="17"/>
    </row>
    <row r="474">
      <c r="A474" s="3" t="s">
        <v>1155</v>
      </c>
      <c r="B474" s="3">
        <v>191.0</v>
      </c>
      <c r="C474" s="3" t="s">
        <v>1156</v>
      </c>
      <c r="D474" s="3" t="s">
        <v>883</v>
      </c>
      <c r="E474" s="3" t="s">
        <v>11</v>
      </c>
      <c r="F474" s="3" t="s">
        <v>11</v>
      </c>
      <c r="G474" s="3" t="s">
        <v>12</v>
      </c>
      <c r="H474" s="3" t="s">
        <v>12</v>
      </c>
      <c r="I474" s="3" t="s">
        <v>100</v>
      </c>
      <c r="J474" s="3" t="s">
        <v>80</v>
      </c>
      <c r="L474" s="17"/>
      <c r="M474" s="3" t="s">
        <v>81</v>
      </c>
      <c r="N474" s="18" t="b">
        <v>0</v>
      </c>
      <c r="O474" s="3" t="s">
        <v>1156</v>
      </c>
      <c r="P474" s="5">
        <v>29.922243</v>
      </c>
      <c r="Q474" s="5">
        <v>360.0</v>
      </c>
      <c r="R474" s="17"/>
    </row>
    <row r="475">
      <c r="A475" s="3" t="s">
        <v>1157</v>
      </c>
      <c r="B475" s="3">
        <v>425.0</v>
      </c>
      <c r="C475" s="3" t="s">
        <v>1158</v>
      </c>
      <c r="D475" s="3" t="s">
        <v>883</v>
      </c>
      <c r="E475" s="3" t="s">
        <v>11</v>
      </c>
      <c r="F475" s="3" t="s">
        <v>11</v>
      </c>
      <c r="G475" s="3" t="s">
        <v>12</v>
      </c>
      <c r="H475" s="3" t="s">
        <v>12</v>
      </c>
      <c r="I475" s="3" t="s">
        <v>100</v>
      </c>
      <c r="J475" s="3" t="s">
        <v>80</v>
      </c>
      <c r="L475" s="17"/>
      <c r="M475" s="3" t="s">
        <v>81</v>
      </c>
      <c r="N475" s="18" t="b">
        <v>0</v>
      </c>
      <c r="O475" s="3" t="s">
        <v>1158</v>
      </c>
      <c r="P475" s="5">
        <v>34.935897</v>
      </c>
      <c r="Q475" s="5">
        <v>360.0</v>
      </c>
      <c r="R475" s="17"/>
    </row>
    <row r="476">
      <c r="A476" s="3" t="s">
        <v>1159</v>
      </c>
      <c r="B476" s="3">
        <v>554.0</v>
      </c>
      <c r="C476" s="3" t="s">
        <v>1160</v>
      </c>
      <c r="D476" s="3" t="s">
        <v>883</v>
      </c>
      <c r="E476" s="3" t="s">
        <v>11</v>
      </c>
      <c r="F476" s="3" t="s">
        <v>11</v>
      </c>
      <c r="G476" s="3" t="s">
        <v>12</v>
      </c>
      <c r="H476" s="3" t="s">
        <v>12</v>
      </c>
      <c r="I476" s="3" t="s">
        <v>100</v>
      </c>
      <c r="J476" s="3" t="s">
        <v>80</v>
      </c>
      <c r="L476" s="17"/>
      <c r="M476" s="3" t="s">
        <v>81</v>
      </c>
      <c r="N476" s="18" t="b">
        <v>0</v>
      </c>
      <c r="O476" s="3" t="s">
        <v>1160</v>
      </c>
      <c r="P476" s="5">
        <v>35.726105</v>
      </c>
      <c r="Q476" s="5">
        <v>360.0</v>
      </c>
      <c r="R476" s="17"/>
    </row>
    <row r="477">
      <c r="A477" s="3" t="s">
        <v>1161</v>
      </c>
      <c r="B477" s="3">
        <v>620.0</v>
      </c>
      <c r="C477" s="3" t="s">
        <v>1162</v>
      </c>
      <c r="D477" s="3" t="s">
        <v>883</v>
      </c>
      <c r="E477" s="3" t="s">
        <v>11</v>
      </c>
      <c r="F477" s="3" t="s">
        <v>11</v>
      </c>
      <c r="G477" s="3" t="s">
        <v>12</v>
      </c>
      <c r="H477" s="3" t="s">
        <v>12</v>
      </c>
      <c r="I477" s="3" t="s">
        <v>100</v>
      </c>
      <c r="J477" s="3" t="s">
        <v>80</v>
      </c>
      <c r="L477" s="17"/>
      <c r="M477" s="3" t="s">
        <v>81</v>
      </c>
      <c r="N477" s="18" t="b">
        <v>0</v>
      </c>
      <c r="O477" s="3" t="s">
        <v>1162</v>
      </c>
      <c r="P477" s="5">
        <v>33.471535</v>
      </c>
      <c r="Q477" s="5">
        <v>360.0</v>
      </c>
      <c r="R477" s="17"/>
    </row>
    <row r="478">
      <c r="A478" s="3" t="s">
        <v>1163</v>
      </c>
      <c r="B478" s="3">
        <v>527.0</v>
      </c>
      <c r="C478" s="3" t="s">
        <v>1164</v>
      </c>
      <c r="D478" s="3" t="s">
        <v>883</v>
      </c>
      <c r="E478" s="3" t="s">
        <v>11</v>
      </c>
      <c r="F478" s="3" t="s">
        <v>11</v>
      </c>
      <c r="G478" s="3" t="s">
        <v>12</v>
      </c>
      <c r="H478" s="3" t="s">
        <v>12</v>
      </c>
      <c r="I478" s="3" t="s">
        <v>100</v>
      </c>
      <c r="J478" s="3" t="s">
        <v>80</v>
      </c>
      <c r="L478" s="17"/>
      <c r="M478" s="3" t="s">
        <v>81</v>
      </c>
      <c r="N478" s="18" t="b">
        <v>0</v>
      </c>
      <c r="O478" s="3" t="s">
        <v>1164</v>
      </c>
      <c r="P478" s="5">
        <v>26.788387</v>
      </c>
      <c r="Q478" s="5">
        <v>360.0</v>
      </c>
      <c r="R478" s="17"/>
    </row>
    <row r="479">
      <c r="A479" s="3" t="s">
        <v>1165</v>
      </c>
      <c r="B479" s="3">
        <v>490.0</v>
      </c>
      <c r="C479" s="3" t="s">
        <v>1166</v>
      </c>
      <c r="D479" s="3" t="s">
        <v>883</v>
      </c>
      <c r="E479" s="3" t="s">
        <v>87</v>
      </c>
      <c r="F479" s="3" t="s">
        <v>11</v>
      </c>
      <c r="G479" s="17"/>
      <c r="H479" s="3" t="s">
        <v>12</v>
      </c>
      <c r="I479" s="3" t="s">
        <v>88</v>
      </c>
      <c r="J479" s="3" t="s">
        <v>1167</v>
      </c>
      <c r="L479" s="17"/>
      <c r="M479" s="3" t="s">
        <v>81</v>
      </c>
      <c r="N479" s="18" t="b">
        <v>0</v>
      </c>
      <c r="O479" s="3" t="s">
        <v>1166</v>
      </c>
      <c r="P479" s="5">
        <v>10.71792</v>
      </c>
      <c r="Q479" s="5">
        <v>360.0</v>
      </c>
      <c r="R479" s="17"/>
    </row>
    <row r="480">
      <c r="A480" s="3" t="s">
        <v>1168</v>
      </c>
      <c r="B480" s="3">
        <v>540.0</v>
      </c>
      <c r="C480" s="3" t="s">
        <v>1169</v>
      </c>
      <c r="D480" s="3" t="s">
        <v>883</v>
      </c>
      <c r="E480" s="3" t="s">
        <v>11</v>
      </c>
      <c r="F480" s="3" t="s">
        <v>11</v>
      </c>
      <c r="G480" s="3" t="s">
        <v>12</v>
      </c>
      <c r="H480" s="3" t="s">
        <v>12</v>
      </c>
      <c r="I480" s="3" t="s">
        <v>100</v>
      </c>
      <c r="J480" s="3" t="s">
        <v>80</v>
      </c>
      <c r="L480" s="17"/>
      <c r="M480" s="3" t="s">
        <v>81</v>
      </c>
      <c r="N480" s="18" t="b">
        <v>0</v>
      </c>
      <c r="O480" s="3" t="s">
        <v>1169</v>
      </c>
      <c r="P480" s="5">
        <v>34.967621</v>
      </c>
      <c r="Q480" s="5">
        <v>360.0</v>
      </c>
      <c r="R480" s="17"/>
    </row>
    <row r="481">
      <c r="A481" s="3" t="s">
        <v>1170</v>
      </c>
      <c r="B481" s="3">
        <v>541.0</v>
      </c>
      <c r="C481" s="3" t="s">
        <v>1171</v>
      </c>
      <c r="D481" s="3" t="s">
        <v>883</v>
      </c>
      <c r="E481" s="3" t="s">
        <v>11</v>
      </c>
      <c r="F481" s="3" t="s">
        <v>11</v>
      </c>
      <c r="G481" s="3" t="s">
        <v>12</v>
      </c>
      <c r="H481" s="3" t="s">
        <v>12</v>
      </c>
      <c r="I481" s="3" t="s">
        <v>100</v>
      </c>
      <c r="J481" s="3" t="s">
        <v>80</v>
      </c>
      <c r="L481" s="17"/>
      <c r="M481" s="3" t="s">
        <v>81</v>
      </c>
      <c r="N481" s="18" t="b">
        <v>0</v>
      </c>
      <c r="O481" s="3" t="s">
        <v>1171</v>
      </c>
      <c r="P481" s="5">
        <v>16.238464</v>
      </c>
      <c r="Q481" s="5">
        <v>360.0</v>
      </c>
      <c r="R481" s="17"/>
    </row>
    <row r="482">
      <c r="A482" s="3" t="s">
        <v>1172</v>
      </c>
      <c r="B482" s="3">
        <v>544.0</v>
      </c>
      <c r="C482" s="3" t="s">
        <v>1173</v>
      </c>
      <c r="D482" s="3" t="s">
        <v>883</v>
      </c>
      <c r="E482" s="3" t="s">
        <v>15</v>
      </c>
      <c r="F482" s="3" t="s">
        <v>15</v>
      </c>
      <c r="G482" s="3" t="s">
        <v>16</v>
      </c>
      <c r="H482" s="3" t="s">
        <v>16</v>
      </c>
      <c r="I482" s="3" t="s">
        <v>79</v>
      </c>
      <c r="J482" s="3" t="s">
        <v>80</v>
      </c>
      <c r="L482" s="17"/>
      <c r="M482" s="3" t="s">
        <v>81</v>
      </c>
      <c r="N482" s="18" t="b">
        <v>0</v>
      </c>
      <c r="O482" s="3" t="s">
        <v>1173</v>
      </c>
      <c r="P482" s="5">
        <v>47.109956</v>
      </c>
      <c r="Q482" s="5">
        <v>360.0</v>
      </c>
      <c r="R482" s="17"/>
    </row>
    <row r="483">
      <c r="A483" s="3" t="s">
        <v>1174</v>
      </c>
      <c r="B483" s="3">
        <v>545.0</v>
      </c>
      <c r="C483" s="3" t="s">
        <v>1175</v>
      </c>
      <c r="D483" s="3" t="s">
        <v>883</v>
      </c>
      <c r="E483" s="3" t="s">
        <v>15</v>
      </c>
      <c r="F483" s="3" t="s">
        <v>15</v>
      </c>
      <c r="G483" s="3" t="s">
        <v>16</v>
      </c>
      <c r="H483" s="3" t="s">
        <v>16</v>
      </c>
      <c r="I483" s="3" t="s">
        <v>79</v>
      </c>
      <c r="J483" s="3" t="s">
        <v>80</v>
      </c>
      <c r="L483" s="17"/>
      <c r="M483" s="3" t="s">
        <v>81</v>
      </c>
      <c r="N483" s="18" t="b">
        <v>0</v>
      </c>
      <c r="O483" s="3" t="s">
        <v>1175</v>
      </c>
      <c r="P483" s="5">
        <v>39.260027</v>
      </c>
      <c r="Q483" s="5">
        <v>360.0</v>
      </c>
      <c r="R483" s="17"/>
    </row>
    <row r="484">
      <c r="A484" s="3" t="s">
        <v>1176</v>
      </c>
      <c r="B484" s="3">
        <v>556.0</v>
      </c>
      <c r="C484" s="3" t="s">
        <v>1177</v>
      </c>
      <c r="D484" s="3" t="s">
        <v>883</v>
      </c>
      <c r="E484" s="3" t="s">
        <v>11</v>
      </c>
      <c r="F484" s="3" t="s">
        <v>11</v>
      </c>
      <c r="G484" s="3" t="s">
        <v>12</v>
      </c>
      <c r="H484" s="3" t="s">
        <v>12</v>
      </c>
      <c r="I484" s="3" t="s">
        <v>100</v>
      </c>
      <c r="J484" s="3" t="s">
        <v>80</v>
      </c>
      <c r="L484" s="17"/>
      <c r="M484" s="3" t="s">
        <v>81</v>
      </c>
      <c r="N484" s="18" t="b">
        <v>0</v>
      </c>
      <c r="O484" s="3" t="s">
        <v>1177</v>
      </c>
      <c r="P484" s="5">
        <v>24.433327</v>
      </c>
      <c r="Q484" s="5">
        <v>360.0</v>
      </c>
      <c r="R484" s="17"/>
    </row>
    <row r="485">
      <c r="A485" s="3" t="s">
        <v>1179</v>
      </c>
      <c r="B485" s="3">
        <v>563.0</v>
      </c>
      <c r="C485" s="3" t="s">
        <v>1180</v>
      </c>
      <c r="D485" s="3" t="s">
        <v>883</v>
      </c>
      <c r="E485" s="3" t="s">
        <v>11</v>
      </c>
      <c r="F485" s="3" t="s">
        <v>11</v>
      </c>
      <c r="G485" s="3" t="s">
        <v>12</v>
      </c>
      <c r="H485" s="3" t="s">
        <v>12</v>
      </c>
      <c r="I485" s="3" t="s">
        <v>100</v>
      </c>
      <c r="J485" s="3" t="s">
        <v>80</v>
      </c>
      <c r="L485" s="17"/>
      <c r="M485" s="3" t="s">
        <v>81</v>
      </c>
      <c r="N485" s="18" t="b">
        <v>0</v>
      </c>
      <c r="O485" s="3" t="s">
        <v>1180</v>
      </c>
      <c r="P485" s="5">
        <v>30.106279</v>
      </c>
      <c r="Q485" s="5">
        <v>360.0</v>
      </c>
      <c r="R485" s="17"/>
    </row>
    <row r="486">
      <c r="A486" s="3" t="s">
        <v>1181</v>
      </c>
      <c r="B486" s="3">
        <v>564.0</v>
      </c>
      <c r="C486" s="3" t="s">
        <v>1182</v>
      </c>
      <c r="D486" s="3" t="s">
        <v>883</v>
      </c>
      <c r="E486" s="3" t="s">
        <v>11</v>
      </c>
      <c r="F486" s="3" t="s">
        <v>11</v>
      </c>
      <c r="G486" s="3" t="s">
        <v>12</v>
      </c>
      <c r="H486" s="3" t="s">
        <v>12</v>
      </c>
      <c r="I486" s="3" t="s">
        <v>100</v>
      </c>
      <c r="J486" s="3" t="s">
        <v>80</v>
      </c>
      <c r="L486" s="17"/>
      <c r="M486" s="3" t="s">
        <v>81</v>
      </c>
      <c r="N486" s="18" t="b">
        <v>0</v>
      </c>
      <c r="O486" s="3" t="s">
        <v>1182</v>
      </c>
      <c r="P486" s="5">
        <v>25.196263</v>
      </c>
      <c r="Q486" s="5">
        <v>360.0</v>
      </c>
      <c r="R486" s="17"/>
    </row>
    <row r="487">
      <c r="A487" s="3" t="s">
        <v>1183</v>
      </c>
      <c r="B487" s="3">
        <v>570.0</v>
      </c>
      <c r="C487" s="3" t="s">
        <v>1184</v>
      </c>
      <c r="D487" s="3" t="s">
        <v>883</v>
      </c>
      <c r="E487" s="3" t="s">
        <v>11</v>
      </c>
      <c r="F487" s="3" t="s">
        <v>11</v>
      </c>
      <c r="G487" s="3" t="s">
        <v>12</v>
      </c>
      <c r="H487" s="3" t="s">
        <v>12</v>
      </c>
      <c r="I487" s="3" t="s">
        <v>100</v>
      </c>
      <c r="J487" s="3" t="s">
        <v>80</v>
      </c>
      <c r="L487" s="17"/>
      <c r="M487" s="3" t="s">
        <v>81</v>
      </c>
      <c r="N487" s="18" t="b">
        <v>0</v>
      </c>
      <c r="O487" s="3" t="s">
        <v>1184</v>
      </c>
      <c r="P487" s="5">
        <v>23.813375</v>
      </c>
      <c r="Q487" s="5">
        <v>360.0</v>
      </c>
      <c r="R487" s="17"/>
    </row>
    <row r="488">
      <c r="A488" s="3" t="s">
        <v>1185</v>
      </c>
      <c r="B488" s="3">
        <v>578.0</v>
      </c>
      <c r="C488" s="3" t="s">
        <v>1186</v>
      </c>
      <c r="D488" s="3" t="s">
        <v>883</v>
      </c>
      <c r="E488" s="3" t="s">
        <v>15</v>
      </c>
      <c r="F488" s="3" t="s">
        <v>15</v>
      </c>
      <c r="G488" s="3" t="s">
        <v>16</v>
      </c>
      <c r="H488" s="3" t="s">
        <v>16</v>
      </c>
      <c r="I488" s="3" t="s">
        <v>79</v>
      </c>
      <c r="J488" s="3" t="s">
        <v>80</v>
      </c>
      <c r="L488" s="17"/>
      <c r="M488" s="3" t="s">
        <v>81</v>
      </c>
      <c r="N488" s="18" t="b">
        <v>0</v>
      </c>
      <c r="O488" s="3" t="s">
        <v>1186</v>
      </c>
      <c r="P488" s="5">
        <v>70.094651</v>
      </c>
      <c r="Q488" s="5">
        <v>360.0</v>
      </c>
      <c r="R488" s="17"/>
    </row>
    <row r="489">
      <c r="A489" s="3" t="s">
        <v>1187</v>
      </c>
      <c r="B489" s="3">
        <v>590.0</v>
      </c>
      <c r="C489" s="3" t="s">
        <v>1188</v>
      </c>
      <c r="D489" s="3" t="s">
        <v>883</v>
      </c>
      <c r="E489" s="3" t="s">
        <v>15</v>
      </c>
      <c r="F489" s="3" t="s">
        <v>15</v>
      </c>
      <c r="G489" s="3" t="s">
        <v>16</v>
      </c>
      <c r="H489" s="3" t="s">
        <v>16</v>
      </c>
      <c r="I489" s="3" t="s">
        <v>79</v>
      </c>
      <c r="J489" s="3" t="s">
        <v>80</v>
      </c>
      <c r="L489" s="17"/>
      <c r="M489" s="3" t="s">
        <v>81</v>
      </c>
      <c r="N489" s="18" t="b">
        <v>0</v>
      </c>
      <c r="O489" s="3" t="s">
        <v>1188</v>
      </c>
      <c r="P489" s="5">
        <v>36.790088</v>
      </c>
      <c r="Q489" s="5">
        <v>360.0</v>
      </c>
      <c r="R489" s="17"/>
    </row>
    <row r="490">
      <c r="A490" s="3" t="s">
        <v>1189</v>
      </c>
      <c r="B490" s="3">
        <v>591.0</v>
      </c>
      <c r="C490" s="3" t="s">
        <v>1190</v>
      </c>
      <c r="D490" s="3" t="s">
        <v>883</v>
      </c>
      <c r="E490" s="3" t="s">
        <v>11</v>
      </c>
      <c r="F490" s="3" t="s">
        <v>15</v>
      </c>
      <c r="G490" s="3" t="s">
        <v>12</v>
      </c>
      <c r="H490" s="3" t="s">
        <v>16</v>
      </c>
      <c r="I490" s="3" t="s">
        <v>117</v>
      </c>
      <c r="J490" s="3" t="s">
        <v>80</v>
      </c>
      <c r="L490" s="17"/>
      <c r="M490" s="3" t="s">
        <v>81</v>
      </c>
      <c r="N490" s="18" t="b">
        <v>0</v>
      </c>
      <c r="O490" s="3" t="s">
        <v>1190</v>
      </c>
      <c r="P490" s="5">
        <v>4.701409</v>
      </c>
      <c r="Q490" s="5">
        <v>360.0</v>
      </c>
      <c r="R490" s="17"/>
    </row>
    <row r="491">
      <c r="A491" s="3" t="s">
        <v>1191</v>
      </c>
      <c r="B491" s="3">
        <v>599.0</v>
      </c>
      <c r="C491" s="3" t="s">
        <v>1192</v>
      </c>
      <c r="D491" s="3" t="s">
        <v>883</v>
      </c>
      <c r="E491" s="3" t="s">
        <v>87</v>
      </c>
      <c r="F491" s="3" t="s">
        <v>15</v>
      </c>
      <c r="G491" s="17"/>
      <c r="H491" s="3" t="s">
        <v>16</v>
      </c>
      <c r="I491" s="3" t="s">
        <v>88</v>
      </c>
      <c r="J491" s="3" t="s">
        <v>182</v>
      </c>
      <c r="L491" s="17"/>
      <c r="M491" s="3" t="s">
        <v>81</v>
      </c>
      <c r="N491" s="18" t="b">
        <v>0</v>
      </c>
      <c r="O491" s="3" t="s">
        <v>1192</v>
      </c>
      <c r="P491" s="5">
        <v>19.749778</v>
      </c>
      <c r="Q491" s="5">
        <v>360.0</v>
      </c>
      <c r="R491" s="17"/>
    </row>
    <row r="492">
      <c r="A492" s="3" t="s">
        <v>1193</v>
      </c>
      <c r="B492" s="3">
        <v>600.0</v>
      </c>
      <c r="C492" s="3" t="s">
        <v>1194</v>
      </c>
      <c r="D492" s="3" t="s">
        <v>883</v>
      </c>
      <c r="E492" s="3" t="s">
        <v>87</v>
      </c>
      <c r="F492" s="3" t="s">
        <v>15</v>
      </c>
      <c r="G492" s="17"/>
      <c r="H492" s="3" t="s">
        <v>16</v>
      </c>
      <c r="I492" s="3" t="s">
        <v>88</v>
      </c>
      <c r="J492" s="3" t="s">
        <v>531</v>
      </c>
      <c r="L492" s="17"/>
      <c r="M492" s="3" t="s">
        <v>81</v>
      </c>
      <c r="N492" s="18" t="b">
        <v>0</v>
      </c>
      <c r="O492" s="3" t="s">
        <v>1194</v>
      </c>
      <c r="P492" s="5">
        <v>4.111622</v>
      </c>
      <c r="Q492" s="5">
        <v>360.0</v>
      </c>
      <c r="R492" s="17"/>
    </row>
    <row r="493">
      <c r="A493" s="3" t="s">
        <v>1195</v>
      </c>
      <c r="B493" s="3">
        <v>601.0</v>
      </c>
      <c r="C493" s="3" t="s">
        <v>1196</v>
      </c>
      <c r="D493" s="3" t="s">
        <v>883</v>
      </c>
      <c r="E493" s="3" t="s">
        <v>87</v>
      </c>
      <c r="F493" s="3" t="s">
        <v>15</v>
      </c>
      <c r="G493" s="17"/>
      <c r="H493" s="3" t="s">
        <v>16</v>
      </c>
      <c r="I493" s="3" t="s">
        <v>88</v>
      </c>
      <c r="J493" s="3" t="s">
        <v>1197</v>
      </c>
      <c r="L493" s="17"/>
      <c r="M493" s="3" t="s">
        <v>81</v>
      </c>
      <c r="N493" s="18" t="b">
        <v>0</v>
      </c>
      <c r="O493" s="3" t="s">
        <v>1196</v>
      </c>
      <c r="P493" s="5">
        <v>2.231061</v>
      </c>
      <c r="Q493" s="5">
        <v>360.0</v>
      </c>
      <c r="R493" s="17"/>
    </row>
    <row r="494">
      <c r="A494" s="3" t="s">
        <v>1198</v>
      </c>
      <c r="B494" s="3">
        <v>605.0</v>
      </c>
      <c r="C494" s="3" t="s">
        <v>1199</v>
      </c>
      <c r="D494" s="3" t="s">
        <v>883</v>
      </c>
      <c r="E494" s="3" t="s">
        <v>11</v>
      </c>
      <c r="F494" s="3" t="s">
        <v>11</v>
      </c>
      <c r="G494" s="3" t="s">
        <v>12</v>
      </c>
      <c r="H494" s="3" t="s">
        <v>12</v>
      </c>
      <c r="I494" s="3" t="s">
        <v>100</v>
      </c>
      <c r="J494" s="3" t="s">
        <v>80</v>
      </c>
      <c r="L494" s="17"/>
      <c r="M494" s="3" t="s">
        <v>81</v>
      </c>
      <c r="N494" s="18" t="b">
        <v>0</v>
      </c>
      <c r="O494" s="3" t="s">
        <v>1199</v>
      </c>
      <c r="P494" s="5">
        <v>17.4944</v>
      </c>
      <c r="Q494" s="5">
        <v>360.0</v>
      </c>
      <c r="R494" s="17"/>
    </row>
    <row r="495">
      <c r="A495" s="3" t="s">
        <v>1200</v>
      </c>
      <c r="B495" s="3">
        <v>611.0</v>
      </c>
      <c r="C495" s="3" t="s">
        <v>1201</v>
      </c>
      <c r="D495" s="3" t="s">
        <v>883</v>
      </c>
      <c r="E495" s="3" t="s">
        <v>15</v>
      </c>
      <c r="F495" s="3" t="s">
        <v>15</v>
      </c>
      <c r="G495" s="3" t="s">
        <v>16</v>
      </c>
      <c r="H495" s="3" t="s">
        <v>16</v>
      </c>
      <c r="I495" s="3" t="s">
        <v>79</v>
      </c>
      <c r="J495" s="3" t="s">
        <v>92</v>
      </c>
      <c r="K495" s="3" t="s">
        <v>93</v>
      </c>
      <c r="L495" s="17"/>
      <c r="M495" s="3" t="s">
        <v>81</v>
      </c>
      <c r="N495" s="18" t="b">
        <v>0</v>
      </c>
      <c r="O495" s="3" t="s">
        <v>1201</v>
      </c>
      <c r="P495" s="5">
        <v>33.683755</v>
      </c>
      <c r="Q495" s="5">
        <v>360.0</v>
      </c>
      <c r="R495" s="17"/>
    </row>
    <row r="496">
      <c r="A496" s="3" t="s">
        <v>1202</v>
      </c>
      <c r="B496" s="3">
        <v>614.0</v>
      </c>
      <c r="C496" s="3" t="s">
        <v>1203</v>
      </c>
      <c r="D496" s="3" t="s">
        <v>883</v>
      </c>
      <c r="E496" s="3" t="s">
        <v>15</v>
      </c>
      <c r="F496" s="3" t="s">
        <v>15</v>
      </c>
      <c r="G496" s="3" t="s">
        <v>16</v>
      </c>
      <c r="H496" s="3" t="s">
        <v>16</v>
      </c>
      <c r="I496" s="3" t="s">
        <v>79</v>
      </c>
      <c r="J496" s="3" t="s">
        <v>80</v>
      </c>
      <c r="L496" s="17"/>
      <c r="M496" s="3" t="s">
        <v>81</v>
      </c>
      <c r="N496" s="18" t="b">
        <v>0</v>
      </c>
      <c r="O496" s="3" t="s">
        <v>1203</v>
      </c>
      <c r="P496" s="5">
        <v>60.542268</v>
      </c>
      <c r="Q496" s="5">
        <v>360.0</v>
      </c>
      <c r="R496" s="17"/>
    </row>
    <row r="497">
      <c r="A497" s="3" t="s">
        <v>1204</v>
      </c>
      <c r="B497" s="3">
        <v>349.0</v>
      </c>
      <c r="C497" s="3" t="s">
        <v>1205</v>
      </c>
      <c r="D497" s="3" t="s">
        <v>883</v>
      </c>
      <c r="E497" s="3" t="s">
        <v>87</v>
      </c>
      <c r="F497" s="3" t="s">
        <v>15</v>
      </c>
      <c r="G497" s="17"/>
      <c r="H497" s="3" t="s">
        <v>16</v>
      </c>
      <c r="I497" s="3" t="s">
        <v>88</v>
      </c>
      <c r="J497" s="3" t="s">
        <v>807</v>
      </c>
      <c r="L497" s="17"/>
      <c r="M497" s="3" t="s">
        <v>81</v>
      </c>
      <c r="N497" s="18" t="b">
        <v>0</v>
      </c>
      <c r="O497" s="3" t="s">
        <v>1205</v>
      </c>
      <c r="P497" s="5">
        <v>21.491478</v>
      </c>
      <c r="Q497" s="5">
        <v>360.0</v>
      </c>
      <c r="R497" s="17"/>
    </row>
    <row r="498">
      <c r="A498" s="3" t="s">
        <v>1206</v>
      </c>
      <c r="B498" s="3">
        <v>623.0</v>
      </c>
      <c r="C498" s="3" t="s">
        <v>1207</v>
      </c>
      <c r="D498" s="3" t="s">
        <v>883</v>
      </c>
      <c r="E498" s="3" t="s">
        <v>11</v>
      </c>
      <c r="F498" s="3" t="s">
        <v>11</v>
      </c>
      <c r="G498" s="3" t="s">
        <v>12</v>
      </c>
      <c r="H498" s="3" t="s">
        <v>12</v>
      </c>
      <c r="I498" s="3" t="s">
        <v>100</v>
      </c>
      <c r="J498" s="3" t="s">
        <v>80</v>
      </c>
      <c r="L498" s="17"/>
      <c r="M498" s="3" t="s">
        <v>81</v>
      </c>
      <c r="N498" s="18" t="b">
        <v>0</v>
      </c>
      <c r="O498" s="3" t="s">
        <v>1207</v>
      </c>
      <c r="P498" s="5">
        <v>41.512583</v>
      </c>
      <c r="Q498" s="5">
        <v>360.0</v>
      </c>
      <c r="R498" s="17"/>
    </row>
    <row r="499">
      <c r="A499" s="3" t="s">
        <v>1208</v>
      </c>
      <c r="B499" s="3">
        <v>626.0</v>
      </c>
      <c r="C499" s="3" t="s">
        <v>1209</v>
      </c>
      <c r="D499" s="3" t="s">
        <v>883</v>
      </c>
      <c r="E499" s="3" t="s">
        <v>11</v>
      </c>
      <c r="F499" s="3" t="s">
        <v>11</v>
      </c>
      <c r="G499" s="3" t="s">
        <v>12</v>
      </c>
      <c r="H499" s="3" t="s">
        <v>12</v>
      </c>
      <c r="I499" s="3" t="s">
        <v>100</v>
      </c>
      <c r="J499" s="3" t="s">
        <v>80</v>
      </c>
      <c r="L499" s="17"/>
      <c r="M499" s="3" t="s">
        <v>81</v>
      </c>
      <c r="N499" s="18" t="b">
        <v>0</v>
      </c>
      <c r="O499" s="3" t="s">
        <v>1209</v>
      </c>
      <c r="P499" s="5">
        <v>37.866818</v>
      </c>
      <c r="Q499" s="5">
        <v>360.0</v>
      </c>
      <c r="R499" s="17"/>
    </row>
    <row r="500">
      <c r="A500" s="3" t="s">
        <v>1210</v>
      </c>
      <c r="B500" s="3">
        <v>627.0</v>
      </c>
      <c r="C500" s="3" t="s">
        <v>1211</v>
      </c>
      <c r="D500" s="3" t="s">
        <v>883</v>
      </c>
      <c r="E500" s="3" t="s">
        <v>11</v>
      </c>
      <c r="F500" s="3" t="s">
        <v>11</v>
      </c>
      <c r="G500" s="3" t="s">
        <v>12</v>
      </c>
      <c r="H500" s="3" t="s">
        <v>12</v>
      </c>
      <c r="I500" s="3" t="s">
        <v>100</v>
      </c>
      <c r="J500" s="3" t="s">
        <v>80</v>
      </c>
      <c r="L500" s="17"/>
      <c r="M500" s="3" t="s">
        <v>81</v>
      </c>
      <c r="N500" s="18" t="b">
        <v>0</v>
      </c>
      <c r="O500" s="3" t="s">
        <v>1211</v>
      </c>
      <c r="P500" s="5">
        <v>34.863033</v>
      </c>
      <c r="Q500" s="5">
        <v>360.0</v>
      </c>
      <c r="R500" s="17"/>
    </row>
    <row r="501">
      <c r="A501" s="3" t="s">
        <v>1212</v>
      </c>
      <c r="B501" s="3">
        <v>628.0</v>
      </c>
      <c r="C501" s="3" t="s">
        <v>1213</v>
      </c>
      <c r="D501" s="3" t="s">
        <v>883</v>
      </c>
      <c r="E501" s="3" t="s">
        <v>11</v>
      </c>
      <c r="F501" s="3" t="s">
        <v>11</v>
      </c>
      <c r="G501" s="3" t="s">
        <v>12</v>
      </c>
      <c r="H501" s="3" t="s">
        <v>12</v>
      </c>
      <c r="I501" s="3" t="s">
        <v>100</v>
      </c>
      <c r="J501" s="3" t="s">
        <v>80</v>
      </c>
      <c r="L501" s="17"/>
      <c r="M501" s="3" t="s">
        <v>81</v>
      </c>
      <c r="N501" s="18" t="b">
        <v>0</v>
      </c>
      <c r="O501" s="3" t="s">
        <v>1213</v>
      </c>
      <c r="P501" s="5">
        <v>30.271875</v>
      </c>
      <c r="Q501" s="5">
        <v>360.0</v>
      </c>
      <c r="R501" s="17"/>
    </row>
    <row r="502">
      <c r="A502" s="3" t="s">
        <v>1214</v>
      </c>
      <c r="B502" s="3">
        <v>643.0</v>
      </c>
      <c r="C502" s="3" t="s">
        <v>1215</v>
      </c>
      <c r="D502" s="3" t="s">
        <v>883</v>
      </c>
      <c r="E502" s="3" t="s">
        <v>11</v>
      </c>
      <c r="F502" s="3" t="s">
        <v>11</v>
      </c>
      <c r="G502" s="3" t="s">
        <v>12</v>
      </c>
      <c r="H502" s="3" t="s">
        <v>12</v>
      </c>
      <c r="I502" s="3" t="s">
        <v>100</v>
      </c>
      <c r="J502" s="3" t="s">
        <v>80</v>
      </c>
      <c r="L502" s="17"/>
      <c r="M502" s="3" t="s">
        <v>81</v>
      </c>
      <c r="N502" s="18" t="b">
        <v>0</v>
      </c>
      <c r="O502" s="3" t="s">
        <v>1215</v>
      </c>
      <c r="P502" s="5">
        <v>23.261026</v>
      </c>
      <c r="Q502" s="5">
        <v>360.0</v>
      </c>
      <c r="R502" s="17"/>
    </row>
    <row r="503">
      <c r="A503" s="3" t="s">
        <v>1216</v>
      </c>
      <c r="B503" s="3">
        <v>645.0</v>
      </c>
      <c r="C503" s="3" t="s">
        <v>1217</v>
      </c>
      <c r="D503" s="3" t="s">
        <v>883</v>
      </c>
      <c r="E503" s="3" t="s">
        <v>15</v>
      </c>
      <c r="F503" s="3" t="s">
        <v>15</v>
      </c>
      <c r="G503" s="3" t="s">
        <v>16</v>
      </c>
      <c r="H503" s="3" t="s">
        <v>16</v>
      </c>
      <c r="I503" s="3" t="s">
        <v>79</v>
      </c>
      <c r="J503" s="3" t="s">
        <v>92</v>
      </c>
      <c r="K503" s="3" t="s">
        <v>93</v>
      </c>
      <c r="L503" s="17"/>
      <c r="M503" s="3" t="s">
        <v>81</v>
      </c>
      <c r="N503" s="18" t="b">
        <v>0</v>
      </c>
      <c r="O503" s="3" t="s">
        <v>1217</v>
      </c>
      <c r="P503" s="5">
        <v>32.596083</v>
      </c>
      <c r="Q503" s="5">
        <v>360.0</v>
      </c>
      <c r="R503" s="17"/>
    </row>
    <row r="504">
      <c r="A504" s="3" t="s">
        <v>1218</v>
      </c>
      <c r="B504" s="3">
        <v>249.0</v>
      </c>
      <c r="C504" s="3" t="s">
        <v>1219</v>
      </c>
      <c r="D504" s="3" t="s">
        <v>883</v>
      </c>
      <c r="E504" s="3" t="s">
        <v>50</v>
      </c>
      <c r="F504" s="3" t="s">
        <v>50</v>
      </c>
      <c r="G504" s="17"/>
      <c r="H504" s="17"/>
      <c r="I504" s="17"/>
      <c r="J504" s="17"/>
      <c r="K504" s="17"/>
      <c r="L504" s="17"/>
      <c r="M504" s="3" t="s">
        <v>122</v>
      </c>
      <c r="N504" s="18" t="b">
        <v>0</v>
      </c>
      <c r="O504" s="3" t="s">
        <v>1219</v>
      </c>
      <c r="P504" s="5">
        <v>1.636095</v>
      </c>
      <c r="Q504" s="5">
        <v>9999.0</v>
      </c>
      <c r="R504" s="3" t="s">
        <v>123</v>
      </c>
    </row>
    <row r="505">
      <c r="A505" s="3" t="s">
        <v>1220</v>
      </c>
      <c r="B505" s="3">
        <v>419.0</v>
      </c>
      <c r="C505" s="3" t="s">
        <v>1221</v>
      </c>
      <c r="D505" s="3" t="s">
        <v>883</v>
      </c>
      <c r="E505" s="3" t="s">
        <v>50</v>
      </c>
      <c r="F505" s="3" t="s">
        <v>50</v>
      </c>
      <c r="G505" s="17"/>
      <c r="H505" s="17"/>
      <c r="I505" s="17"/>
      <c r="J505" s="17"/>
      <c r="K505" s="17"/>
      <c r="L505" s="17"/>
      <c r="M505" s="3" t="s">
        <v>122</v>
      </c>
      <c r="N505" s="18" t="b">
        <v>0</v>
      </c>
      <c r="O505" s="3" t="s">
        <v>1221</v>
      </c>
      <c r="P505" s="5">
        <v>23.309506</v>
      </c>
      <c r="Q505" s="5">
        <v>9999.0</v>
      </c>
      <c r="R505" s="3" t="s">
        <v>123</v>
      </c>
    </row>
    <row r="506">
      <c r="A506" s="3" t="s">
        <v>1222</v>
      </c>
      <c r="B506" s="3">
        <v>586.0</v>
      </c>
      <c r="C506" s="3" t="s">
        <v>1223</v>
      </c>
      <c r="D506" s="3" t="s">
        <v>883</v>
      </c>
      <c r="E506" s="3" t="s">
        <v>50</v>
      </c>
      <c r="F506" s="3" t="s">
        <v>50</v>
      </c>
      <c r="G506" s="17"/>
      <c r="H506" s="17"/>
      <c r="I506" s="17"/>
      <c r="J506" s="17"/>
      <c r="K506" s="17"/>
      <c r="L506" s="17"/>
      <c r="M506" s="3" t="s">
        <v>122</v>
      </c>
      <c r="N506" s="18" t="b">
        <v>0</v>
      </c>
      <c r="O506" s="3" t="s">
        <v>1223</v>
      </c>
      <c r="P506" s="5">
        <v>15.591713</v>
      </c>
      <c r="Q506" s="5">
        <v>9999.0</v>
      </c>
      <c r="R506" s="3" t="s">
        <v>123</v>
      </c>
    </row>
    <row r="507">
      <c r="A507" s="3" t="s">
        <v>1224</v>
      </c>
      <c r="B507" s="12">
        <v>584.0</v>
      </c>
      <c r="C507" s="11" t="s">
        <v>1225</v>
      </c>
      <c r="D507" s="3" t="s">
        <v>883</v>
      </c>
      <c r="E507" s="3" t="s">
        <v>50</v>
      </c>
      <c r="F507" s="3" t="s">
        <v>50</v>
      </c>
      <c r="G507" s="17"/>
      <c r="H507" s="17"/>
      <c r="I507" s="17"/>
      <c r="J507" s="17"/>
      <c r="K507" s="17"/>
      <c r="L507" s="17"/>
      <c r="M507" s="3" t="s">
        <v>122</v>
      </c>
      <c r="N507" s="18" t="b">
        <v>0</v>
      </c>
      <c r="O507" s="3" t="s">
        <v>1225</v>
      </c>
      <c r="P507" s="5">
        <v>23.782367</v>
      </c>
      <c r="Q507" s="5">
        <v>9999.0</v>
      </c>
      <c r="R507" s="3" t="s">
        <v>123</v>
      </c>
    </row>
    <row r="508">
      <c r="A508" s="3" t="s">
        <v>1226</v>
      </c>
      <c r="B508" s="3">
        <v>51.0</v>
      </c>
      <c r="C508" s="3" t="s">
        <v>1227</v>
      </c>
      <c r="D508" s="3" t="s">
        <v>883</v>
      </c>
      <c r="E508" s="3" t="s">
        <v>87</v>
      </c>
      <c r="F508" s="3" t="s">
        <v>11</v>
      </c>
      <c r="G508" s="17"/>
      <c r="H508" s="3" t="s">
        <v>12</v>
      </c>
      <c r="I508" s="3" t="s">
        <v>88</v>
      </c>
      <c r="J508" s="3" t="s">
        <v>1228</v>
      </c>
      <c r="L508" s="17"/>
      <c r="M508" s="3" t="s">
        <v>81</v>
      </c>
      <c r="N508" s="18" t="b">
        <v>0</v>
      </c>
      <c r="O508" s="3" t="s">
        <v>1227</v>
      </c>
      <c r="P508" s="5">
        <v>21.120171</v>
      </c>
      <c r="Q508" s="5">
        <v>360.0</v>
      </c>
      <c r="R508" s="17"/>
    </row>
    <row r="509">
      <c r="A509" s="3" t="s">
        <v>1229</v>
      </c>
      <c r="B509" s="3">
        <v>115.0</v>
      </c>
      <c r="C509" s="3" t="s">
        <v>1230</v>
      </c>
      <c r="D509" s="3" t="s">
        <v>883</v>
      </c>
      <c r="E509" s="3" t="s">
        <v>19</v>
      </c>
      <c r="F509" s="3" t="s">
        <v>22</v>
      </c>
      <c r="G509" s="3" t="s">
        <v>20</v>
      </c>
      <c r="H509" s="3" t="s">
        <v>23</v>
      </c>
      <c r="I509" s="3" t="s">
        <v>755</v>
      </c>
      <c r="J509" s="3" t="s">
        <v>80</v>
      </c>
      <c r="L509" s="3" t="s">
        <v>757</v>
      </c>
      <c r="M509" s="3" t="s">
        <v>81</v>
      </c>
      <c r="N509" s="18" t="b">
        <v>0</v>
      </c>
      <c r="O509" s="3" t="s">
        <v>1230</v>
      </c>
      <c r="P509" s="5">
        <v>6.614673</v>
      </c>
      <c r="Q509" s="5">
        <v>360.0</v>
      </c>
      <c r="R509" s="17"/>
    </row>
    <row r="510">
      <c r="A510" s="3" t="s">
        <v>1231</v>
      </c>
      <c r="B510" s="3">
        <v>24.0</v>
      </c>
      <c r="C510" s="3" t="s">
        <v>1232</v>
      </c>
      <c r="D510" s="3" t="s">
        <v>883</v>
      </c>
      <c r="E510" s="3" t="s">
        <v>19</v>
      </c>
      <c r="F510" s="3" t="s">
        <v>19</v>
      </c>
      <c r="G510" s="3" t="s">
        <v>20</v>
      </c>
      <c r="H510" s="3" t="s">
        <v>20</v>
      </c>
      <c r="I510" s="3" t="s">
        <v>134</v>
      </c>
      <c r="J510" s="3" t="s">
        <v>80</v>
      </c>
      <c r="L510" s="17"/>
      <c r="M510" s="3" t="s">
        <v>81</v>
      </c>
      <c r="N510" s="18" t="b">
        <v>0</v>
      </c>
      <c r="O510" s="3" t="s">
        <v>1232</v>
      </c>
      <c r="P510" s="5">
        <v>2.810123</v>
      </c>
      <c r="Q510" s="5">
        <v>360.0</v>
      </c>
      <c r="R510" s="17"/>
    </row>
    <row r="511">
      <c r="A511" s="3" t="s">
        <v>1233</v>
      </c>
      <c r="B511" s="3">
        <v>156.0</v>
      </c>
      <c r="C511" s="3" t="s">
        <v>1234</v>
      </c>
      <c r="D511" s="3" t="s">
        <v>883</v>
      </c>
      <c r="E511" s="3" t="s">
        <v>19</v>
      </c>
      <c r="F511" s="3" t="s">
        <v>15</v>
      </c>
      <c r="G511" s="3" t="s">
        <v>20</v>
      </c>
      <c r="H511" s="3" t="s">
        <v>16</v>
      </c>
      <c r="I511" s="3" t="s">
        <v>126</v>
      </c>
      <c r="J511" s="3" t="s">
        <v>80</v>
      </c>
      <c r="L511" s="17"/>
      <c r="M511" s="3" t="s">
        <v>81</v>
      </c>
      <c r="N511" s="18" t="b">
        <v>0</v>
      </c>
      <c r="O511" s="3" t="s">
        <v>1234</v>
      </c>
      <c r="P511" s="5">
        <v>3.521314</v>
      </c>
      <c r="Q511" s="5">
        <v>360.0</v>
      </c>
      <c r="R511" s="17"/>
    </row>
    <row r="512">
      <c r="A512" s="3" t="s">
        <v>1235</v>
      </c>
      <c r="B512" s="3">
        <v>173.0</v>
      </c>
      <c r="C512" s="3" t="s">
        <v>1236</v>
      </c>
      <c r="D512" s="3" t="s">
        <v>883</v>
      </c>
      <c r="E512" s="3" t="s">
        <v>19</v>
      </c>
      <c r="F512" s="3" t="s">
        <v>19</v>
      </c>
      <c r="G512" s="3" t="s">
        <v>20</v>
      </c>
      <c r="H512" s="3" t="s">
        <v>20</v>
      </c>
      <c r="I512" s="3" t="s">
        <v>134</v>
      </c>
      <c r="J512" s="3" t="s">
        <v>80</v>
      </c>
      <c r="L512" s="17"/>
      <c r="M512" s="3" t="s">
        <v>81</v>
      </c>
      <c r="N512" s="18" t="b">
        <v>0</v>
      </c>
      <c r="O512" s="3" t="s">
        <v>1236</v>
      </c>
      <c r="P512" s="5">
        <v>9.727831</v>
      </c>
      <c r="Q512" s="5">
        <v>360.0</v>
      </c>
      <c r="R512" s="17"/>
    </row>
    <row r="513">
      <c r="A513" s="3" t="s">
        <v>1237</v>
      </c>
      <c r="B513" s="3">
        <v>331.0</v>
      </c>
      <c r="C513" s="3" t="s">
        <v>1238</v>
      </c>
      <c r="D513" s="3" t="s">
        <v>883</v>
      </c>
      <c r="E513" s="3" t="s">
        <v>19</v>
      </c>
      <c r="F513" s="3" t="s">
        <v>19</v>
      </c>
      <c r="G513" s="3" t="s">
        <v>20</v>
      </c>
      <c r="H513" s="3" t="s">
        <v>20</v>
      </c>
      <c r="I513" s="3" t="s">
        <v>134</v>
      </c>
      <c r="J513" s="3" t="s">
        <v>80</v>
      </c>
      <c r="L513" s="17"/>
      <c r="M513" s="3" t="s">
        <v>81</v>
      </c>
      <c r="N513" s="18" t="b">
        <v>0</v>
      </c>
      <c r="O513" s="3" t="s">
        <v>1238</v>
      </c>
      <c r="P513" s="5">
        <v>9.325581</v>
      </c>
      <c r="Q513" s="5">
        <v>360.0</v>
      </c>
      <c r="R513" s="17"/>
    </row>
    <row r="514">
      <c r="A514" s="3" t="s">
        <v>1239</v>
      </c>
      <c r="B514" s="3">
        <v>406.0</v>
      </c>
      <c r="C514" s="3" t="s">
        <v>1240</v>
      </c>
      <c r="D514" s="3" t="s">
        <v>883</v>
      </c>
      <c r="E514" s="3" t="s">
        <v>19</v>
      </c>
      <c r="F514" s="3" t="s">
        <v>19</v>
      </c>
      <c r="G514" s="3" t="s">
        <v>20</v>
      </c>
      <c r="H514" s="3" t="s">
        <v>20</v>
      </c>
      <c r="I514" s="3" t="s">
        <v>134</v>
      </c>
      <c r="J514" s="3" t="s">
        <v>80</v>
      </c>
      <c r="L514" s="17"/>
      <c r="M514" s="3" t="s">
        <v>81</v>
      </c>
      <c r="N514" s="18" t="b">
        <v>0</v>
      </c>
      <c r="O514" s="3" t="s">
        <v>1240</v>
      </c>
      <c r="P514" s="5">
        <v>0.758479</v>
      </c>
      <c r="Q514" s="5">
        <v>360.0</v>
      </c>
      <c r="R514" s="17"/>
    </row>
    <row r="515">
      <c r="A515" s="3" t="s">
        <v>1241</v>
      </c>
      <c r="B515" s="3">
        <v>250.0</v>
      </c>
      <c r="C515" s="3" t="s">
        <v>1242</v>
      </c>
      <c r="D515" s="3" t="s">
        <v>883</v>
      </c>
      <c r="E515" s="3" t="s">
        <v>19</v>
      </c>
      <c r="F515" s="3" t="s">
        <v>19</v>
      </c>
      <c r="G515" s="3" t="s">
        <v>20</v>
      </c>
      <c r="H515" s="3" t="s">
        <v>20</v>
      </c>
      <c r="I515" s="3" t="s">
        <v>134</v>
      </c>
      <c r="J515" s="3" t="s">
        <v>80</v>
      </c>
      <c r="L515" s="17"/>
      <c r="M515" s="3" t="s">
        <v>81</v>
      </c>
      <c r="N515" s="18" t="b">
        <v>0</v>
      </c>
      <c r="O515" s="3" t="s">
        <v>1242</v>
      </c>
      <c r="P515" s="5">
        <v>0.004782</v>
      </c>
      <c r="Q515" s="5">
        <v>360.0</v>
      </c>
      <c r="R515" s="17"/>
    </row>
    <row r="516">
      <c r="A516" s="3" t="s">
        <v>1243</v>
      </c>
      <c r="B516" s="3">
        <v>401.0</v>
      </c>
      <c r="C516" s="3" t="s">
        <v>1244</v>
      </c>
      <c r="D516" s="3" t="s">
        <v>883</v>
      </c>
      <c r="E516" s="3" t="s">
        <v>11</v>
      </c>
      <c r="F516" s="3" t="s">
        <v>11</v>
      </c>
      <c r="G516" s="3" t="s">
        <v>12</v>
      </c>
      <c r="H516" s="3" t="s">
        <v>12</v>
      </c>
      <c r="I516" s="3" t="s">
        <v>100</v>
      </c>
      <c r="J516" s="3" t="s">
        <v>80</v>
      </c>
      <c r="L516" s="17"/>
      <c r="M516" s="3" t="s">
        <v>81</v>
      </c>
      <c r="N516" s="18" t="b">
        <v>0</v>
      </c>
      <c r="O516" s="3" t="s">
        <v>1244</v>
      </c>
      <c r="P516" s="5">
        <v>16.499779</v>
      </c>
      <c r="Q516" s="5">
        <v>360.0</v>
      </c>
      <c r="R516" s="17"/>
    </row>
    <row r="517">
      <c r="A517" s="3" t="s">
        <v>1245</v>
      </c>
      <c r="B517" s="3">
        <v>135.0</v>
      </c>
      <c r="C517" s="3" t="s">
        <v>1246</v>
      </c>
      <c r="D517" s="3" t="s">
        <v>883</v>
      </c>
      <c r="E517" s="3" t="s">
        <v>87</v>
      </c>
      <c r="F517" s="3" t="s">
        <v>26</v>
      </c>
      <c r="G517" s="17"/>
      <c r="H517" s="3" t="s">
        <v>27</v>
      </c>
      <c r="I517" s="3" t="s">
        <v>88</v>
      </c>
      <c r="J517" s="3" t="s">
        <v>1247</v>
      </c>
      <c r="L517" s="17"/>
      <c r="M517" s="3" t="s">
        <v>81</v>
      </c>
      <c r="N517" s="18" t="b">
        <v>0</v>
      </c>
      <c r="O517" s="3" t="s">
        <v>1246</v>
      </c>
      <c r="P517" s="5">
        <v>0.261523</v>
      </c>
      <c r="Q517" s="5">
        <v>360.0</v>
      </c>
      <c r="R517" s="17"/>
    </row>
    <row r="518">
      <c r="A518" s="3" t="s">
        <v>1248</v>
      </c>
      <c r="B518" s="3">
        <v>393.0</v>
      </c>
      <c r="C518" s="3" t="s">
        <v>1249</v>
      </c>
      <c r="D518" s="3" t="s">
        <v>883</v>
      </c>
      <c r="E518" s="3" t="s">
        <v>15</v>
      </c>
      <c r="F518" s="3" t="s">
        <v>15</v>
      </c>
      <c r="G518" s="3" t="s">
        <v>16</v>
      </c>
      <c r="H518" s="3" t="s">
        <v>16</v>
      </c>
      <c r="I518" s="3" t="s">
        <v>79</v>
      </c>
      <c r="J518" s="3" t="s">
        <v>80</v>
      </c>
      <c r="L518" s="17"/>
      <c r="M518" s="3" t="s">
        <v>81</v>
      </c>
      <c r="N518" s="18" t="b">
        <v>0</v>
      </c>
      <c r="O518" s="3" t="s">
        <v>1249</v>
      </c>
      <c r="P518" s="5">
        <v>48.692801</v>
      </c>
      <c r="Q518" s="5">
        <v>360.0</v>
      </c>
      <c r="R518" s="17"/>
    </row>
    <row r="519">
      <c r="A519" s="3" t="s">
        <v>1250</v>
      </c>
      <c r="B519" s="3">
        <v>129.0</v>
      </c>
      <c r="C519" s="3" t="s">
        <v>1251</v>
      </c>
      <c r="D519" s="3" t="s">
        <v>883</v>
      </c>
      <c r="E519" s="3" t="s">
        <v>15</v>
      </c>
      <c r="F519" s="3" t="s">
        <v>15</v>
      </c>
      <c r="G519" s="3" t="s">
        <v>16</v>
      </c>
      <c r="H519" s="3" t="s">
        <v>16</v>
      </c>
      <c r="I519" s="3" t="s">
        <v>79</v>
      </c>
      <c r="J519" s="3" t="s">
        <v>80</v>
      </c>
      <c r="L519" s="17"/>
      <c r="M519" s="3" t="s">
        <v>81</v>
      </c>
      <c r="N519" s="18" t="b">
        <v>0</v>
      </c>
      <c r="O519" s="3" t="s">
        <v>1251</v>
      </c>
      <c r="P519" s="5">
        <v>26.916726</v>
      </c>
      <c r="Q519" s="5">
        <v>360.0</v>
      </c>
      <c r="R519" s="17"/>
    </row>
    <row r="520">
      <c r="A520" s="3" t="s">
        <v>1252</v>
      </c>
      <c r="B520" s="3">
        <v>128.0</v>
      </c>
      <c r="C520" s="3" t="s">
        <v>1253</v>
      </c>
      <c r="D520" s="3" t="s">
        <v>883</v>
      </c>
      <c r="E520" s="3" t="s">
        <v>15</v>
      </c>
      <c r="F520" s="3" t="s">
        <v>15</v>
      </c>
      <c r="G520" s="3" t="s">
        <v>16</v>
      </c>
      <c r="H520" s="3" t="s">
        <v>16</v>
      </c>
      <c r="I520" s="3" t="s">
        <v>79</v>
      </c>
      <c r="J520" s="3" t="s">
        <v>80</v>
      </c>
      <c r="L520" s="17"/>
      <c r="M520" s="3" t="s">
        <v>81</v>
      </c>
      <c r="N520" s="18" t="b">
        <v>0</v>
      </c>
      <c r="O520" s="3" t="s">
        <v>1253</v>
      </c>
      <c r="P520" s="5">
        <v>29.296752</v>
      </c>
      <c r="Q520" s="5">
        <v>360.0</v>
      </c>
      <c r="R520" s="17"/>
    </row>
    <row r="521">
      <c r="A521" s="3" t="s">
        <v>1254</v>
      </c>
      <c r="B521" s="3">
        <v>53.0</v>
      </c>
      <c r="C521" s="3" t="s">
        <v>1255</v>
      </c>
      <c r="D521" s="3" t="s">
        <v>1256</v>
      </c>
      <c r="E521" s="3" t="s">
        <v>11</v>
      </c>
      <c r="F521" s="3" t="s">
        <v>11</v>
      </c>
      <c r="G521" s="3" t="s">
        <v>12</v>
      </c>
      <c r="H521" s="3" t="s">
        <v>12</v>
      </c>
      <c r="I521" s="3" t="s">
        <v>100</v>
      </c>
      <c r="J521" s="3" t="s">
        <v>80</v>
      </c>
      <c r="K521" s="3"/>
      <c r="L521" s="17"/>
      <c r="M521" s="3" t="s">
        <v>81</v>
      </c>
      <c r="N521" s="18" t="b">
        <v>0</v>
      </c>
      <c r="O521" s="3" t="s">
        <v>1255</v>
      </c>
      <c r="P521" s="5">
        <v>25.238147</v>
      </c>
      <c r="Q521" s="5">
        <v>390.0</v>
      </c>
      <c r="R521" s="17"/>
    </row>
    <row r="522">
      <c r="A522" s="3" t="s">
        <v>1257</v>
      </c>
      <c r="B522" s="3">
        <v>74.0</v>
      </c>
      <c r="C522" s="3" t="s">
        <v>1258</v>
      </c>
      <c r="D522" s="3" t="s">
        <v>1256</v>
      </c>
      <c r="E522" s="3" t="s">
        <v>11</v>
      </c>
      <c r="F522" s="3" t="s">
        <v>11</v>
      </c>
      <c r="G522" s="3" t="s">
        <v>12</v>
      </c>
      <c r="H522" s="3" t="s">
        <v>12</v>
      </c>
      <c r="I522" s="3" t="s">
        <v>100</v>
      </c>
      <c r="J522" s="3" t="s">
        <v>80</v>
      </c>
      <c r="L522" s="17"/>
      <c r="M522" s="3" t="s">
        <v>81</v>
      </c>
      <c r="N522" s="18" t="b">
        <v>0</v>
      </c>
      <c r="O522" s="3" t="s">
        <v>1258</v>
      </c>
      <c r="P522" s="5">
        <v>34.066833</v>
      </c>
      <c r="Q522" s="5">
        <v>390.0</v>
      </c>
      <c r="R522" s="17"/>
    </row>
    <row r="523">
      <c r="A523" s="3" t="s">
        <v>1259</v>
      </c>
      <c r="B523" s="3">
        <v>143.0</v>
      </c>
      <c r="C523" s="3" t="s">
        <v>1260</v>
      </c>
      <c r="D523" s="3" t="s">
        <v>1256</v>
      </c>
      <c r="E523" s="3" t="s">
        <v>15</v>
      </c>
      <c r="F523" s="3" t="s">
        <v>15</v>
      </c>
      <c r="G523" s="3" t="s">
        <v>16</v>
      </c>
      <c r="H523" s="3" t="s">
        <v>16</v>
      </c>
      <c r="I523" s="3" t="s">
        <v>146</v>
      </c>
      <c r="J523" s="3" t="s">
        <v>147</v>
      </c>
      <c r="K523" s="3" t="s">
        <v>148</v>
      </c>
      <c r="L523" s="17"/>
      <c r="M523" s="3" t="s">
        <v>81</v>
      </c>
      <c r="N523" s="18" t="b">
        <v>0</v>
      </c>
      <c r="O523" s="3" t="s">
        <v>1260</v>
      </c>
      <c r="P523" s="5">
        <v>16.263448</v>
      </c>
      <c r="Q523" s="5">
        <v>390.0</v>
      </c>
      <c r="R523" s="17"/>
    </row>
    <row r="524">
      <c r="A524" s="3" t="s">
        <v>1261</v>
      </c>
      <c r="B524" s="3">
        <v>183.0</v>
      </c>
      <c r="C524" s="3" t="s">
        <v>1262</v>
      </c>
      <c r="D524" s="3" t="s">
        <v>1256</v>
      </c>
      <c r="E524" s="3" t="s">
        <v>11</v>
      </c>
      <c r="F524" s="3" t="s">
        <v>11</v>
      </c>
      <c r="G524" s="3" t="s">
        <v>12</v>
      </c>
      <c r="H524" s="3" t="s">
        <v>12</v>
      </c>
      <c r="I524" s="3" t="s">
        <v>100</v>
      </c>
      <c r="J524" s="3" t="s">
        <v>80</v>
      </c>
      <c r="L524" s="17"/>
      <c r="M524" s="3" t="s">
        <v>81</v>
      </c>
      <c r="N524" s="18" t="b">
        <v>0</v>
      </c>
      <c r="O524" s="3" t="s">
        <v>1262</v>
      </c>
      <c r="P524" s="5">
        <v>28.901979</v>
      </c>
      <c r="Q524" s="5">
        <v>390.0</v>
      </c>
      <c r="R524" s="17"/>
    </row>
    <row r="525">
      <c r="A525" s="3" t="s">
        <v>1263</v>
      </c>
      <c r="B525" s="3">
        <v>650.0</v>
      </c>
      <c r="C525" s="3" t="s">
        <v>1264</v>
      </c>
      <c r="D525" s="3" t="s">
        <v>1256</v>
      </c>
      <c r="E525" s="3" t="s">
        <v>11</v>
      </c>
      <c r="F525" s="3" t="s">
        <v>11</v>
      </c>
      <c r="G525" s="3" t="s">
        <v>12</v>
      </c>
      <c r="H525" s="3" t="s">
        <v>12</v>
      </c>
      <c r="I525" s="3" t="s">
        <v>100</v>
      </c>
      <c r="J525" s="3" t="s">
        <v>80</v>
      </c>
      <c r="L525" s="17"/>
      <c r="M525" s="3" t="s">
        <v>81</v>
      </c>
      <c r="N525" s="18" t="b">
        <v>0</v>
      </c>
      <c r="O525" s="3" t="s">
        <v>1264</v>
      </c>
      <c r="P525" s="5">
        <v>27.81155</v>
      </c>
      <c r="Q525" s="5">
        <v>390.0</v>
      </c>
      <c r="R525" s="17"/>
    </row>
    <row r="526">
      <c r="A526" s="3" t="s">
        <v>1265</v>
      </c>
      <c r="B526" s="3">
        <v>235.0</v>
      </c>
      <c r="C526" s="3" t="s">
        <v>1266</v>
      </c>
      <c r="D526" s="3" t="s">
        <v>1256</v>
      </c>
      <c r="E526" s="3" t="s">
        <v>11</v>
      </c>
      <c r="F526" s="3" t="s">
        <v>11</v>
      </c>
      <c r="G526" s="3" t="s">
        <v>12</v>
      </c>
      <c r="H526" s="3" t="s">
        <v>12</v>
      </c>
      <c r="I526" s="3" t="s">
        <v>100</v>
      </c>
      <c r="J526" s="3" t="s">
        <v>80</v>
      </c>
      <c r="L526" s="17"/>
      <c r="M526" s="3" t="s">
        <v>81</v>
      </c>
      <c r="N526" s="18" t="b">
        <v>0</v>
      </c>
      <c r="O526" s="3" t="s">
        <v>1266</v>
      </c>
      <c r="P526" s="5">
        <v>16.467368</v>
      </c>
      <c r="Q526" s="5">
        <v>390.0</v>
      </c>
      <c r="R526" s="17"/>
    </row>
    <row r="527">
      <c r="A527" s="3" t="s">
        <v>1267</v>
      </c>
      <c r="B527" s="3">
        <v>340.0</v>
      </c>
      <c r="C527" s="3" t="s">
        <v>1268</v>
      </c>
      <c r="D527" s="3" t="s">
        <v>1256</v>
      </c>
      <c r="E527" s="3" t="s">
        <v>15</v>
      </c>
      <c r="F527" s="3" t="s">
        <v>15</v>
      </c>
      <c r="G527" s="3" t="s">
        <v>16</v>
      </c>
      <c r="H527" s="3" t="s">
        <v>16</v>
      </c>
      <c r="I527" s="3" t="s">
        <v>79</v>
      </c>
      <c r="J527" s="3" t="s">
        <v>278</v>
      </c>
      <c r="K527" s="3" t="s">
        <v>467</v>
      </c>
      <c r="L527" s="17"/>
      <c r="M527" s="3" t="s">
        <v>81</v>
      </c>
      <c r="N527" s="18" t="b">
        <v>0</v>
      </c>
      <c r="O527" s="3" t="s">
        <v>1268</v>
      </c>
      <c r="P527" s="5">
        <v>0.05171</v>
      </c>
      <c r="Q527" s="5">
        <v>390.0</v>
      </c>
      <c r="R527" s="17"/>
    </row>
    <row r="528">
      <c r="A528" s="3" t="s">
        <v>1269</v>
      </c>
      <c r="B528" s="3">
        <v>390.0</v>
      </c>
      <c r="C528" s="3" t="s">
        <v>1270</v>
      </c>
      <c r="D528" s="3" t="s">
        <v>1256</v>
      </c>
      <c r="E528" s="3" t="s">
        <v>11</v>
      </c>
      <c r="F528" s="3" t="s">
        <v>11</v>
      </c>
      <c r="G528" s="3" t="s">
        <v>12</v>
      </c>
      <c r="H528" s="3" t="s">
        <v>12</v>
      </c>
      <c r="I528" s="3" t="s">
        <v>100</v>
      </c>
      <c r="J528" s="3" t="s">
        <v>80</v>
      </c>
      <c r="L528" s="17"/>
      <c r="M528" s="3" t="s">
        <v>81</v>
      </c>
      <c r="N528" s="18" t="b">
        <v>0</v>
      </c>
      <c r="O528" s="3" t="s">
        <v>1270</v>
      </c>
      <c r="P528" s="5">
        <v>2.107383</v>
      </c>
      <c r="Q528" s="5">
        <v>390.0</v>
      </c>
      <c r="R528" s="17"/>
    </row>
    <row r="529">
      <c r="A529" s="3" t="s">
        <v>1271</v>
      </c>
      <c r="B529" s="3">
        <v>198.0</v>
      </c>
      <c r="C529" s="3" t="s">
        <v>1272</v>
      </c>
      <c r="D529" s="3" t="s">
        <v>1256</v>
      </c>
      <c r="E529" s="3" t="s">
        <v>11</v>
      </c>
      <c r="F529" s="3" t="s">
        <v>11</v>
      </c>
      <c r="G529" s="3" t="s">
        <v>12</v>
      </c>
      <c r="H529" s="3" t="s">
        <v>12</v>
      </c>
      <c r="I529" s="3" t="s">
        <v>100</v>
      </c>
      <c r="J529" s="3" t="s">
        <v>80</v>
      </c>
      <c r="L529" s="17"/>
      <c r="M529" s="3" t="s">
        <v>81</v>
      </c>
      <c r="N529" s="18" t="b">
        <v>0</v>
      </c>
      <c r="O529" s="3" t="s">
        <v>1272</v>
      </c>
      <c r="P529" s="5">
        <v>46.258345</v>
      </c>
      <c r="Q529" s="5">
        <v>390.0</v>
      </c>
      <c r="R529" s="17"/>
    </row>
    <row r="530">
      <c r="A530" s="3" t="s">
        <v>1273</v>
      </c>
      <c r="B530" s="3">
        <v>199.0</v>
      </c>
      <c r="C530" s="3" t="s">
        <v>1274</v>
      </c>
      <c r="D530" s="3" t="s">
        <v>1256</v>
      </c>
      <c r="E530" s="3" t="s">
        <v>11</v>
      </c>
      <c r="F530" s="3" t="s">
        <v>11</v>
      </c>
      <c r="G530" s="3" t="s">
        <v>12</v>
      </c>
      <c r="H530" s="3" t="s">
        <v>12</v>
      </c>
      <c r="I530" s="3" t="s">
        <v>100</v>
      </c>
      <c r="J530" s="3" t="s">
        <v>80</v>
      </c>
      <c r="L530" s="17"/>
      <c r="M530" s="3" t="s">
        <v>81</v>
      </c>
      <c r="N530" s="18" t="b">
        <v>0</v>
      </c>
      <c r="O530" s="3" t="s">
        <v>1274</v>
      </c>
      <c r="P530" s="5">
        <v>22.531114</v>
      </c>
      <c r="Q530" s="5">
        <v>390.0</v>
      </c>
      <c r="R530" s="17"/>
    </row>
    <row r="531">
      <c r="A531" s="3" t="s">
        <v>1275</v>
      </c>
      <c r="B531" s="12">
        <v>587.0</v>
      </c>
      <c r="C531" s="11" t="s">
        <v>1276</v>
      </c>
      <c r="D531" s="3" t="s">
        <v>1256</v>
      </c>
      <c r="E531" s="3" t="s">
        <v>11</v>
      </c>
      <c r="F531" s="3" t="s">
        <v>11</v>
      </c>
      <c r="G531" s="3" t="s">
        <v>12</v>
      </c>
      <c r="H531" s="3" t="s">
        <v>12</v>
      </c>
      <c r="I531" s="3" t="s">
        <v>100</v>
      </c>
      <c r="J531" s="3" t="s">
        <v>80</v>
      </c>
      <c r="L531" s="17"/>
      <c r="M531" s="3" t="s">
        <v>81</v>
      </c>
      <c r="N531" s="18" t="b">
        <v>0</v>
      </c>
      <c r="O531" s="3" t="s">
        <v>1276</v>
      </c>
      <c r="P531" s="5">
        <v>10.780828</v>
      </c>
      <c r="Q531" s="5">
        <v>390.0</v>
      </c>
      <c r="R531" s="17"/>
    </row>
    <row r="532">
      <c r="A532" s="3" t="s">
        <v>1277</v>
      </c>
      <c r="B532" s="3">
        <v>607.0</v>
      </c>
      <c r="C532" s="3" t="s">
        <v>1278</v>
      </c>
      <c r="D532" s="3" t="s">
        <v>1256</v>
      </c>
      <c r="E532" s="3" t="s">
        <v>11</v>
      </c>
      <c r="F532" s="3" t="s">
        <v>15</v>
      </c>
      <c r="G532" s="3" t="s">
        <v>12</v>
      </c>
      <c r="H532" s="3" t="s">
        <v>16</v>
      </c>
      <c r="I532" s="3" t="s">
        <v>117</v>
      </c>
      <c r="J532" s="3" t="s">
        <v>92</v>
      </c>
      <c r="K532" s="3" t="s">
        <v>416</v>
      </c>
      <c r="L532" s="17"/>
      <c r="M532" s="3" t="s">
        <v>81</v>
      </c>
      <c r="N532" s="18" t="b">
        <v>0</v>
      </c>
      <c r="O532" s="3" t="s">
        <v>1278</v>
      </c>
      <c r="P532" s="5">
        <v>7.760852</v>
      </c>
      <c r="Q532" s="5">
        <v>390.0</v>
      </c>
      <c r="R532" s="17"/>
    </row>
    <row r="533">
      <c r="A533" s="3" t="s">
        <v>1279</v>
      </c>
      <c r="B533" s="3">
        <v>200.0</v>
      </c>
      <c r="C533" s="3" t="s">
        <v>1280</v>
      </c>
      <c r="D533" s="3" t="s">
        <v>1256</v>
      </c>
      <c r="E533" s="3" t="s">
        <v>11</v>
      </c>
      <c r="F533" s="3" t="s">
        <v>11</v>
      </c>
      <c r="G533" s="3" t="s">
        <v>12</v>
      </c>
      <c r="H533" s="3" t="s">
        <v>12</v>
      </c>
      <c r="I533" s="3" t="s">
        <v>100</v>
      </c>
      <c r="J533" s="3" t="s">
        <v>80</v>
      </c>
      <c r="L533" s="17"/>
      <c r="M533" s="3" t="s">
        <v>81</v>
      </c>
      <c r="N533" s="18" t="b">
        <v>0</v>
      </c>
      <c r="O533" s="3" t="s">
        <v>1280</v>
      </c>
      <c r="P533" s="5">
        <v>32.032954</v>
      </c>
      <c r="Q533" s="5">
        <v>390.0</v>
      </c>
      <c r="R533" s="17"/>
    </row>
    <row r="534">
      <c r="A534" s="3" t="s">
        <v>1281</v>
      </c>
      <c r="B534" s="3">
        <v>459.0</v>
      </c>
      <c r="C534" s="3" t="s">
        <v>1282</v>
      </c>
      <c r="D534" s="3" t="s">
        <v>1256</v>
      </c>
      <c r="E534" s="3" t="s">
        <v>11</v>
      </c>
      <c r="F534" s="3" t="s">
        <v>11</v>
      </c>
      <c r="G534" s="3" t="s">
        <v>12</v>
      </c>
      <c r="H534" s="3" t="s">
        <v>12</v>
      </c>
      <c r="I534" s="3" t="s">
        <v>100</v>
      </c>
      <c r="J534" s="3" t="s">
        <v>80</v>
      </c>
      <c r="L534" s="17"/>
      <c r="M534" s="3" t="s">
        <v>81</v>
      </c>
      <c r="N534" s="18" t="b">
        <v>0</v>
      </c>
      <c r="O534" s="3" t="s">
        <v>1282</v>
      </c>
      <c r="P534" s="5">
        <v>0.744129</v>
      </c>
      <c r="Q534" s="5">
        <v>390.0</v>
      </c>
      <c r="R534" s="17"/>
    </row>
    <row r="535">
      <c r="A535" s="3" t="s">
        <v>1283</v>
      </c>
      <c r="B535" s="3">
        <v>132.0</v>
      </c>
      <c r="C535" s="3" t="s">
        <v>1284</v>
      </c>
      <c r="D535" s="3" t="s">
        <v>1256</v>
      </c>
      <c r="E535" s="3" t="s">
        <v>11</v>
      </c>
      <c r="F535" s="3" t="s">
        <v>11</v>
      </c>
      <c r="G535" s="3" t="s">
        <v>12</v>
      </c>
      <c r="H535" s="3" t="s">
        <v>12</v>
      </c>
      <c r="I535" s="3" t="s">
        <v>100</v>
      </c>
      <c r="J535" s="3" t="s">
        <v>80</v>
      </c>
      <c r="L535" s="17"/>
      <c r="M535" s="3" t="s">
        <v>81</v>
      </c>
      <c r="N535" s="18" t="b">
        <v>0</v>
      </c>
      <c r="O535" s="3" t="s">
        <v>1284</v>
      </c>
      <c r="P535" s="5">
        <v>7.36513</v>
      </c>
      <c r="Q535" s="5">
        <v>390.0</v>
      </c>
      <c r="R535" s="17"/>
    </row>
    <row r="536">
      <c r="A536" s="3" t="s">
        <v>1285</v>
      </c>
      <c r="B536" s="3">
        <v>18.0</v>
      </c>
      <c r="C536" s="3" t="s">
        <v>1286</v>
      </c>
      <c r="D536" s="3" t="s">
        <v>1287</v>
      </c>
      <c r="E536" s="3" t="s">
        <v>11</v>
      </c>
      <c r="F536" s="3" t="s">
        <v>11</v>
      </c>
      <c r="G536" s="3" t="s">
        <v>12</v>
      </c>
      <c r="H536" s="3" t="s">
        <v>12</v>
      </c>
      <c r="I536" s="3" t="s">
        <v>100</v>
      </c>
      <c r="J536" s="3" t="s">
        <v>80</v>
      </c>
      <c r="K536" s="3"/>
      <c r="L536" s="17"/>
      <c r="M536" s="3" t="s">
        <v>81</v>
      </c>
      <c r="N536" s="18" t="b">
        <v>0</v>
      </c>
      <c r="O536" s="3" t="s">
        <v>1286</v>
      </c>
      <c r="P536" s="5">
        <v>39.635887</v>
      </c>
      <c r="Q536" s="5">
        <v>420.0</v>
      </c>
      <c r="R536" s="17"/>
    </row>
    <row r="537">
      <c r="A537" s="3" t="s">
        <v>1288</v>
      </c>
      <c r="B537" s="3">
        <v>19.0</v>
      </c>
      <c r="C537" s="3" t="s">
        <v>1289</v>
      </c>
      <c r="D537" s="3" t="s">
        <v>1287</v>
      </c>
      <c r="E537" s="3" t="s">
        <v>11</v>
      </c>
      <c r="F537" s="3" t="s">
        <v>15</v>
      </c>
      <c r="G537" s="3" t="s">
        <v>12</v>
      </c>
      <c r="H537" s="3" t="s">
        <v>16</v>
      </c>
      <c r="I537" s="3" t="s">
        <v>117</v>
      </c>
      <c r="J537" s="3" t="s">
        <v>80</v>
      </c>
      <c r="K537" s="3"/>
      <c r="L537" s="17"/>
      <c r="M537" s="3" t="s">
        <v>81</v>
      </c>
      <c r="N537" s="18" t="b">
        <v>0</v>
      </c>
      <c r="O537" s="3" t="s">
        <v>1289</v>
      </c>
      <c r="P537" s="5">
        <v>0.882123</v>
      </c>
      <c r="Q537" s="5">
        <v>420.0</v>
      </c>
      <c r="R537" s="17"/>
    </row>
    <row r="538">
      <c r="A538" s="3" t="s">
        <v>1290</v>
      </c>
      <c r="B538" s="12">
        <v>21.0</v>
      </c>
      <c r="C538" s="11" t="s">
        <v>1291</v>
      </c>
      <c r="D538" s="3" t="s">
        <v>1287</v>
      </c>
      <c r="E538" s="3" t="s">
        <v>15</v>
      </c>
      <c r="F538" s="3" t="s">
        <v>15</v>
      </c>
      <c r="G538" s="3" t="s">
        <v>16</v>
      </c>
      <c r="H538" s="3" t="s">
        <v>16</v>
      </c>
      <c r="I538" s="3" t="s">
        <v>146</v>
      </c>
      <c r="J538" s="3" t="s">
        <v>946</v>
      </c>
      <c r="K538" s="3" t="s">
        <v>1292</v>
      </c>
      <c r="L538" s="17"/>
      <c r="M538" s="3" t="s">
        <v>81</v>
      </c>
      <c r="N538" s="18" t="b">
        <v>0</v>
      </c>
      <c r="O538" s="3" t="s">
        <v>1291</v>
      </c>
      <c r="P538" s="5">
        <v>28.398662</v>
      </c>
      <c r="Q538" s="5">
        <v>420.0</v>
      </c>
      <c r="R538" s="17"/>
    </row>
    <row r="539">
      <c r="A539" s="3" t="s">
        <v>1293</v>
      </c>
      <c r="B539" s="3">
        <v>34.0</v>
      </c>
      <c r="C539" s="3" t="s">
        <v>1294</v>
      </c>
      <c r="D539" s="3" t="s">
        <v>1287</v>
      </c>
      <c r="E539" s="3" t="s">
        <v>11</v>
      </c>
      <c r="F539" s="3" t="s">
        <v>11</v>
      </c>
      <c r="G539" s="3" t="s">
        <v>12</v>
      </c>
      <c r="H539" s="3" t="s">
        <v>12</v>
      </c>
      <c r="I539" s="3" t="s">
        <v>100</v>
      </c>
      <c r="J539" s="3" t="s">
        <v>80</v>
      </c>
      <c r="K539" s="3"/>
      <c r="L539" s="17"/>
      <c r="M539" s="3" t="s">
        <v>81</v>
      </c>
      <c r="N539" s="18" t="b">
        <v>0</v>
      </c>
      <c r="O539" s="3" t="s">
        <v>1294</v>
      </c>
      <c r="P539" s="5">
        <v>16.915654</v>
      </c>
      <c r="Q539" s="5">
        <v>420.0</v>
      </c>
      <c r="R539" s="17"/>
    </row>
    <row r="540">
      <c r="A540" s="3" t="s">
        <v>1295</v>
      </c>
      <c r="B540" s="3">
        <v>49.0</v>
      </c>
      <c r="C540" s="3" t="s">
        <v>1296</v>
      </c>
      <c r="D540" s="3" t="s">
        <v>1287</v>
      </c>
      <c r="E540" s="3" t="s">
        <v>15</v>
      </c>
      <c r="F540" s="3" t="s">
        <v>15</v>
      </c>
      <c r="G540" s="3" t="s">
        <v>16</v>
      </c>
      <c r="H540" s="3" t="s">
        <v>16</v>
      </c>
      <c r="I540" s="3" t="s">
        <v>79</v>
      </c>
      <c r="J540" s="3" t="s">
        <v>92</v>
      </c>
      <c r="K540" s="3" t="s">
        <v>438</v>
      </c>
      <c r="L540" s="17"/>
      <c r="M540" s="3" t="s">
        <v>81</v>
      </c>
      <c r="N540" s="18" t="b">
        <v>0</v>
      </c>
      <c r="O540" s="3" t="s">
        <v>1296</v>
      </c>
      <c r="P540" s="5">
        <v>22.166402</v>
      </c>
      <c r="Q540" s="5">
        <v>420.0</v>
      </c>
      <c r="R540" s="17"/>
    </row>
    <row r="541">
      <c r="A541" s="3" t="s">
        <v>1297</v>
      </c>
      <c r="B541" s="3">
        <v>52.0</v>
      </c>
      <c r="C541" s="3" t="s">
        <v>1298</v>
      </c>
      <c r="D541" s="3" t="s">
        <v>1287</v>
      </c>
      <c r="E541" s="3" t="s">
        <v>15</v>
      </c>
      <c r="F541" s="3" t="s">
        <v>15</v>
      </c>
      <c r="G541" s="3" t="s">
        <v>16</v>
      </c>
      <c r="H541" s="3" t="s">
        <v>16</v>
      </c>
      <c r="I541" s="3" t="s">
        <v>79</v>
      </c>
      <c r="J541" s="3" t="s">
        <v>80</v>
      </c>
      <c r="K541" s="3"/>
      <c r="L541" s="17"/>
      <c r="M541" s="3" t="s">
        <v>81</v>
      </c>
      <c r="N541" s="18" t="b">
        <v>0</v>
      </c>
      <c r="O541" s="3" t="s">
        <v>1298</v>
      </c>
      <c r="P541" s="5">
        <v>59.160886</v>
      </c>
      <c r="Q541" s="5">
        <v>420.0</v>
      </c>
      <c r="R541" s="17"/>
    </row>
    <row r="542">
      <c r="A542" s="3" t="s">
        <v>1299</v>
      </c>
      <c r="B542" s="3">
        <v>73.0</v>
      </c>
      <c r="C542" s="3" t="s">
        <v>1300</v>
      </c>
      <c r="D542" s="3" t="s">
        <v>1287</v>
      </c>
      <c r="E542" s="3" t="s">
        <v>87</v>
      </c>
      <c r="F542" s="3" t="s">
        <v>15</v>
      </c>
      <c r="G542" s="17"/>
      <c r="H542" s="3" t="s">
        <v>16</v>
      </c>
      <c r="I542" s="3" t="s">
        <v>88</v>
      </c>
      <c r="J542" s="3" t="s">
        <v>1301</v>
      </c>
      <c r="K542" s="3"/>
      <c r="L542" s="17"/>
      <c r="M542" s="3" t="s">
        <v>81</v>
      </c>
      <c r="N542" s="18" t="b">
        <v>0</v>
      </c>
      <c r="O542" s="3" t="s">
        <v>1300</v>
      </c>
      <c r="P542" s="5">
        <v>18.627912</v>
      </c>
      <c r="Q542" s="5">
        <v>420.0</v>
      </c>
      <c r="R542" s="17"/>
    </row>
    <row r="543">
      <c r="A543" s="3" t="s">
        <v>1302</v>
      </c>
      <c r="B543" s="3">
        <v>75.0</v>
      </c>
      <c r="C543" s="3" t="s">
        <v>1303</v>
      </c>
      <c r="D543" s="3" t="s">
        <v>1287</v>
      </c>
      <c r="E543" s="3" t="s">
        <v>11</v>
      </c>
      <c r="F543" s="3" t="s">
        <v>15</v>
      </c>
      <c r="G543" s="3" t="s">
        <v>12</v>
      </c>
      <c r="H543" s="3" t="s">
        <v>16</v>
      </c>
      <c r="I543" s="3" t="s">
        <v>229</v>
      </c>
      <c r="J543" s="3" t="s">
        <v>147</v>
      </c>
      <c r="K543" s="3" t="s">
        <v>314</v>
      </c>
      <c r="L543" s="17"/>
      <c r="M543" s="3" t="s">
        <v>81</v>
      </c>
      <c r="N543" s="18" t="b">
        <v>0</v>
      </c>
      <c r="O543" s="3" t="s">
        <v>1303</v>
      </c>
      <c r="P543" s="5">
        <v>11.367398</v>
      </c>
      <c r="Q543" s="5">
        <v>420.0</v>
      </c>
      <c r="R543" s="17"/>
    </row>
    <row r="544">
      <c r="A544" s="3" t="s">
        <v>1304</v>
      </c>
      <c r="B544" s="3">
        <v>85.0</v>
      </c>
      <c r="C544" s="3" t="s">
        <v>1305</v>
      </c>
      <c r="D544" s="3" t="s">
        <v>1287</v>
      </c>
      <c r="E544" s="3" t="s">
        <v>15</v>
      </c>
      <c r="F544" s="3" t="s">
        <v>15</v>
      </c>
      <c r="G544" s="3" t="s">
        <v>16</v>
      </c>
      <c r="H544" s="3" t="s">
        <v>16</v>
      </c>
      <c r="I544" s="3" t="s">
        <v>79</v>
      </c>
      <c r="J544" s="3" t="s">
        <v>80</v>
      </c>
      <c r="L544" s="17"/>
      <c r="M544" s="3" t="s">
        <v>81</v>
      </c>
      <c r="N544" s="18" t="b">
        <v>0</v>
      </c>
      <c r="O544" s="3" t="s">
        <v>1305</v>
      </c>
      <c r="P544" s="5">
        <v>45.022138</v>
      </c>
      <c r="Q544" s="5">
        <v>420.0</v>
      </c>
      <c r="R544" s="17"/>
    </row>
    <row r="545">
      <c r="A545" s="3" t="s">
        <v>1306</v>
      </c>
      <c r="B545" s="3">
        <v>86.0</v>
      </c>
      <c r="C545" s="3" t="s">
        <v>1307</v>
      </c>
      <c r="D545" s="3" t="s">
        <v>1287</v>
      </c>
      <c r="E545" s="3" t="s">
        <v>87</v>
      </c>
      <c r="F545" s="3" t="s">
        <v>15</v>
      </c>
      <c r="G545" s="17"/>
      <c r="H545" s="3" t="s">
        <v>16</v>
      </c>
      <c r="I545" s="3" t="s">
        <v>88</v>
      </c>
      <c r="J545" s="3" t="s">
        <v>892</v>
      </c>
      <c r="L545" s="17"/>
      <c r="M545" s="3" t="s">
        <v>81</v>
      </c>
      <c r="N545" s="18" t="b">
        <v>0</v>
      </c>
      <c r="O545" s="3" t="s">
        <v>1307</v>
      </c>
      <c r="P545" s="5">
        <v>16.321957</v>
      </c>
      <c r="Q545" s="5">
        <v>420.0</v>
      </c>
      <c r="R545" s="17"/>
    </row>
    <row r="546">
      <c r="A546" s="3" t="s">
        <v>1308</v>
      </c>
      <c r="B546" s="3">
        <v>87.0</v>
      </c>
      <c r="C546" s="3" t="s">
        <v>1309</v>
      </c>
      <c r="D546" s="3" t="s">
        <v>1287</v>
      </c>
      <c r="E546" s="3" t="s">
        <v>15</v>
      </c>
      <c r="F546" s="3" t="s">
        <v>15</v>
      </c>
      <c r="G546" s="3" t="s">
        <v>16</v>
      </c>
      <c r="H546" s="3" t="s">
        <v>16</v>
      </c>
      <c r="I546" s="3" t="s">
        <v>79</v>
      </c>
      <c r="J546" s="3" t="s">
        <v>80</v>
      </c>
      <c r="L546" s="17"/>
      <c r="M546" s="3" t="s">
        <v>81</v>
      </c>
      <c r="N546" s="18" t="b">
        <v>0</v>
      </c>
      <c r="O546" s="3" t="s">
        <v>1309</v>
      </c>
      <c r="P546" s="5">
        <v>48.10666</v>
      </c>
      <c r="Q546" s="5">
        <v>420.0</v>
      </c>
      <c r="R546" s="17"/>
    </row>
    <row r="547">
      <c r="A547" s="3" t="s">
        <v>1310</v>
      </c>
      <c r="B547" s="12">
        <v>95.0</v>
      </c>
      <c r="C547" s="11" t="s">
        <v>1311</v>
      </c>
      <c r="D547" s="3" t="s">
        <v>1287</v>
      </c>
      <c r="E547" s="3" t="s">
        <v>11</v>
      </c>
      <c r="F547" s="3" t="s">
        <v>11</v>
      </c>
      <c r="G547" s="3" t="s">
        <v>12</v>
      </c>
      <c r="H547" s="3" t="s">
        <v>12</v>
      </c>
      <c r="I547" s="3" t="s">
        <v>100</v>
      </c>
      <c r="J547" s="3" t="s">
        <v>80</v>
      </c>
      <c r="L547" s="17"/>
      <c r="M547" s="3" t="s">
        <v>81</v>
      </c>
      <c r="N547" s="18" t="b">
        <v>0</v>
      </c>
      <c r="O547" s="3" t="s">
        <v>1311</v>
      </c>
      <c r="P547" s="5">
        <v>26.512434</v>
      </c>
      <c r="Q547" s="5">
        <v>420.0</v>
      </c>
      <c r="R547" s="17"/>
    </row>
    <row r="548">
      <c r="A548" s="3" t="s">
        <v>1312</v>
      </c>
      <c r="B548" s="3">
        <v>103.0</v>
      </c>
      <c r="C548" s="3" t="s">
        <v>1313</v>
      </c>
      <c r="D548" s="3" t="s">
        <v>1287</v>
      </c>
      <c r="E548" s="3" t="s">
        <v>11</v>
      </c>
      <c r="F548" s="3" t="s">
        <v>11</v>
      </c>
      <c r="G548" s="3" t="s">
        <v>12</v>
      </c>
      <c r="H548" s="3" t="s">
        <v>12</v>
      </c>
      <c r="I548" s="3" t="s">
        <v>100</v>
      </c>
      <c r="J548" s="3" t="s">
        <v>80</v>
      </c>
      <c r="L548" s="17"/>
      <c r="M548" s="3" t="s">
        <v>81</v>
      </c>
      <c r="N548" s="18" t="b">
        <v>0</v>
      </c>
      <c r="O548" s="3" t="s">
        <v>1313</v>
      </c>
      <c r="P548" s="5">
        <v>28.25749</v>
      </c>
      <c r="Q548" s="5">
        <v>420.0</v>
      </c>
      <c r="R548" s="17"/>
    </row>
    <row r="549">
      <c r="A549" s="3" t="s">
        <v>1314</v>
      </c>
      <c r="B549" s="3">
        <v>107.0</v>
      </c>
      <c r="C549" s="3" t="s">
        <v>1315</v>
      </c>
      <c r="D549" s="3" t="s">
        <v>1287</v>
      </c>
      <c r="E549" s="3" t="s">
        <v>11</v>
      </c>
      <c r="F549" s="3" t="s">
        <v>11</v>
      </c>
      <c r="G549" s="3" t="s">
        <v>12</v>
      </c>
      <c r="H549" s="3" t="s">
        <v>12</v>
      </c>
      <c r="I549" s="3" t="s">
        <v>100</v>
      </c>
      <c r="J549" s="3" t="s">
        <v>278</v>
      </c>
      <c r="K549" s="3" t="s">
        <v>421</v>
      </c>
      <c r="L549" s="17"/>
      <c r="M549" s="3" t="s">
        <v>81</v>
      </c>
      <c r="N549" s="18" t="b">
        <v>0</v>
      </c>
      <c r="O549" s="3" t="s">
        <v>1315</v>
      </c>
      <c r="P549" s="5">
        <v>1.554731</v>
      </c>
      <c r="Q549" s="5">
        <v>420.0</v>
      </c>
      <c r="R549" s="17"/>
    </row>
    <row r="550">
      <c r="A550" s="3" t="s">
        <v>1316</v>
      </c>
      <c r="B550" s="3">
        <v>108.0</v>
      </c>
      <c r="C550" s="3" t="s">
        <v>1317</v>
      </c>
      <c r="D550" s="3" t="s">
        <v>1287</v>
      </c>
      <c r="E550" s="3" t="s">
        <v>11</v>
      </c>
      <c r="F550" s="3" t="s">
        <v>335</v>
      </c>
      <c r="G550" s="3" t="s">
        <v>12</v>
      </c>
      <c r="H550" s="3" t="s">
        <v>336</v>
      </c>
      <c r="I550" s="3" t="s">
        <v>610</v>
      </c>
      <c r="J550" s="3" t="s">
        <v>118</v>
      </c>
      <c r="K550" s="3" t="s">
        <v>1318</v>
      </c>
      <c r="L550" s="17"/>
      <c r="M550" s="3" t="s">
        <v>81</v>
      </c>
      <c r="N550" s="18" t="b">
        <v>0</v>
      </c>
      <c r="O550" s="3" t="s">
        <v>1317</v>
      </c>
      <c r="P550" s="5">
        <v>48.833501</v>
      </c>
      <c r="Q550" s="5">
        <v>420.0</v>
      </c>
      <c r="R550" s="17"/>
    </row>
    <row r="551">
      <c r="A551" s="3" t="s">
        <v>1319</v>
      </c>
      <c r="B551" s="3">
        <v>116.0</v>
      </c>
      <c r="C551" s="3" t="s">
        <v>1320</v>
      </c>
      <c r="D551" s="3" t="s">
        <v>1287</v>
      </c>
      <c r="E551" s="3" t="s">
        <v>11</v>
      </c>
      <c r="F551" s="3" t="s">
        <v>11</v>
      </c>
      <c r="G551" s="3" t="s">
        <v>12</v>
      </c>
      <c r="H551" s="3" t="s">
        <v>12</v>
      </c>
      <c r="I551" s="3" t="s">
        <v>100</v>
      </c>
      <c r="J551" s="3" t="s">
        <v>107</v>
      </c>
      <c r="K551" s="3" t="s">
        <v>1321</v>
      </c>
      <c r="L551" s="17"/>
      <c r="M551" s="3" t="s">
        <v>81</v>
      </c>
      <c r="N551" s="18" t="b">
        <v>0</v>
      </c>
      <c r="O551" s="3" t="s">
        <v>1320</v>
      </c>
      <c r="P551" s="5">
        <v>1.049023</v>
      </c>
      <c r="Q551" s="5">
        <v>420.0</v>
      </c>
      <c r="R551" s="17"/>
    </row>
    <row r="552">
      <c r="A552" s="3" t="s">
        <v>1322</v>
      </c>
      <c r="B552" s="3">
        <v>117.0</v>
      </c>
      <c r="C552" s="3" t="s">
        <v>1323</v>
      </c>
      <c r="D552" s="3" t="s">
        <v>1287</v>
      </c>
      <c r="E552" s="3" t="s">
        <v>15</v>
      </c>
      <c r="F552" s="3" t="s">
        <v>15</v>
      </c>
      <c r="G552" s="3" t="s">
        <v>16</v>
      </c>
      <c r="H552" s="3" t="s">
        <v>16</v>
      </c>
      <c r="I552" s="3" t="s">
        <v>79</v>
      </c>
      <c r="J552" s="3" t="s">
        <v>80</v>
      </c>
      <c r="L552" s="17"/>
      <c r="M552" s="3" t="s">
        <v>81</v>
      </c>
      <c r="N552" s="18" t="b">
        <v>0</v>
      </c>
      <c r="O552" s="3" t="s">
        <v>1323</v>
      </c>
      <c r="P552" s="5">
        <v>64.996865</v>
      </c>
      <c r="Q552" s="5">
        <v>420.0</v>
      </c>
      <c r="R552" s="17"/>
    </row>
    <row r="553">
      <c r="A553" s="3" t="s">
        <v>1324</v>
      </c>
      <c r="B553" s="3">
        <v>118.0</v>
      </c>
      <c r="C553" s="3" t="s">
        <v>1325</v>
      </c>
      <c r="D553" s="3" t="s">
        <v>1287</v>
      </c>
      <c r="E553" s="3" t="s">
        <v>11</v>
      </c>
      <c r="F553" s="3" t="s">
        <v>11</v>
      </c>
      <c r="G553" s="3" t="s">
        <v>12</v>
      </c>
      <c r="H553" s="3" t="s">
        <v>12</v>
      </c>
      <c r="I553" s="3" t="s">
        <v>100</v>
      </c>
      <c r="J553" s="3" t="s">
        <v>80</v>
      </c>
      <c r="L553" s="17"/>
      <c r="M553" s="3" t="s">
        <v>81</v>
      </c>
      <c r="N553" s="18" t="b">
        <v>0</v>
      </c>
      <c r="O553" s="3" t="s">
        <v>1325</v>
      </c>
      <c r="P553" s="5">
        <v>3.254499</v>
      </c>
      <c r="Q553" s="5">
        <v>420.0</v>
      </c>
      <c r="R553" s="17"/>
    </row>
    <row r="554">
      <c r="A554" s="3" t="s">
        <v>1326</v>
      </c>
      <c r="B554" s="3">
        <v>138.0</v>
      </c>
      <c r="C554" s="3" t="s">
        <v>1327</v>
      </c>
      <c r="D554" s="3" t="s">
        <v>1287</v>
      </c>
      <c r="E554" s="3" t="s">
        <v>87</v>
      </c>
      <c r="F554" s="3" t="s">
        <v>11</v>
      </c>
      <c r="G554" s="17"/>
      <c r="H554" s="3" t="s">
        <v>12</v>
      </c>
      <c r="I554" s="3" t="s">
        <v>88</v>
      </c>
      <c r="J554" s="3" t="s">
        <v>1328</v>
      </c>
      <c r="L554" s="17"/>
      <c r="M554" s="3" t="s">
        <v>81</v>
      </c>
      <c r="N554" s="18" t="b">
        <v>0</v>
      </c>
      <c r="O554" s="3" t="s">
        <v>1327</v>
      </c>
      <c r="P554" s="5">
        <v>8.258814</v>
      </c>
      <c r="Q554" s="5">
        <v>420.0</v>
      </c>
      <c r="R554" s="17"/>
    </row>
    <row r="555">
      <c r="A555" s="3" t="s">
        <v>1329</v>
      </c>
      <c r="B555" s="3">
        <v>158.0</v>
      </c>
      <c r="C555" s="3" t="s">
        <v>1330</v>
      </c>
      <c r="D555" s="3" t="s">
        <v>1287</v>
      </c>
      <c r="E555" s="3" t="s">
        <v>11</v>
      </c>
      <c r="F555" s="3" t="s">
        <v>15</v>
      </c>
      <c r="G555" s="3" t="s">
        <v>12</v>
      </c>
      <c r="H555" s="3" t="s">
        <v>16</v>
      </c>
      <c r="I555" s="3" t="s">
        <v>229</v>
      </c>
      <c r="J555" s="3" t="s">
        <v>1331</v>
      </c>
      <c r="K555" s="3" t="s">
        <v>1332</v>
      </c>
      <c r="L555" s="17"/>
      <c r="M555" s="3" t="s">
        <v>81</v>
      </c>
      <c r="N555" s="18" t="b">
        <v>0</v>
      </c>
      <c r="O555" s="3" t="s">
        <v>1330</v>
      </c>
      <c r="P555" s="5">
        <v>1.514399</v>
      </c>
      <c r="Q555" s="5">
        <v>420.0</v>
      </c>
      <c r="R555" s="17"/>
    </row>
    <row r="556">
      <c r="A556" s="3" t="s">
        <v>1333</v>
      </c>
      <c r="B556" s="3">
        <v>161.0</v>
      </c>
      <c r="C556" s="3" t="s">
        <v>1334</v>
      </c>
      <c r="D556" s="3" t="s">
        <v>1287</v>
      </c>
      <c r="E556" s="3" t="s">
        <v>11</v>
      </c>
      <c r="F556" s="3" t="s">
        <v>11</v>
      </c>
      <c r="G556" s="3" t="s">
        <v>12</v>
      </c>
      <c r="H556" s="3" t="s">
        <v>12</v>
      </c>
      <c r="I556" s="3" t="s">
        <v>100</v>
      </c>
      <c r="J556" s="3" t="s">
        <v>80</v>
      </c>
      <c r="L556" s="17"/>
      <c r="M556" s="3" t="s">
        <v>81</v>
      </c>
      <c r="N556" s="18" t="b">
        <v>0</v>
      </c>
      <c r="O556" s="3" t="s">
        <v>1334</v>
      </c>
      <c r="P556" s="5">
        <v>4.483558</v>
      </c>
      <c r="Q556" s="5">
        <v>420.0</v>
      </c>
      <c r="R556" s="17"/>
    </row>
    <row r="557">
      <c r="A557" s="3" t="s">
        <v>1335</v>
      </c>
      <c r="B557" s="3">
        <v>180.0</v>
      </c>
      <c r="C557" s="3" t="s">
        <v>1336</v>
      </c>
      <c r="D557" s="3" t="s">
        <v>1287</v>
      </c>
      <c r="E557" s="3" t="s">
        <v>15</v>
      </c>
      <c r="F557" s="3" t="s">
        <v>15</v>
      </c>
      <c r="G557" s="3" t="s">
        <v>16</v>
      </c>
      <c r="H557" s="3" t="s">
        <v>16</v>
      </c>
      <c r="I557" s="3" t="s">
        <v>79</v>
      </c>
      <c r="J557" s="3" t="s">
        <v>80</v>
      </c>
      <c r="L557" s="17"/>
      <c r="M557" s="3" t="s">
        <v>81</v>
      </c>
      <c r="N557" s="18" t="b">
        <v>0</v>
      </c>
      <c r="O557" s="3" t="s">
        <v>1336</v>
      </c>
      <c r="P557" s="5">
        <v>35.548877</v>
      </c>
      <c r="Q557" s="5">
        <v>420.0</v>
      </c>
      <c r="R557" s="17"/>
    </row>
    <row r="558">
      <c r="A558" s="3" t="s">
        <v>1337</v>
      </c>
      <c r="B558" s="3">
        <v>181.0</v>
      </c>
      <c r="C558" s="3" t="s">
        <v>1338</v>
      </c>
      <c r="D558" s="3" t="s">
        <v>1287</v>
      </c>
      <c r="E558" s="3" t="s">
        <v>87</v>
      </c>
      <c r="F558" s="3" t="s">
        <v>15</v>
      </c>
      <c r="G558" s="17"/>
      <c r="H558" s="3" t="s">
        <v>16</v>
      </c>
      <c r="I558" s="3" t="s">
        <v>88</v>
      </c>
      <c r="J558" s="3" t="s">
        <v>1339</v>
      </c>
      <c r="L558" s="17"/>
      <c r="M558" s="3" t="s">
        <v>81</v>
      </c>
      <c r="N558" s="18" t="b">
        <v>0</v>
      </c>
      <c r="O558" s="3" t="s">
        <v>1338</v>
      </c>
      <c r="P558" s="5">
        <v>4.139957</v>
      </c>
      <c r="Q558" s="5">
        <v>420.0</v>
      </c>
      <c r="R558" s="17"/>
    </row>
    <row r="559">
      <c r="A559" s="3" t="s">
        <v>1340</v>
      </c>
      <c r="B559" s="3">
        <v>182.0</v>
      </c>
      <c r="C559" s="3" t="s">
        <v>1341</v>
      </c>
      <c r="D559" s="3" t="s">
        <v>1287</v>
      </c>
      <c r="E559" s="3" t="s">
        <v>87</v>
      </c>
      <c r="F559" s="3" t="s">
        <v>15</v>
      </c>
      <c r="G559" s="17"/>
      <c r="H559" s="3" t="s">
        <v>16</v>
      </c>
      <c r="I559" s="3" t="s">
        <v>88</v>
      </c>
      <c r="J559" s="3" t="s">
        <v>258</v>
      </c>
      <c r="L559" s="17"/>
      <c r="M559" s="3" t="s">
        <v>81</v>
      </c>
      <c r="N559" s="18" t="b">
        <v>0</v>
      </c>
      <c r="O559" s="3" t="s">
        <v>1341</v>
      </c>
      <c r="P559" s="5">
        <v>24.826734</v>
      </c>
      <c r="Q559" s="5">
        <v>420.0</v>
      </c>
      <c r="R559" s="17"/>
    </row>
    <row r="560">
      <c r="A560" s="3" t="s">
        <v>1342</v>
      </c>
      <c r="B560" s="3">
        <v>193.0</v>
      </c>
      <c r="C560" s="3" t="s">
        <v>1343</v>
      </c>
      <c r="D560" s="3" t="s">
        <v>1287</v>
      </c>
      <c r="E560" s="3" t="s">
        <v>11</v>
      </c>
      <c r="F560" s="3" t="s">
        <v>15</v>
      </c>
      <c r="G560" s="3" t="s">
        <v>12</v>
      </c>
      <c r="H560" s="3" t="s">
        <v>16</v>
      </c>
      <c r="I560" s="3" t="s">
        <v>117</v>
      </c>
      <c r="J560" s="3" t="s">
        <v>80</v>
      </c>
      <c r="L560" s="17"/>
      <c r="M560" s="3" t="s">
        <v>81</v>
      </c>
      <c r="N560" s="18" t="b">
        <v>0</v>
      </c>
      <c r="O560" s="3" t="s">
        <v>1343</v>
      </c>
      <c r="P560" s="5">
        <v>5.873198</v>
      </c>
      <c r="Q560" s="5">
        <v>420.0</v>
      </c>
      <c r="R560" s="17"/>
    </row>
    <row r="561">
      <c r="A561" s="3" t="s">
        <v>1344</v>
      </c>
      <c r="B561" s="3">
        <v>204.0</v>
      </c>
      <c r="C561" s="3" t="s">
        <v>1345</v>
      </c>
      <c r="D561" s="3" t="s">
        <v>1287</v>
      </c>
      <c r="E561" s="3" t="s">
        <v>11</v>
      </c>
      <c r="F561" s="3" t="s">
        <v>15</v>
      </c>
      <c r="G561" s="3" t="s">
        <v>12</v>
      </c>
      <c r="H561" s="3" t="s">
        <v>16</v>
      </c>
      <c r="I561" s="3" t="s">
        <v>117</v>
      </c>
      <c r="J561" s="3" t="s">
        <v>80</v>
      </c>
      <c r="L561" s="17"/>
      <c r="M561" s="3" t="s">
        <v>81</v>
      </c>
      <c r="N561" s="18" t="b">
        <v>0</v>
      </c>
      <c r="O561" s="3" t="s">
        <v>1345</v>
      </c>
      <c r="P561" s="5">
        <v>0.056541</v>
      </c>
      <c r="Q561" s="5">
        <v>420.0</v>
      </c>
      <c r="R561" s="17"/>
    </row>
    <row r="562">
      <c r="A562" s="3" t="s">
        <v>1346</v>
      </c>
      <c r="B562" s="3">
        <v>638.0</v>
      </c>
      <c r="C562" s="3" t="s">
        <v>1347</v>
      </c>
      <c r="D562" s="3" t="s">
        <v>1287</v>
      </c>
      <c r="E562" s="3" t="s">
        <v>11</v>
      </c>
      <c r="F562" s="3" t="s">
        <v>11</v>
      </c>
      <c r="G562" s="3" t="s">
        <v>12</v>
      </c>
      <c r="H562" s="3" t="s">
        <v>12</v>
      </c>
      <c r="I562" s="3" t="s">
        <v>100</v>
      </c>
      <c r="J562" s="3" t="s">
        <v>80</v>
      </c>
      <c r="L562" s="17"/>
      <c r="M562" s="3" t="s">
        <v>81</v>
      </c>
      <c r="N562" s="18" t="b">
        <v>0</v>
      </c>
      <c r="O562" s="3" t="s">
        <v>1347</v>
      </c>
      <c r="P562" s="5">
        <v>9.612742</v>
      </c>
      <c r="Q562" s="5">
        <v>420.0</v>
      </c>
      <c r="R562" s="17"/>
    </row>
    <row r="563">
      <c r="A563" s="3" t="s">
        <v>1348</v>
      </c>
      <c r="B563" s="3">
        <v>227.0</v>
      </c>
      <c r="C563" s="3" t="s">
        <v>1349</v>
      </c>
      <c r="D563" s="3" t="s">
        <v>1287</v>
      </c>
      <c r="E563" s="3" t="s">
        <v>11</v>
      </c>
      <c r="F563" s="3" t="s">
        <v>11</v>
      </c>
      <c r="G563" s="3" t="s">
        <v>12</v>
      </c>
      <c r="H563" s="3" t="s">
        <v>12</v>
      </c>
      <c r="I563" s="3" t="s">
        <v>100</v>
      </c>
      <c r="J563" s="3" t="s">
        <v>80</v>
      </c>
      <c r="L563" s="17"/>
      <c r="M563" s="3" t="s">
        <v>81</v>
      </c>
      <c r="N563" s="18" t="b">
        <v>0</v>
      </c>
      <c r="O563" s="3" t="s">
        <v>1349</v>
      </c>
      <c r="P563" s="5">
        <v>23.270134</v>
      </c>
      <c r="Q563" s="5">
        <v>420.0</v>
      </c>
      <c r="R563" s="17"/>
    </row>
    <row r="564">
      <c r="A564" s="3" t="s">
        <v>1350</v>
      </c>
      <c r="B564" s="3">
        <v>238.0</v>
      </c>
      <c r="C564" s="3" t="s">
        <v>1351</v>
      </c>
      <c r="D564" s="3" t="s">
        <v>1287</v>
      </c>
      <c r="E564" s="3" t="s">
        <v>87</v>
      </c>
      <c r="F564" s="3" t="s">
        <v>15</v>
      </c>
      <c r="G564" s="17"/>
      <c r="H564" s="3" t="s">
        <v>16</v>
      </c>
      <c r="I564" s="3" t="s">
        <v>88</v>
      </c>
      <c r="J564" s="3" t="s">
        <v>160</v>
      </c>
      <c r="L564" s="17"/>
      <c r="M564" s="3" t="s">
        <v>81</v>
      </c>
      <c r="N564" s="18" t="b">
        <v>0</v>
      </c>
      <c r="O564" s="3" t="s">
        <v>1351</v>
      </c>
      <c r="P564" s="5">
        <v>9.011339</v>
      </c>
      <c r="Q564" s="5">
        <v>420.0</v>
      </c>
      <c r="R564" s="17"/>
    </row>
    <row r="565">
      <c r="A565" s="3" t="s">
        <v>1352</v>
      </c>
      <c r="B565" s="12">
        <v>247.0</v>
      </c>
      <c r="C565" s="11" t="s">
        <v>1353</v>
      </c>
      <c r="D565" s="3" t="s">
        <v>1287</v>
      </c>
      <c r="E565" s="3" t="s">
        <v>11</v>
      </c>
      <c r="F565" s="3" t="s">
        <v>11</v>
      </c>
      <c r="G565" s="3" t="s">
        <v>12</v>
      </c>
      <c r="H565" s="3" t="s">
        <v>12</v>
      </c>
      <c r="I565" s="3" t="s">
        <v>100</v>
      </c>
      <c r="J565" s="3" t="s">
        <v>80</v>
      </c>
      <c r="L565" s="17"/>
      <c r="M565" s="3" t="s">
        <v>81</v>
      </c>
      <c r="N565" s="18" t="b">
        <v>0</v>
      </c>
      <c r="O565" s="3" t="s">
        <v>1353</v>
      </c>
      <c r="P565" s="5">
        <v>35.001709</v>
      </c>
      <c r="Q565" s="5">
        <v>420.0</v>
      </c>
      <c r="R565" s="17"/>
    </row>
    <row r="566">
      <c r="A566" s="3" t="s">
        <v>1354</v>
      </c>
      <c r="B566" s="3">
        <v>251.0</v>
      </c>
      <c r="C566" s="3" t="s">
        <v>1355</v>
      </c>
      <c r="D566" s="3" t="s">
        <v>1287</v>
      </c>
      <c r="E566" s="3" t="s">
        <v>11</v>
      </c>
      <c r="F566" s="3" t="s">
        <v>11</v>
      </c>
      <c r="G566" s="3" t="s">
        <v>12</v>
      </c>
      <c r="H566" s="3" t="s">
        <v>12</v>
      </c>
      <c r="I566" s="3" t="s">
        <v>100</v>
      </c>
      <c r="J566" s="3" t="s">
        <v>80</v>
      </c>
      <c r="L566" s="17"/>
      <c r="M566" s="3" t="s">
        <v>81</v>
      </c>
      <c r="N566" s="18" t="b">
        <v>0</v>
      </c>
      <c r="O566" s="3" t="s">
        <v>1355</v>
      </c>
      <c r="P566" s="5">
        <v>8.263974</v>
      </c>
      <c r="Q566" s="5">
        <v>420.0</v>
      </c>
      <c r="R566" s="17"/>
    </row>
    <row r="567">
      <c r="A567" s="3" t="s">
        <v>1356</v>
      </c>
      <c r="B567" s="3">
        <v>275.0</v>
      </c>
      <c r="C567" s="3" t="s">
        <v>1357</v>
      </c>
      <c r="D567" s="3" t="s">
        <v>1287</v>
      </c>
      <c r="E567" s="3" t="s">
        <v>11</v>
      </c>
      <c r="F567" s="3" t="s">
        <v>11</v>
      </c>
      <c r="G567" s="3" t="s">
        <v>12</v>
      </c>
      <c r="H567" s="3" t="s">
        <v>12</v>
      </c>
      <c r="I567" s="3" t="s">
        <v>100</v>
      </c>
      <c r="J567" s="3" t="s">
        <v>80</v>
      </c>
      <c r="L567" s="17"/>
      <c r="M567" s="3" t="s">
        <v>81</v>
      </c>
      <c r="N567" s="18" t="b">
        <v>0</v>
      </c>
      <c r="O567" s="3" t="s">
        <v>1357</v>
      </c>
      <c r="P567" s="5">
        <v>19.076678</v>
      </c>
      <c r="Q567" s="5">
        <v>420.0</v>
      </c>
      <c r="R567" s="17"/>
    </row>
    <row r="568">
      <c r="A568" s="3" t="s">
        <v>1358</v>
      </c>
      <c r="B568" s="3">
        <v>282.0</v>
      </c>
      <c r="C568" s="3" t="s">
        <v>1359</v>
      </c>
      <c r="D568" s="3" t="s">
        <v>1287</v>
      </c>
      <c r="E568" s="3" t="s">
        <v>11</v>
      </c>
      <c r="F568" s="3" t="s">
        <v>11</v>
      </c>
      <c r="G568" s="3" t="s">
        <v>12</v>
      </c>
      <c r="H568" s="3" t="s">
        <v>12</v>
      </c>
      <c r="I568" s="3" t="s">
        <v>100</v>
      </c>
      <c r="J568" s="3" t="s">
        <v>80</v>
      </c>
      <c r="L568" s="17"/>
      <c r="M568" s="3" t="s">
        <v>81</v>
      </c>
      <c r="N568" s="18" t="b">
        <v>0</v>
      </c>
      <c r="O568" s="3" t="s">
        <v>1359</v>
      </c>
      <c r="P568" s="5">
        <v>11.83668</v>
      </c>
      <c r="Q568" s="5">
        <v>420.0</v>
      </c>
      <c r="R568" s="17"/>
    </row>
    <row r="569">
      <c r="A569" s="3" t="s">
        <v>1360</v>
      </c>
      <c r="B569" s="3">
        <v>283.0</v>
      </c>
      <c r="C569" s="3" t="s">
        <v>1361</v>
      </c>
      <c r="D569" s="3" t="s">
        <v>1287</v>
      </c>
      <c r="E569" s="3" t="s">
        <v>11</v>
      </c>
      <c r="F569" s="3" t="s">
        <v>15</v>
      </c>
      <c r="G569" s="3" t="s">
        <v>12</v>
      </c>
      <c r="H569" s="3" t="s">
        <v>16</v>
      </c>
      <c r="I569" s="3" t="s">
        <v>117</v>
      </c>
      <c r="J569" s="3" t="s">
        <v>278</v>
      </c>
      <c r="K569" s="3" t="s">
        <v>799</v>
      </c>
      <c r="L569" s="17"/>
      <c r="M569" s="3" t="s">
        <v>81</v>
      </c>
      <c r="N569" s="18" t="b">
        <v>0</v>
      </c>
      <c r="O569" s="3" t="s">
        <v>1361</v>
      </c>
      <c r="P569" s="5">
        <v>11.135968</v>
      </c>
      <c r="Q569" s="5">
        <v>420.0</v>
      </c>
      <c r="R569" s="17"/>
    </row>
    <row r="570">
      <c r="A570" s="3" t="s">
        <v>1362</v>
      </c>
      <c r="B570" s="3">
        <v>290.0</v>
      </c>
      <c r="C570" s="3" t="s">
        <v>1363</v>
      </c>
      <c r="D570" s="3" t="s">
        <v>1287</v>
      </c>
      <c r="E570" s="3" t="s">
        <v>15</v>
      </c>
      <c r="F570" s="3" t="s">
        <v>15</v>
      </c>
      <c r="G570" s="3" t="s">
        <v>16</v>
      </c>
      <c r="H570" s="3" t="s">
        <v>16</v>
      </c>
      <c r="I570" s="3" t="s">
        <v>79</v>
      </c>
      <c r="J570" s="3" t="s">
        <v>80</v>
      </c>
      <c r="L570" s="17"/>
      <c r="M570" s="3" t="s">
        <v>81</v>
      </c>
      <c r="N570" s="18" t="b">
        <v>0</v>
      </c>
      <c r="O570" s="3" t="s">
        <v>1363</v>
      </c>
      <c r="P570" s="5">
        <v>26.640642</v>
      </c>
      <c r="Q570" s="5">
        <v>420.0</v>
      </c>
      <c r="R570" s="17"/>
    </row>
    <row r="571">
      <c r="A571" s="3" t="s">
        <v>1364</v>
      </c>
      <c r="B571" s="3">
        <v>301.0</v>
      </c>
      <c r="C571" s="3" t="s">
        <v>1365</v>
      </c>
      <c r="D571" s="3" t="s">
        <v>1287</v>
      </c>
      <c r="E571" s="3" t="s">
        <v>11</v>
      </c>
      <c r="F571" s="3" t="s">
        <v>11</v>
      </c>
      <c r="G571" s="3" t="s">
        <v>12</v>
      </c>
      <c r="H571" s="3" t="s">
        <v>12</v>
      </c>
      <c r="I571" s="3" t="s">
        <v>100</v>
      </c>
      <c r="J571" s="3" t="s">
        <v>80</v>
      </c>
      <c r="L571" s="17"/>
      <c r="M571" s="3" t="s">
        <v>81</v>
      </c>
      <c r="N571" s="18" t="b">
        <v>0</v>
      </c>
      <c r="O571" s="3" t="s">
        <v>1365</v>
      </c>
      <c r="P571" s="5">
        <v>12.494335</v>
      </c>
      <c r="Q571" s="5">
        <v>420.0</v>
      </c>
      <c r="R571" s="17"/>
    </row>
    <row r="572">
      <c r="A572" s="3" t="s">
        <v>1366</v>
      </c>
      <c r="B572" s="3">
        <v>303.0</v>
      </c>
      <c r="C572" s="3" t="s">
        <v>1367</v>
      </c>
      <c r="D572" s="3" t="s">
        <v>1287</v>
      </c>
      <c r="E572" s="3" t="s">
        <v>87</v>
      </c>
      <c r="F572" s="3" t="s">
        <v>15</v>
      </c>
      <c r="G572" s="17"/>
      <c r="H572" s="3" t="s">
        <v>16</v>
      </c>
      <c r="I572" s="3" t="s">
        <v>88</v>
      </c>
      <c r="J572" s="3" t="s">
        <v>1368</v>
      </c>
      <c r="L572" s="17"/>
      <c r="M572" s="3" t="s">
        <v>81</v>
      </c>
      <c r="N572" s="18" t="b">
        <v>0</v>
      </c>
      <c r="O572" s="3" t="s">
        <v>1367</v>
      </c>
      <c r="P572" s="5">
        <v>22.14435</v>
      </c>
      <c r="Q572" s="5">
        <v>420.0</v>
      </c>
      <c r="R572" s="17"/>
    </row>
    <row r="573">
      <c r="A573" s="3" t="s">
        <v>1369</v>
      </c>
      <c r="B573" s="3">
        <v>316.0</v>
      </c>
      <c r="C573" s="3" t="s">
        <v>1370</v>
      </c>
      <c r="D573" s="3" t="s">
        <v>1287</v>
      </c>
      <c r="E573" s="3" t="s">
        <v>15</v>
      </c>
      <c r="F573" s="3" t="s">
        <v>15</v>
      </c>
      <c r="G573" s="3" t="s">
        <v>16</v>
      </c>
      <c r="H573" s="3" t="s">
        <v>16</v>
      </c>
      <c r="I573" s="3" t="s">
        <v>79</v>
      </c>
      <c r="J573" s="3" t="s">
        <v>80</v>
      </c>
      <c r="L573" s="17"/>
      <c r="M573" s="3" t="s">
        <v>81</v>
      </c>
      <c r="N573" s="18" t="b">
        <v>0</v>
      </c>
      <c r="O573" s="3" t="s">
        <v>1370</v>
      </c>
      <c r="P573" s="5">
        <v>51.712799</v>
      </c>
      <c r="Q573" s="5">
        <v>420.0</v>
      </c>
      <c r="R573" s="17"/>
    </row>
    <row r="574">
      <c r="A574" s="3" t="s">
        <v>1371</v>
      </c>
      <c r="B574" s="3">
        <v>338.0</v>
      </c>
      <c r="C574" s="3" t="s">
        <v>1372</v>
      </c>
      <c r="D574" s="3" t="s">
        <v>1287</v>
      </c>
      <c r="E574" s="3" t="s">
        <v>11</v>
      </c>
      <c r="F574" s="3" t="s">
        <v>15</v>
      </c>
      <c r="G574" s="3" t="s">
        <v>12</v>
      </c>
      <c r="H574" s="3" t="s">
        <v>16</v>
      </c>
      <c r="I574" s="3" t="s">
        <v>229</v>
      </c>
      <c r="J574" s="3" t="s">
        <v>536</v>
      </c>
      <c r="K574" s="3" t="s">
        <v>537</v>
      </c>
      <c r="L574" s="17"/>
      <c r="M574" s="3" t="s">
        <v>81</v>
      </c>
      <c r="N574" s="18" t="b">
        <v>0</v>
      </c>
      <c r="O574" s="3" t="s">
        <v>1372</v>
      </c>
      <c r="P574" s="5">
        <v>0.462157</v>
      </c>
      <c r="Q574" s="5">
        <v>420.0</v>
      </c>
      <c r="R574" s="17"/>
    </row>
    <row r="575">
      <c r="A575" s="3" t="s">
        <v>1373</v>
      </c>
      <c r="B575" s="3">
        <v>344.0</v>
      </c>
      <c r="C575" s="3" t="s">
        <v>1374</v>
      </c>
      <c r="D575" s="3" t="s">
        <v>1287</v>
      </c>
      <c r="E575" s="3" t="s">
        <v>11</v>
      </c>
      <c r="F575" s="3" t="s">
        <v>11</v>
      </c>
      <c r="G575" s="3" t="s">
        <v>12</v>
      </c>
      <c r="H575" s="3" t="s">
        <v>12</v>
      </c>
      <c r="I575" s="3" t="s">
        <v>100</v>
      </c>
      <c r="J575" s="3" t="s">
        <v>80</v>
      </c>
      <c r="L575" s="17"/>
      <c r="M575" s="3" t="s">
        <v>81</v>
      </c>
      <c r="N575" s="18" t="b">
        <v>0</v>
      </c>
      <c r="O575" s="3" t="s">
        <v>1374</v>
      </c>
      <c r="P575" s="5">
        <v>15.387456</v>
      </c>
      <c r="Q575" s="5">
        <v>420.0</v>
      </c>
      <c r="R575" s="17"/>
    </row>
    <row r="576">
      <c r="A576" s="3" t="s">
        <v>1375</v>
      </c>
      <c r="B576" s="3">
        <v>353.0</v>
      </c>
      <c r="C576" s="3" t="s">
        <v>1376</v>
      </c>
      <c r="D576" s="3" t="s">
        <v>1287</v>
      </c>
      <c r="E576" s="3" t="s">
        <v>15</v>
      </c>
      <c r="F576" s="3" t="s">
        <v>15</v>
      </c>
      <c r="G576" s="3" t="s">
        <v>16</v>
      </c>
      <c r="H576" s="3" t="s">
        <v>16</v>
      </c>
      <c r="I576" s="3" t="s">
        <v>79</v>
      </c>
      <c r="J576" s="3" t="s">
        <v>80</v>
      </c>
      <c r="L576" s="17"/>
      <c r="M576" s="3" t="s">
        <v>81</v>
      </c>
      <c r="N576" s="18" t="b">
        <v>0</v>
      </c>
      <c r="O576" s="3" t="s">
        <v>1376</v>
      </c>
      <c r="P576" s="5">
        <v>32.059095</v>
      </c>
      <c r="Q576" s="5">
        <v>420.0</v>
      </c>
      <c r="R576" s="17"/>
    </row>
    <row r="577">
      <c r="A577" s="3" t="s">
        <v>1377</v>
      </c>
      <c r="B577" s="3">
        <v>379.0</v>
      </c>
      <c r="C577" s="3" t="s">
        <v>1378</v>
      </c>
      <c r="D577" s="3" t="s">
        <v>1287</v>
      </c>
      <c r="E577" s="3" t="s">
        <v>11</v>
      </c>
      <c r="F577" s="3" t="s">
        <v>11</v>
      </c>
      <c r="G577" s="3" t="s">
        <v>12</v>
      </c>
      <c r="H577" s="3" t="s">
        <v>12</v>
      </c>
      <c r="I577" s="3" t="s">
        <v>100</v>
      </c>
      <c r="J577" s="3" t="s">
        <v>80</v>
      </c>
      <c r="L577" s="17"/>
      <c r="M577" s="3" t="s">
        <v>81</v>
      </c>
      <c r="N577" s="18" t="b">
        <v>0</v>
      </c>
      <c r="O577" s="3" t="s">
        <v>1378</v>
      </c>
      <c r="P577" s="5">
        <v>38.595157</v>
      </c>
      <c r="Q577" s="5">
        <v>420.0</v>
      </c>
      <c r="R577" s="17"/>
    </row>
    <row r="578">
      <c r="A578" s="3" t="s">
        <v>1379</v>
      </c>
      <c r="B578" s="3">
        <v>382.0</v>
      </c>
      <c r="C578" s="3" t="s">
        <v>1380</v>
      </c>
      <c r="D578" s="3" t="s">
        <v>1287</v>
      </c>
      <c r="E578" s="3" t="s">
        <v>11</v>
      </c>
      <c r="F578" s="3" t="s">
        <v>11</v>
      </c>
      <c r="G578" s="3" t="s">
        <v>12</v>
      </c>
      <c r="H578" s="3" t="s">
        <v>12</v>
      </c>
      <c r="I578" s="3" t="s">
        <v>100</v>
      </c>
      <c r="J578" s="3" t="s">
        <v>80</v>
      </c>
      <c r="L578" s="17"/>
      <c r="M578" s="3" t="s">
        <v>81</v>
      </c>
      <c r="N578" s="18" t="b">
        <v>0</v>
      </c>
      <c r="O578" s="3" t="s">
        <v>1380</v>
      </c>
      <c r="P578" s="5">
        <v>15.850627</v>
      </c>
      <c r="Q578" s="5">
        <v>420.0</v>
      </c>
      <c r="R578" s="17"/>
    </row>
    <row r="579">
      <c r="A579" s="3" t="s">
        <v>1381</v>
      </c>
      <c r="B579" s="3">
        <v>384.0</v>
      </c>
      <c r="C579" s="3" t="s">
        <v>1382</v>
      </c>
      <c r="D579" s="3" t="s">
        <v>1287</v>
      </c>
      <c r="E579" s="3" t="s">
        <v>11</v>
      </c>
      <c r="F579" s="3" t="s">
        <v>11</v>
      </c>
      <c r="G579" s="3" t="s">
        <v>12</v>
      </c>
      <c r="H579" s="3" t="s">
        <v>12</v>
      </c>
      <c r="I579" s="3" t="s">
        <v>100</v>
      </c>
      <c r="J579" s="3" t="s">
        <v>80</v>
      </c>
      <c r="L579" s="17"/>
      <c r="M579" s="3" t="s">
        <v>81</v>
      </c>
      <c r="N579" s="18" t="b">
        <v>0</v>
      </c>
      <c r="O579" s="3" t="s">
        <v>1382</v>
      </c>
      <c r="P579" s="5">
        <v>34.269196</v>
      </c>
      <c r="Q579" s="5">
        <v>420.0</v>
      </c>
      <c r="R579" s="17"/>
    </row>
    <row r="580">
      <c r="A580" s="3" t="s">
        <v>1383</v>
      </c>
      <c r="B580" s="3">
        <v>391.0</v>
      </c>
      <c r="C580" s="3" t="s">
        <v>1384</v>
      </c>
      <c r="D580" s="3" t="s">
        <v>1287</v>
      </c>
      <c r="E580" s="3" t="s">
        <v>11</v>
      </c>
      <c r="F580" s="3" t="s">
        <v>11</v>
      </c>
      <c r="G580" s="3" t="s">
        <v>12</v>
      </c>
      <c r="H580" s="3" t="s">
        <v>12</v>
      </c>
      <c r="I580" s="3" t="s">
        <v>100</v>
      </c>
      <c r="J580" s="3" t="s">
        <v>80</v>
      </c>
      <c r="L580" s="17"/>
      <c r="M580" s="3" t="s">
        <v>81</v>
      </c>
      <c r="N580" s="18" t="b">
        <v>0</v>
      </c>
      <c r="O580" s="3" t="s">
        <v>1384</v>
      </c>
      <c r="P580" s="5">
        <v>47.409212</v>
      </c>
      <c r="Q580" s="5">
        <v>420.0</v>
      </c>
      <c r="R580" s="17"/>
    </row>
    <row r="581">
      <c r="A581" s="3" t="s">
        <v>1385</v>
      </c>
      <c r="B581" s="3">
        <v>184.0</v>
      </c>
      <c r="C581" s="3" t="s">
        <v>1386</v>
      </c>
      <c r="D581" s="3" t="s">
        <v>1287</v>
      </c>
      <c r="E581" s="3" t="s">
        <v>11</v>
      </c>
      <c r="F581" s="3" t="s">
        <v>11</v>
      </c>
      <c r="G581" s="3" t="s">
        <v>12</v>
      </c>
      <c r="H581" s="3" t="s">
        <v>12</v>
      </c>
      <c r="I581" s="3" t="s">
        <v>100</v>
      </c>
      <c r="J581" s="3" t="s">
        <v>80</v>
      </c>
      <c r="L581" s="17"/>
      <c r="M581" s="3" t="s">
        <v>81</v>
      </c>
      <c r="N581" s="18" t="b">
        <v>0</v>
      </c>
      <c r="O581" s="3" t="s">
        <v>1386</v>
      </c>
      <c r="P581" s="5">
        <v>23.060888</v>
      </c>
      <c r="Q581" s="5">
        <v>420.0</v>
      </c>
      <c r="R581" s="17"/>
    </row>
    <row r="582">
      <c r="A582" s="3" t="s">
        <v>1387</v>
      </c>
      <c r="B582" s="3">
        <v>421.0</v>
      </c>
      <c r="C582" s="3" t="s">
        <v>1388</v>
      </c>
      <c r="D582" s="3" t="s">
        <v>1287</v>
      </c>
      <c r="E582" s="3" t="s">
        <v>11</v>
      </c>
      <c r="F582" s="3" t="s">
        <v>11</v>
      </c>
      <c r="G582" s="3" t="s">
        <v>12</v>
      </c>
      <c r="H582" s="3" t="s">
        <v>12</v>
      </c>
      <c r="I582" s="3" t="s">
        <v>100</v>
      </c>
      <c r="J582" s="3" t="s">
        <v>80</v>
      </c>
      <c r="L582" s="17"/>
      <c r="M582" s="3" t="s">
        <v>81</v>
      </c>
      <c r="N582" s="18" t="b">
        <v>0</v>
      </c>
      <c r="O582" s="3" t="s">
        <v>1388</v>
      </c>
      <c r="P582" s="5">
        <v>28.896314</v>
      </c>
      <c r="Q582" s="5">
        <v>420.0</v>
      </c>
      <c r="R582" s="17"/>
    </row>
    <row r="583">
      <c r="A583" s="3" t="s">
        <v>1389</v>
      </c>
      <c r="B583" s="3">
        <v>397.0</v>
      </c>
      <c r="C583" s="3" t="s">
        <v>1390</v>
      </c>
      <c r="D583" s="3" t="s">
        <v>1287</v>
      </c>
      <c r="E583" s="3" t="s">
        <v>11</v>
      </c>
      <c r="F583" s="3" t="s">
        <v>11</v>
      </c>
      <c r="G583" s="3" t="s">
        <v>12</v>
      </c>
      <c r="H583" s="3" t="s">
        <v>12</v>
      </c>
      <c r="I583" s="3" t="s">
        <v>100</v>
      </c>
      <c r="J583" s="3" t="s">
        <v>118</v>
      </c>
      <c r="K583" s="3" t="s">
        <v>356</v>
      </c>
      <c r="L583" s="17"/>
      <c r="M583" s="3" t="s">
        <v>81</v>
      </c>
      <c r="N583" s="18" t="b">
        <v>0</v>
      </c>
      <c r="O583" s="3" t="s">
        <v>1390</v>
      </c>
      <c r="P583" s="5">
        <v>3.089606</v>
      </c>
      <c r="Q583" s="5">
        <v>420.0</v>
      </c>
      <c r="R583" s="17"/>
    </row>
    <row r="584">
      <c r="A584" s="3" t="s">
        <v>1391</v>
      </c>
      <c r="B584" s="3">
        <v>404.0</v>
      </c>
      <c r="C584" s="3" t="s">
        <v>1392</v>
      </c>
      <c r="D584" s="3" t="s">
        <v>1287</v>
      </c>
      <c r="E584" s="3" t="s">
        <v>11</v>
      </c>
      <c r="F584" s="3" t="s">
        <v>11</v>
      </c>
      <c r="G584" s="3" t="s">
        <v>12</v>
      </c>
      <c r="H584" s="3" t="s">
        <v>12</v>
      </c>
      <c r="I584" s="3" t="s">
        <v>100</v>
      </c>
      <c r="J584" s="3" t="s">
        <v>80</v>
      </c>
      <c r="L584" s="17"/>
      <c r="M584" s="3" t="s">
        <v>81</v>
      </c>
      <c r="N584" s="18" t="b">
        <v>0</v>
      </c>
      <c r="O584" s="3" t="s">
        <v>1392</v>
      </c>
      <c r="P584" s="5">
        <v>3.064152</v>
      </c>
      <c r="Q584" s="5">
        <v>420.0</v>
      </c>
      <c r="R584" s="17"/>
    </row>
    <row r="585">
      <c r="A585" s="3" t="s">
        <v>1393</v>
      </c>
      <c r="B585" s="3">
        <v>426.0</v>
      </c>
      <c r="C585" s="3" t="s">
        <v>1394</v>
      </c>
      <c r="D585" s="3" t="s">
        <v>1287</v>
      </c>
      <c r="E585" s="3" t="s">
        <v>15</v>
      </c>
      <c r="F585" s="3" t="s">
        <v>15</v>
      </c>
      <c r="G585" s="3" t="s">
        <v>16</v>
      </c>
      <c r="H585" s="3" t="s">
        <v>16</v>
      </c>
      <c r="I585" s="3" t="s">
        <v>79</v>
      </c>
      <c r="J585" s="3" t="s">
        <v>432</v>
      </c>
      <c r="K585" s="3" t="s">
        <v>433</v>
      </c>
      <c r="L585" s="17"/>
      <c r="M585" s="3" t="s">
        <v>81</v>
      </c>
      <c r="N585" s="18" t="b">
        <v>0</v>
      </c>
      <c r="O585" s="3" t="s">
        <v>1394</v>
      </c>
      <c r="P585" s="5">
        <v>29.474904</v>
      </c>
      <c r="Q585" s="5">
        <v>420.0</v>
      </c>
      <c r="R585" s="17"/>
    </row>
    <row r="586">
      <c r="A586" s="3" t="s">
        <v>1395</v>
      </c>
      <c r="B586" s="3">
        <v>185.0</v>
      </c>
      <c r="C586" s="3" t="s">
        <v>1396</v>
      </c>
      <c r="D586" s="3" t="s">
        <v>1287</v>
      </c>
      <c r="E586" s="3" t="s">
        <v>11</v>
      </c>
      <c r="F586" s="3" t="s">
        <v>11</v>
      </c>
      <c r="G586" s="3" t="s">
        <v>12</v>
      </c>
      <c r="H586" s="3" t="s">
        <v>12</v>
      </c>
      <c r="I586" s="3" t="s">
        <v>100</v>
      </c>
      <c r="J586" s="3" t="s">
        <v>80</v>
      </c>
      <c r="L586" s="17"/>
      <c r="M586" s="3" t="s">
        <v>81</v>
      </c>
      <c r="N586" s="18" t="b">
        <v>0</v>
      </c>
      <c r="O586" s="3" t="s">
        <v>1396</v>
      </c>
      <c r="P586" s="5">
        <v>5.676856</v>
      </c>
      <c r="Q586" s="5">
        <v>420.0</v>
      </c>
      <c r="R586" s="17"/>
    </row>
    <row r="587">
      <c r="A587" s="3" t="s">
        <v>1397</v>
      </c>
      <c r="B587" s="3">
        <v>511.0</v>
      </c>
      <c r="C587" s="3" t="s">
        <v>1398</v>
      </c>
      <c r="D587" s="3" t="s">
        <v>1287</v>
      </c>
      <c r="E587" s="3" t="s">
        <v>11</v>
      </c>
      <c r="F587" s="3" t="s">
        <v>11</v>
      </c>
      <c r="G587" s="3" t="s">
        <v>12</v>
      </c>
      <c r="H587" s="3" t="s">
        <v>12</v>
      </c>
      <c r="I587" s="3" t="s">
        <v>100</v>
      </c>
      <c r="J587" s="3" t="s">
        <v>80</v>
      </c>
      <c r="L587" s="17"/>
      <c r="M587" s="3" t="s">
        <v>81</v>
      </c>
      <c r="N587" s="18" t="b">
        <v>0</v>
      </c>
      <c r="O587" s="3" t="s">
        <v>1398</v>
      </c>
      <c r="P587" s="5">
        <v>29.415997</v>
      </c>
      <c r="Q587" s="5">
        <v>420.0</v>
      </c>
      <c r="R587" s="17"/>
    </row>
    <row r="588">
      <c r="A588" s="3" t="s">
        <v>1399</v>
      </c>
      <c r="B588" s="3">
        <v>567.0</v>
      </c>
      <c r="C588" s="3" t="s">
        <v>1400</v>
      </c>
      <c r="D588" s="3" t="s">
        <v>1287</v>
      </c>
      <c r="E588" s="3" t="s">
        <v>11</v>
      </c>
      <c r="F588" s="3" t="s">
        <v>11</v>
      </c>
      <c r="G588" s="3" t="s">
        <v>12</v>
      </c>
      <c r="H588" s="3" t="s">
        <v>12</v>
      </c>
      <c r="I588" s="3" t="s">
        <v>100</v>
      </c>
      <c r="J588" s="3" t="s">
        <v>80</v>
      </c>
      <c r="L588" s="17"/>
      <c r="M588" s="3" t="s">
        <v>81</v>
      </c>
      <c r="N588" s="18" t="b">
        <v>0</v>
      </c>
      <c r="O588" s="3" t="s">
        <v>1400</v>
      </c>
      <c r="P588" s="5">
        <v>22.220383</v>
      </c>
      <c r="Q588" s="5">
        <v>420.0</v>
      </c>
      <c r="R588" s="17"/>
    </row>
    <row r="589">
      <c r="A589" s="3" t="s">
        <v>1401</v>
      </c>
      <c r="B589" s="3">
        <v>427.0</v>
      </c>
      <c r="C589" s="3" t="s">
        <v>1402</v>
      </c>
      <c r="D589" s="3" t="s">
        <v>1287</v>
      </c>
      <c r="E589" s="3" t="s">
        <v>11</v>
      </c>
      <c r="F589" s="3" t="s">
        <v>11</v>
      </c>
      <c r="G589" s="3" t="s">
        <v>12</v>
      </c>
      <c r="H589" s="3" t="s">
        <v>12</v>
      </c>
      <c r="I589" s="3" t="s">
        <v>100</v>
      </c>
      <c r="J589" s="3" t="s">
        <v>80</v>
      </c>
      <c r="L589" s="17"/>
      <c r="M589" s="3" t="s">
        <v>81</v>
      </c>
      <c r="N589" s="18" t="b">
        <v>0</v>
      </c>
      <c r="O589" s="3" t="s">
        <v>1402</v>
      </c>
      <c r="P589" s="5">
        <v>1.998613</v>
      </c>
      <c r="Q589" s="5">
        <v>420.0</v>
      </c>
      <c r="R589" s="17"/>
    </row>
    <row r="590">
      <c r="A590" s="3" t="s">
        <v>1403</v>
      </c>
      <c r="B590" s="3">
        <v>428.0</v>
      </c>
      <c r="C590" s="3" t="s">
        <v>1404</v>
      </c>
      <c r="D590" s="3" t="s">
        <v>1287</v>
      </c>
      <c r="E590" s="3" t="s">
        <v>11</v>
      </c>
      <c r="F590" s="3" t="s">
        <v>11</v>
      </c>
      <c r="G590" s="3" t="s">
        <v>12</v>
      </c>
      <c r="H590" s="3" t="s">
        <v>12</v>
      </c>
      <c r="I590" s="3" t="s">
        <v>100</v>
      </c>
      <c r="J590" s="3" t="s">
        <v>80</v>
      </c>
      <c r="L590" s="17"/>
      <c r="M590" s="3" t="s">
        <v>81</v>
      </c>
      <c r="N590" s="18" t="b">
        <v>0</v>
      </c>
      <c r="O590" s="3" t="s">
        <v>1404</v>
      </c>
      <c r="P590" s="5">
        <v>2.824487</v>
      </c>
      <c r="Q590" s="5">
        <v>420.0</v>
      </c>
      <c r="R590" s="17"/>
    </row>
    <row r="591">
      <c r="A591" s="3" t="s">
        <v>1405</v>
      </c>
      <c r="B591" s="3">
        <v>444.0</v>
      </c>
      <c r="C591" s="3" t="s">
        <v>1406</v>
      </c>
      <c r="D591" s="3" t="s">
        <v>1287</v>
      </c>
      <c r="E591" s="3" t="s">
        <v>22</v>
      </c>
      <c r="F591" s="3" t="s">
        <v>22</v>
      </c>
      <c r="G591" s="3" t="s">
        <v>23</v>
      </c>
      <c r="H591" s="3" t="s">
        <v>23</v>
      </c>
      <c r="I591" s="3" t="s">
        <v>393</v>
      </c>
      <c r="J591" s="3" t="s">
        <v>80</v>
      </c>
      <c r="L591" s="17"/>
      <c r="M591" s="3" t="s">
        <v>81</v>
      </c>
      <c r="N591" s="18" t="b">
        <v>0</v>
      </c>
      <c r="O591" s="3" t="s">
        <v>1406</v>
      </c>
      <c r="P591" s="5">
        <v>1.359547</v>
      </c>
      <c r="Q591" s="5">
        <v>420.0</v>
      </c>
      <c r="R591" s="17"/>
    </row>
    <row r="592">
      <c r="A592" s="3" t="s">
        <v>1407</v>
      </c>
      <c r="B592" s="3">
        <v>456.0</v>
      </c>
      <c r="C592" s="3" t="s">
        <v>1408</v>
      </c>
      <c r="D592" s="3" t="s">
        <v>1287</v>
      </c>
      <c r="E592" s="3" t="s">
        <v>15</v>
      </c>
      <c r="F592" s="3" t="s">
        <v>15</v>
      </c>
      <c r="G592" s="3" t="s">
        <v>16</v>
      </c>
      <c r="H592" s="3" t="s">
        <v>16</v>
      </c>
      <c r="I592" s="3" t="s">
        <v>79</v>
      </c>
      <c r="J592" s="3" t="s">
        <v>80</v>
      </c>
      <c r="L592" s="17"/>
      <c r="M592" s="3" t="s">
        <v>81</v>
      </c>
      <c r="N592" s="18" t="b">
        <v>0</v>
      </c>
      <c r="O592" s="3" t="s">
        <v>1408</v>
      </c>
      <c r="P592" s="5">
        <v>47.118033</v>
      </c>
      <c r="Q592" s="5">
        <v>420.0</v>
      </c>
      <c r="R592" s="17"/>
    </row>
    <row r="593">
      <c r="A593" s="3" t="s">
        <v>1409</v>
      </c>
      <c r="B593" s="3">
        <v>461.0</v>
      </c>
      <c r="C593" s="3" t="s">
        <v>1410</v>
      </c>
      <c r="D593" s="3" t="s">
        <v>1287</v>
      </c>
      <c r="E593" s="3" t="s">
        <v>11</v>
      </c>
      <c r="F593" s="3" t="s">
        <v>11</v>
      </c>
      <c r="G593" s="3" t="s">
        <v>12</v>
      </c>
      <c r="H593" s="3" t="s">
        <v>12</v>
      </c>
      <c r="I593" s="3" t="s">
        <v>443</v>
      </c>
      <c r="J593" s="3" t="s">
        <v>251</v>
      </c>
      <c r="K593" s="3" t="s">
        <v>1411</v>
      </c>
      <c r="L593" s="17"/>
      <c r="M593" s="3" t="s">
        <v>81</v>
      </c>
      <c r="N593" s="18" t="b">
        <v>0</v>
      </c>
      <c r="O593" s="3" t="s">
        <v>1410</v>
      </c>
      <c r="P593" s="5">
        <v>0.613429</v>
      </c>
      <c r="Q593" s="5">
        <v>420.0</v>
      </c>
      <c r="R593" s="17"/>
    </row>
    <row r="594">
      <c r="A594" s="3" t="s">
        <v>1412</v>
      </c>
      <c r="B594" s="3">
        <v>519.0</v>
      </c>
      <c r="C594" s="3" t="s">
        <v>1413</v>
      </c>
      <c r="D594" s="3" t="s">
        <v>1287</v>
      </c>
      <c r="E594" s="3" t="s">
        <v>11</v>
      </c>
      <c r="F594" s="3" t="s">
        <v>11</v>
      </c>
      <c r="G594" s="3" t="s">
        <v>12</v>
      </c>
      <c r="H594" s="3" t="s">
        <v>12</v>
      </c>
      <c r="I594" s="3" t="s">
        <v>100</v>
      </c>
      <c r="J594" s="3" t="s">
        <v>80</v>
      </c>
      <c r="L594" s="17"/>
      <c r="M594" s="3" t="s">
        <v>81</v>
      </c>
      <c r="N594" s="18" t="b">
        <v>0</v>
      </c>
      <c r="O594" s="3" t="s">
        <v>1413</v>
      </c>
      <c r="P594" s="5">
        <v>35.851124</v>
      </c>
      <c r="Q594" s="5">
        <v>420.0</v>
      </c>
      <c r="R594" s="17"/>
    </row>
    <row r="595">
      <c r="A595" s="3" t="s">
        <v>1414</v>
      </c>
      <c r="B595" s="3">
        <v>123.0</v>
      </c>
      <c r="C595" s="3" t="s">
        <v>1415</v>
      </c>
      <c r="D595" s="3" t="s">
        <v>1287</v>
      </c>
      <c r="E595" s="3" t="s">
        <v>11</v>
      </c>
      <c r="F595" s="3" t="s">
        <v>11</v>
      </c>
      <c r="G595" s="3" t="s">
        <v>12</v>
      </c>
      <c r="H595" s="3" t="s">
        <v>12</v>
      </c>
      <c r="I595" s="3" t="s">
        <v>100</v>
      </c>
      <c r="J595" s="3" t="s">
        <v>80</v>
      </c>
      <c r="L595" s="17"/>
      <c r="M595" s="3" t="s">
        <v>81</v>
      </c>
      <c r="N595" s="18" t="b">
        <v>0</v>
      </c>
      <c r="O595" s="3" t="s">
        <v>1415</v>
      </c>
      <c r="P595" s="5">
        <v>25.646805</v>
      </c>
      <c r="Q595" s="5">
        <v>420.0</v>
      </c>
      <c r="R595" s="17"/>
    </row>
    <row r="596">
      <c r="A596" s="3" t="s">
        <v>1416</v>
      </c>
      <c r="B596" s="3">
        <v>568.0</v>
      </c>
      <c r="C596" s="3" t="s">
        <v>1417</v>
      </c>
      <c r="D596" s="3" t="s">
        <v>1287</v>
      </c>
      <c r="E596" s="3" t="s">
        <v>11</v>
      </c>
      <c r="F596" s="3" t="s">
        <v>11</v>
      </c>
      <c r="G596" s="3" t="s">
        <v>12</v>
      </c>
      <c r="H596" s="3" t="s">
        <v>12</v>
      </c>
      <c r="I596" s="3" t="s">
        <v>100</v>
      </c>
      <c r="J596" s="3" t="s">
        <v>80</v>
      </c>
      <c r="L596" s="17"/>
      <c r="M596" s="3" t="s">
        <v>81</v>
      </c>
      <c r="N596" s="18" t="b">
        <v>0</v>
      </c>
      <c r="O596" s="3" t="s">
        <v>1417</v>
      </c>
      <c r="P596" s="5">
        <v>12.837417</v>
      </c>
      <c r="Q596" s="5">
        <v>420.0</v>
      </c>
      <c r="R596" s="17"/>
    </row>
    <row r="597">
      <c r="A597" s="3" t="s">
        <v>1418</v>
      </c>
      <c r="B597" s="3">
        <v>310.0</v>
      </c>
      <c r="C597" s="3" t="s">
        <v>1419</v>
      </c>
      <c r="D597" s="3" t="s">
        <v>1287</v>
      </c>
      <c r="E597" s="3" t="s">
        <v>11</v>
      </c>
      <c r="F597" s="3" t="s">
        <v>11</v>
      </c>
      <c r="G597" s="3" t="s">
        <v>12</v>
      </c>
      <c r="H597" s="3" t="s">
        <v>12</v>
      </c>
      <c r="I597" s="3" t="s">
        <v>100</v>
      </c>
      <c r="J597" s="3" t="s">
        <v>80</v>
      </c>
      <c r="L597" s="17"/>
      <c r="M597" s="3" t="s">
        <v>81</v>
      </c>
      <c r="N597" s="18" t="b">
        <v>0</v>
      </c>
      <c r="O597" s="3" t="s">
        <v>1419</v>
      </c>
      <c r="P597" s="5">
        <v>32.232536</v>
      </c>
      <c r="Q597" s="5">
        <v>420.0</v>
      </c>
      <c r="R597" s="17"/>
    </row>
    <row r="598">
      <c r="A598" s="3" t="s">
        <v>1420</v>
      </c>
      <c r="B598" s="3">
        <v>523.0</v>
      </c>
      <c r="C598" s="3" t="s">
        <v>1421</v>
      </c>
      <c r="D598" s="3" t="s">
        <v>1287</v>
      </c>
      <c r="E598" s="3" t="s">
        <v>11</v>
      </c>
      <c r="F598" s="3" t="s">
        <v>11</v>
      </c>
      <c r="G598" s="3" t="s">
        <v>12</v>
      </c>
      <c r="H598" s="3" t="s">
        <v>12</v>
      </c>
      <c r="I598" s="3" t="s">
        <v>100</v>
      </c>
      <c r="J598" s="3" t="s">
        <v>80</v>
      </c>
      <c r="L598" s="17"/>
      <c r="M598" s="3" t="s">
        <v>81</v>
      </c>
      <c r="N598" s="18" t="b">
        <v>0</v>
      </c>
      <c r="O598" s="3" t="s">
        <v>1421</v>
      </c>
      <c r="P598" s="5">
        <v>0.066263</v>
      </c>
      <c r="Q598" s="5">
        <v>420.0</v>
      </c>
      <c r="R598" s="17"/>
    </row>
    <row r="599">
      <c r="A599" s="3" t="s">
        <v>1422</v>
      </c>
      <c r="B599" s="3">
        <v>531.0</v>
      </c>
      <c r="C599" s="3" t="s">
        <v>1423</v>
      </c>
      <c r="D599" s="3" t="s">
        <v>1287</v>
      </c>
      <c r="E599" s="3" t="s">
        <v>87</v>
      </c>
      <c r="F599" s="3" t="s">
        <v>15</v>
      </c>
      <c r="G599" s="17"/>
      <c r="H599" s="3" t="s">
        <v>16</v>
      </c>
      <c r="I599" s="3" t="s">
        <v>88</v>
      </c>
      <c r="J599" s="3" t="s">
        <v>1424</v>
      </c>
      <c r="L599" s="17"/>
      <c r="M599" s="3" t="s">
        <v>81</v>
      </c>
      <c r="N599" s="18" t="b">
        <v>0</v>
      </c>
      <c r="O599" s="3" t="s">
        <v>1423</v>
      </c>
      <c r="P599" s="5">
        <v>19.040441</v>
      </c>
      <c r="Q599" s="5">
        <v>420.0</v>
      </c>
      <c r="R599" s="17"/>
    </row>
    <row r="600">
      <c r="A600" s="3" t="s">
        <v>1425</v>
      </c>
      <c r="B600" s="3">
        <v>534.0</v>
      </c>
      <c r="C600" s="3" t="s">
        <v>1426</v>
      </c>
      <c r="D600" s="3" t="s">
        <v>1287</v>
      </c>
      <c r="E600" s="3" t="s">
        <v>15</v>
      </c>
      <c r="F600" s="3" t="s">
        <v>15</v>
      </c>
      <c r="G600" s="3" t="s">
        <v>16</v>
      </c>
      <c r="H600" s="3" t="s">
        <v>16</v>
      </c>
      <c r="I600" s="3" t="s">
        <v>79</v>
      </c>
      <c r="J600" s="3" t="s">
        <v>80</v>
      </c>
      <c r="L600" s="17"/>
      <c r="M600" s="3" t="s">
        <v>81</v>
      </c>
      <c r="N600" s="18" t="b">
        <v>0</v>
      </c>
      <c r="O600" s="3" t="s">
        <v>1426</v>
      </c>
      <c r="P600" s="5">
        <v>34.847391</v>
      </c>
      <c r="Q600" s="5">
        <v>420.0</v>
      </c>
      <c r="R600" s="17"/>
    </row>
    <row r="601">
      <c r="A601" s="3" t="s">
        <v>1427</v>
      </c>
      <c r="B601" s="3">
        <v>537.0</v>
      </c>
      <c r="C601" s="3" t="s">
        <v>1428</v>
      </c>
      <c r="D601" s="3" t="s">
        <v>1287</v>
      </c>
      <c r="E601" s="3" t="s">
        <v>11</v>
      </c>
      <c r="F601" s="3" t="s">
        <v>15</v>
      </c>
      <c r="G601" s="3" t="s">
        <v>12</v>
      </c>
      <c r="H601" s="3" t="s">
        <v>16</v>
      </c>
      <c r="I601" s="3" t="s">
        <v>229</v>
      </c>
      <c r="J601" s="3" t="s">
        <v>147</v>
      </c>
      <c r="K601" s="3" t="s">
        <v>314</v>
      </c>
      <c r="L601" s="17"/>
      <c r="M601" s="3" t="s">
        <v>81</v>
      </c>
      <c r="N601" s="18" t="b">
        <v>0</v>
      </c>
      <c r="O601" s="3" t="s">
        <v>1428</v>
      </c>
      <c r="P601" s="5">
        <v>11.757429</v>
      </c>
      <c r="Q601" s="5">
        <v>420.0</v>
      </c>
      <c r="R601" s="17"/>
    </row>
    <row r="602">
      <c r="A602" s="3" t="s">
        <v>1429</v>
      </c>
      <c r="B602" s="3">
        <v>538.0</v>
      </c>
      <c r="C602" s="3" t="s">
        <v>1430</v>
      </c>
      <c r="D602" s="3" t="s">
        <v>1287</v>
      </c>
      <c r="E602" s="3" t="s">
        <v>11</v>
      </c>
      <c r="F602" s="3" t="s">
        <v>15</v>
      </c>
      <c r="G602" s="3" t="s">
        <v>12</v>
      </c>
      <c r="H602" s="3" t="s">
        <v>16</v>
      </c>
      <c r="I602" s="3" t="s">
        <v>117</v>
      </c>
      <c r="J602" s="3" t="s">
        <v>80</v>
      </c>
      <c r="L602" s="17"/>
      <c r="M602" s="3" t="s">
        <v>81</v>
      </c>
      <c r="N602" s="18" t="b">
        <v>0</v>
      </c>
      <c r="O602" s="3" t="s">
        <v>1430</v>
      </c>
      <c r="P602" s="5">
        <v>5.645431</v>
      </c>
      <c r="Q602" s="5">
        <v>420.0</v>
      </c>
      <c r="R602" s="17"/>
    </row>
    <row r="603">
      <c r="A603" s="3" t="s">
        <v>1431</v>
      </c>
      <c r="B603" s="3">
        <v>539.0</v>
      </c>
      <c r="C603" s="3" t="s">
        <v>1432</v>
      </c>
      <c r="D603" s="3" t="s">
        <v>1287</v>
      </c>
      <c r="E603" s="3" t="s">
        <v>11</v>
      </c>
      <c r="F603" s="3" t="s">
        <v>11</v>
      </c>
      <c r="G603" s="3" t="s">
        <v>12</v>
      </c>
      <c r="H603" s="3" t="s">
        <v>12</v>
      </c>
      <c r="I603" s="3" t="s">
        <v>100</v>
      </c>
      <c r="J603" s="3" t="s">
        <v>80</v>
      </c>
      <c r="L603" s="17"/>
      <c r="M603" s="3" t="s">
        <v>81</v>
      </c>
      <c r="N603" s="18" t="b">
        <v>0</v>
      </c>
      <c r="O603" s="3" t="s">
        <v>1432</v>
      </c>
      <c r="P603" s="5">
        <v>1.590309</v>
      </c>
      <c r="Q603" s="5">
        <v>420.0</v>
      </c>
      <c r="R603" s="17"/>
    </row>
    <row r="604">
      <c r="A604" s="3" t="s">
        <v>1433</v>
      </c>
      <c r="B604" s="3">
        <v>566.0</v>
      </c>
      <c r="C604" s="3" t="s">
        <v>1434</v>
      </c>
      <c r="D604" s="3" t="s">
        <v>1287</v>
      </c>
      <c r="E604" s="3" t="s">
        <v>11</v>
      </c>
      <c r="F604" s="3" t="s">
        <v>11</v>
      </c>
      <c r="G604" s="3" t="s">
        <v>12</v>
      </c>
      <c r="H604" s="3" t="s">
        <v>12</v>
      </c>
      <c r="I604" s="3" t="s">
        <v>100</v>
      </c>
      <c r="J604" s="3" t="s">
        <v>80</v>
      </c>
      <c r="L604" s="17"/>
      <c r="M604" s="3" t="s">
        <v>81</v>
      </c>
      <c r="N604" s="18" t="b">
        <v>0</v>
      </c>
      <c r="O604" s="3" t="s">
        <v>1434</v>
      </c>
      <c r="P604" s="5">
        <v>38.206621</v>
      </c>
      <c r="Q604" s="5">
        <v>420.0</v>
      </c>
      <c r="R604" s="17"/>
    </row>
    <row r="605">
      <c r="A605" s="3" t="s">
        <v>1435</v>
      </c>
      <c r="B605" s="3">
        <v>569.0</v>
      </c>
      <c r="C605" s="3" t="s">
        <v>1436</v>
      </c>
      <c r="D605" s="3" t="s">
        <v>1287</v>
      </c>
      <c r="E605" s="3" t="s">
        <v>11</v>
      </c>
      <c r="F605" s="3" t="s">
        <v>11</v>
      </c>
      <c r="G605" s="3" t="s">
        <v>12</v>
      </c>
      <c r="H605" s="3" t="s">
        <v>12</v>
      </c>
      <c r="I605" s="3" t="s">
        <v>100</v>
      </c>
      <c r="J605" s="3" t="s">
        <v>80</v>
      </c>
      <c r="L605" s="17"/>
      <c r="M605" s="3" t="s">
        <v>81</v>
      </c>
      <c r="N605" s="18" t="b">
        <v>0</v>
      </c>
      <c r="O605" s="3" t="s">
        <v>1436</v>
      </c>
      <c r="P605" s="5">
        <v>33.973431</v>
      </c>
      <c r="Q605" s="5">
        <v>420.0</v>
      </c>
      <c r="R605" s="17"/>
    </row>
    <row r="606">
      <c r="A606" s="3" t="s">
        <v>1437</v>
      </c>
      <c r="B606" s="3">
        <v>572.0</v>
      </c>
      <c r="C606" s="3" t="s">
        <v>1438</v>
      </c>
      <c r="D606" s="3" t="s">
        <v>1287</v>
      </c>
      <c r="E606" s="3" t="s">
        <v>11</v>
      </c>
      <c r="F606" s="3" t="s">
        <v>11</v>
      </c>
      <c r="G606" s="3" t="s">
        <v>12</v>
      </c>
      <c r="H606" s="3" t="s">
        <v>12</v>
      </c>
      <c r="I606" s="3" t="s">
        <v>100</v>
      </c>
      <c r="J606" s="3" t="s">
        <v>80</v>
      </c>
      <c r="L606" s="17"/>
      <c r="M606" s="3" t="s">
        <v>81</v>
      </c>
      <c r="N606" s="18" t="b">
        <v>0</v>
      </c>
      <c r="O606" s="3" t="s">
        <v>1438</v>
      </c>
      <c r="P606" s="5">
        <v>34.248897</v>
      </c>
      <c r="Q606" s="5">
        <v>420.0</v>
      </c>
      <c r="R606" s="17"/>
    </row>
    <row r="607">
      <c r="A607" s="3" t="s">
        <v>1439</v>
      </c>
      <c r="B607" s="3">
        <v>192.0</v>
      </c>
      <c r="C607" s="3" t="s">
        <v>1440</v>
      </c>
      <c r="D607" s="3" t="s">
        <v>1287</v>
      </c>
      <c r="E607" s="3" t="s">
        <v>11</v>
      </c>
      <c r="F607" s="3" t="s">
        <v>11</v>
      </c>
      <c r="G607" s="3" t="s">
        <v>12</v>
      </c>
      <c r="H607" s="3" t="s">
        <v>12</v>
      </c>
      <c r="I607" s="3" t="s">
        <v>100</v>
      </c>
      <c r="J607" s="3" t="s">
        <v>80</v>
      </c>
      <c r="L607" s="17"/>
      <c r="M607" s="3" t="s">
        <v>81</v>
      </c>
      <c r="N607" s="18" t="b">
        <v>0</v>
      </c>
      <c r="O607" s="3" t="s">
        <v>1440</v>
      </c>
      <c r="P607" s="5">
        <v>34.778077</v>
      </c>
      <c r="Q607" s="5">
        <v>420.0</v>
      </c>
      <c r="R607" s="17"/>
    </row>
    <row r="608">
      <c r="A608" s="3" t="s">
        <v>1441</v>
      </c>
      <c r="B608" s="3">
        <v>597.0</v>
      </c>
      <c r="C608" s="3" t="s">
        <v>1442</v>
      </c>
      <c r="D608" s="3" t="s">
        <v>1287</v>
      </c>
      <c r="E608" s="3" t="s">
        <v>11</v>
      </c>
      <c r="F608" s="3" t="s">
        <v>11</v>
      </c>
      <c r="G608" s="3" t="s">
        <v>12</v>
      </c>
      <c r="H608" s="3" t="s">
        <v>12</v>
      </c>
      <c r="I608" s="3" t="s">
        <v>100</v>
      </c>
      <c r="J608" s="3" t="s">
        <v>80</v>
      </c>
      <c r="L608" s="17"/>
      <c r="M608" s="3" t="s">
        <v>81</v>
      </c>
      <c r="N608" s="18" t="b">
        <v>0</v>
      </c>
      <c r="O608" s="3" t="s">
        <v>1442</v>
      </c>
      <c r="P608" s="5">
        <v>27.326185</v>
      </c>
      <c r="Q608" s="5">
        <v>420.0</v>
      </c>
      <c r="R608" s="17"/>
    </row>
    <row r="609">
      <c r="A609" s="3" t="s">
        <v>1443</v>
      </c>
      <c r="B609" s="3">
        <v>622.0</v>
      </c>
      <c r="C609" s="3" t="s">
        <v>1444</v>
      </c>
      <c r="D609" s="3" t="s">
        <v>1287</v>
      </c>
      <c r="E609" s="3" t="s">
        <v>87</v>
      </c>
      <c r="F609" s="3" t="s">
        <v>11</v>
      </c>
      <c r="G609" s="17"/>
      <c r="H609" s="3" t="s">
        <v>12</v>
      </c>
      <c r="I609" s="3" t="s">
        <v>88</v>
      </c>
      <c r="J609" s="3" t="s">
        <v>1445</v>
      </c>
      <c r="L609" s="17"/>
      <c r="M609" s="3" t="s">
        <v>81</v>
      </c>
      <c r="N609" s="18" t="b">
        <v>0</v>
      </c>
      <c r="O609" s="3" t="s">
        <v>1444</v>
      </c>
      <c r="P609" s="5">
        <v>17.494226</v>
      </c>
      <c r="Q609" s="5">
        <v>420.0</v>
      </c>
      <c r="R609" s="17"/>
    </row>
    <row r="610">
      <c r="A610" s="3" t="s">
        <v>1446</v>
      </c>
      <c r="B610" s="3">
        <v>639.0</v>
      </c>
      <c r="C610" s="3" t="s">
        <v>1447</v>
      </c>
      <c r="D610" s="3" t="s">
        <v>1287</v>
      </c>
      <c r="E610" s="3" t="s">
        <v>11</v>
      </c>
      <c r="F610" s="3" t="s">
        <v>11</v>
      </c>
      <c r="G610" s="3" t="s">
        <v>12</v>
      </c>
      <c r="H610" s="3" t="s">
        <v>12</v>
      </c>
      <c r="I610" s="3" t="s">
        <v>100</v>
      </c>
      <c r="J610" s="3" t="s">
        <v>80</v>
      </c>
      <c r="L610" s="17"/>
      <c r="M610" s="3" t="s">
        <v>81</v>
      </c>
      <c r="N610" s="18" t="b">
        <v>0</v>
      </c>
      <c r="O610" s="3" t="s">
        <v>1447</v>
      </c>
      <c r="P610" s="5">
        <v>22.182265</v>
      </c>
      <c r="Q610" s="5">
        <v>420.0</v>
      </c>
      <c r="R610" s="17"/>
    </row>
    <row r="611">
      <c r="A611" s="3" t="s">
        <v>1448</v>
      </c>
      <c r="B611" s="3">
        <v>648.0</v>
      </c>
      <c r="C611" s="3" t="s">
        <v>1449</v>
      </c>
      <c r="D611" s="3" t="s">
        <v>1287</v>
      </c>
      <c r="E611" s="3" t="s">
        <v>15</v>
      </c>
      <c r="F611" s="3" t="s">
        <v>15</v>
      </c>
      <c r="G611" s="3" t="s">
        <v>16</v>
      </c>
      <c r="H611" s="3" t="s">
        <v>16</v>
      </c>
      <c r="I611" s="3" t="s">
        <v>79</v>
      </c>
      <c r="J611" s="3" t="s">
        <v>80</v>
      </c>
      <c r="L611" s="17"/>
      <c r="M611" s="3" t="s">
        <v>81</v>
      </c>
      <c r="N611" s="18" t="b">
        <v>0</v>
      </c>
      <c r="O611" s="3" t="s">
        <v>1449</v>
      </c>
      <c r="P611" s="5">
        <v>34.989075</v>
      </c>
      <c r="Q611" s="5">
        <v>420.0</v>
      </c>
      <c r="R611" s="17"/>
    </row>
    <row r="612">
      <c r="A612" s="3" t="s">
        <v>1450</v>
      </c>
      <c r="B612" s="3">
        <v>649.0</v>
      </c>
      <c r="C612" s="3" t="s">
        <v>1451</v>
      </c>
      <c r="D612" s="3" t="s">
        <v>1287</v>
      </c>
      <c r="E612" s="3" t="s">
        <v>11</v>
      </c>
      <c r="F612" s="3" t="s">
        <v>11</v>
      </c>
      <c r="G612" s="3" t="s">
        <v>12</v>
      </c>
      <c r="H612" s="3" t="s">
        <v>12</v>
      </c>
      <c r="I612" s="3" t="s">
        <v>100</v>
      </c>
      <c r="J612" s="3" t="s">
        <v>80</v>
      </c>
      <c r="L612" s="17"/>
      <c r="M612" s="3" t="s">
        <v>81</v>
      </c>
      <c r="N612" s="18" t="b">
        <v>0</v>
      </c>
      <c r="O612" s="3" t="s">
        <v>1451</v>
      </c>
      <c r="P612" s="5">
        <v>14.433977</v>
      </c>
      <c r="Q612" s="5">
        <v>420.0</v>
      </c>
      <c r="R612" s="17"/>
    </row>
    <row r="613">
      <c r="A613" s="3" t="s">
        <v>1452</v>
      </c>
      <c r="B613" s="3">
        <v>17.0</v>
      </c>
      <c r="C613" s="3" t="s">
        <v>1453</v>
      </c>
      <c r="D613" s="3" t="s">
        <v>1287</v>
      </c>
      <c r="E613" s="3" t="s">
        <v>19</v>
      </c>
      <c r="F613" s="3" t="s">
        <v>19</v>
      </c>
      <c r="G613" s="3" t="s">
        <v>20</v>
      </c>
      <c r="H613" s="3" t="s">
        <v>20</v>
      </c>
      <c r="I613" s="3" t="s">
        <v>134</v>
      </c>
      <c r="J613" s="3" t="s">
        <v>80</v>
      </c>
      <c r="L613" s="17"/>
      <c r="M613" s="3" t="s">
        <v>81</v>
      </c>
      <c r="N613" s="18" t="b">
        <v>0</v>
      </c>
      <c r="O613" s="3" t="s">
        <v>1453</v>
      </c>
      <c r="P613" s="5">
        <v>2.762695</v>
      </c>
      <c r="Q613" s="5">
        <v>420.0</v>
      </c>
      <c r="R613" s="17"/>
    </row>
    <row r="614">
      <c r="A614" s="3" t="s">
        <v>1454</v>
      </c>
      <c r="B614" s="3">
        <v>27.0</v>
      </c>
      <c r="C614" s="3" t="s">
        <v>1455</v>
      </c>
      <c r="D614" s="3" t="s">
        <v>1287</v>
      </c>
      <c r="E614" s="3" t="s">
        <v>19</v>
      </c>
      <c r="F614" s="3" t="s">
        <v>11</v>
      </c>
      <c r="G614" s="3" t="s">
        <v>20</v>
      </c>
      <c r="H614" s="3" t="s">
        <v>12</v>
      </c>
      <c r="I614" s="3" t="s">
        <v>359</v>
      </c>
      <c r="J614" s="3" t="s">
        <v>92</v>
      </c>
      <c r="K614" s="3" t="s">
        <v>873</v>
      </c>
      <c r="L614" s="3" t="s">
        <v>360</v>
      </c>
      <c r="M614" s="3" t="s">
        <v>81</v>
      </c>
      <c r="N614" s="18" t="b">
        <v>0</v>
      </c>
      <c r="O614" s="3" t="s">
        <v>1455</v>
      </c>
      <c r="P614" s="5">
        <v>8.868237</v>
      </c>
      <c r="Q614" s="5">
        <v>420.0</v>
      </c>
      <c r="R614" s="17"/>
    </row>
    <row r="615">
      <c r="A615" s="3" t="s">
        <v>1456</v>
      </c>
      <c r="B615" s="3">
        <v>207.0</v>
      </c>
      <c r="C615" s="3" t="s">
        <v>1457</v>
      </c>
      <c r="D615" s="3" t="s">
        <v>1287</v>
      </c>
      <c r="E615" s="3" t="s">
        <v>87</v>
      </c>
      <c r="F615" s="3" t="s">
        <v>11</v>
      </c>
      <c r="G615" s="17"/>
      <c r="H615" s="3" t="s">
        <v>12</v>
      </c>
      <c r="I615" s="3" t="s">
        <v>88</v>
      </c>
      <c r="J615" s="3" t="s">
        <v>1458</v>
      </c>
      <c r="L615" s="17"/>
      <c r="M615" s="3" t="s">
        <v>81</v>
      </c>
      <c r="N615" s="18" t="b">
        <v>0</v>
      </c>
      <c r="O615" s="3" t="s">
        <v>1457</v>
      </c>
      <c r="P615" s="5">
        <v>10.936258</v>
      </c>
      <c r="Q615" s="5">
        <v>420.0</v>
      </c>
      <c r="R615" s="17"/>
    </row>
    <row r="616">
      <c r="A616" s="3" t="s">
        <v>1459</v>
      </c>
      <c r="B616" s="3">
        <v>208.0</v>
      </c>
      <c r="C616" s="3" t="s">
        <v>1460</v>
      </c>
      <c r="D616" s="3" t="s">
        <v>1287</v>
      </c>
      <c r="E616" s="3" t="s">
        <v>11</v>
      </c>
      <c r="F616" s="3" t="s">
        <v>11</v>
      </c>
      <c r="G616" s="3" t="s">
        <v>12</v>
      </c>
      <c r="H616" s="3" t="s">
        <v>12</v>
      </c>
      <c r="I616" s="3" t="s">
        <v>443</v>
      </c>
      <c r="J616" s="3" t="s">
        <v>536</v>
      </c>
      <c r="K616" s="3" t="s">
        <v>1461</v>
      </c>
      <c r="L616" s="17"/>
      <c r="M616" s="3" t="s">
        <v>81</v>
      </c>
      <c r="N616" s="18" t="b">
        <v>0</v>
      </c>
      <c r="O616" s="3" t="s">
        <v>1460</v>
      </c>
      <c r="P616" s="5">
        <v>19.281513</v>
      </c>
      <c r="Q616" s="5">
        <v>420.0</v>
      </c>
      <c r="R616" s="17"/>
    </row>
    <row r="617">
      <c r="A617" s="3" t="s">
        <v>1462</v>
      </c>
      <c r="B617" s="3">
        <v>228.0</v>
      </c>
      <c r="C617" s="3" t="s">
        <v>1463</v>
      </c>
      <c r="D617" s="3" t="s">
        <v>1287</v>
      </c>
      <c r="E617" s="3" t="s">
        <v>19</v>
      </c>
      <c r="F617" s="3" t="s">
        <v>19</v>
      </c>
      <c r="G617" s="3" t="s">
        <v>20</v>
      </c>
      <c r="H617" s="3" t="s">
        <v>20</v>
      </c>
      <c r="I617" s="3" t="s">
        <v>134</v>
      </c>
      <c r="J617" s="3" t="s">
        <v>80</v>
      </c>
      <c r="L617" s="17"/>
      <c r="M617" s="3" t="s">
        <v>81</v>
      </c>
      <c r="N617" s="18" t="b">
        <v>0</v>
      </c>
      <c r="O617" s="3" t="s">
        <v>1463</v>
      </c>
      <c r="P617" s="5">
        <v>7.869402</v>
      </c>
      <c r="Q617" s="5">
        <v>420.0</v>
      </c>
      <c r="R617" s="17"/>
    </row>
    <row r="618">
      <c r="A618" s="3" t="s">
        <v>1464</v>
      </c>
      <c r="B618" s="3">
        <v>229.0</v>
      </c>
      <c r="C618" s="3" t="s">
        <v>1465</v>
      </c>
      <c r="D618" s="3" t="s">
        <v>1287</v>
      </c>
      <c r="E618" s="3" t="s">
        <v>19</v>
      </c>
      <c r="F618" s="3" t="s">
        <v>19</v>
      </c>
      <c r="G618" s="3" t="s">
        <v>20</v>
      </c>
      <c r="H618" s="3" t="s">
        <v>20</v>
      </c>
      <c r="I618" s="3" t="s">
        <v>134</v>
      </c>
      <c r="J618" s="3" t="s">
        <v>80</v>
      </c>
      <c r="L618" s="17"/>
      <c r="M618" s="3" t="s">
        <v>81</v>
      </c>
      <c r="N618" s="18" t="b">
        <v>0</v>
      </c>
      <c r="O618" s="3" t="s">
        <v>1465</v>
      </c>
      <c r="P618" s="5">
        <v>2.873462</v>
      </c>
      <c r="Q618" s="5">
        <v>420.0</v>
      </c>
      <c r="R618" s="17"/>
    </row>
    <row r="619">
      <c r="A619" s="3" t="s">
        <v>1466</v>
      </c>
      <c r="B619" s="3">
        <v>230.0</v>
      </c>
      <c r="C619" s="3" t="s">
        <v>1467</v>
      </c>
      <c r="D619" s="3" t="s">
        <v>1287</v>
      </c>
      <c r="E619" s="3" t="s">
        <v>87</v>
      </c>
      <c r="F619" s="3" t="s">
        <v>15</v>
      </c>
      <c r="G619" s="17"/>
      <c r="H619" s="3" t="s">
        <v>16</v>
      </c>
      <c r="I619" s="3" t="s">
        <v>88</v>
      </c>
      <c r="J619" s="3" t="s">
        <v>1468</v>
      </c>
      <c r="L619" s="17"/>
      <c r="M619" s="3" t="s">
        <v>81</v>
      </c>
      <c r="N619" s="18" t="b">
        <v>0</v>
      </c>
      <c r="O619" s="3" t="s">
        <v>1467</v>
      </c>
      <c r="P619" s="5">
        <v>32.42893</v>
      </c>
      <c r="Q619" s="5">
        <v>420.0</v>
      </c>
      <c r="R619" s="17"/>
    </row>
    <row r="620">
      <c r="A620" s="3" t="s">
        <v>1469</v>
      </c>
      <c r="B620" s="3">
        <v>231.0</v>
      </c>
      <c r="C620" s="3" t="s">
        <v>1470</v>
      </c>
      <c r="D620" s="3" t="s">
        <v>1287</v>
      </c>
      <c r="E620" s="3" t="s">
        <v>19</v>
      </c>
      <c r="F620" s="3" t="s">
        <v>19</v>
      </c>
      <c r="G620" s="3" t="s">
        <v>20</v>
      </c>
      <c r="H620" s="3" t="s">
        <v>20</v>
      </c>
      <c r="I620" s="3" t="s">
        <v>134</v>
      </c>
      <c r="J620" s="3" t="s">
        <v>80</v>
      </c>
      <c r="L620" s="17"/>
      <c r="M620" s="3" t="s">
        <v>81</v>
      </c>
      <c r="N620" s="18" t="b">
        <v>0</v>
      </c>
      <c r="O620" s="3" t="s">
        <v>1470</v>
      </c>
      <c r="P620" s="5">
        <v>2.221097</v>
      </c>
      <c r="Q620" s="5">
        <v>420.0</v>
      </c>
      <c r="R620" s="17"/>
    </row>
    <row r="621">
      <c r="A621" s="3" t="s">
        <v>1471</v>
      </c>
      <c r="B621" s="3">
        <v>232.0</v>
      </c>
      <c r="C621" s="3" t="s">
        <v>1472</v>
      </c>
      <c r="D621" s="3" t="s">
        <v>1287</v>
      </c>
      <c r="E621" s="3" t="s">
        <v>19</v>
      </c>
      <c r="F621" s="3" t="s">
        <v>22</v>
      </c>
      <c r="G621" s="3" t="s">
        <v>20</v>
      </c>
      <c r="H621" s="3" t="s">
        <v>23</v>
      </c>
      <c r="I621" s="3" t="s">
        <v>755</v>
      </c>
      <c r="J621" s="3" t="s">
        <v>92</v>
      </c>
      <c r="K621" s="3" t="s">
        <v>1473</v>
      </c>
      <c r="L621" s="3" t="s">
        <v>757</v>
      </c>
      <c r="M621" s="3" t="s">
        <v>81</v>
      </c>
      <c r="N621" s="18" t="b">
        <v>0</v>
      </c>
      <c r="O621" s="3" t="s">
        <v>1472</v>
      </c>
      <c r="P621" s="5">
        <v>5.659627</v>
      </c>
      <c r="Q621" s="5">
        <v>420.0</v>
      </c>
      <c r="R621" s="17"/>
    </row>
    <row r="622">
      <c r="A622" s="3" t="s">
        <v>1475</v>
      </c>
      <c r="B622" s="3">
        <v>271.0</v>
      </c>
      <c r="C622" s="3" t="s">
        <v>1476</v>
      </c>
      <c r="D622" s="3" t="s">
        <v>1287</v>
      </c>
      <c r="E622" s="3" t="s">
        <v>19</v>
      </c>
      <c r="F622" s="3" t="s">
        <v>11</v>
      </c>
      <c r="G622" s="3" t="s">
        <v>20</v>
      </c>
      <c r="H622" s="3" t="s">
        <v>12</v>
      </c>
      <c r="I622" s="3" t="s">
        <v>359</v>
      </c>
      <c r="J622" s="3" t="s">
        <v>80</v>
      </c>
      <c r="L622" s="3" t="s">
        <v>360</v>
      </c>
      <c r="M622" s="3" t="s">
        <v>81</v>
      </c>
      <c r="N622" s="18" t="b">
        <v>0</v>
      </c>
      <c r="O622" s="3" t="s">
        <v>1476</v>
      </c>
      <c r="P622" s="5">
        <v>4.856105</v>
      </c>
      <c r="Q622" s="5">
        <v>420.0</v>
      </c>
      <c r="R622" s="17"/>
    </row>
    <row r="623">
      <c r="A623" s="3" t="s">
        <v>1477</v>
      </c>
      <c r="B623" s="3">
        <v>479.0</v>
      </c>
      <c r="C623" s="3" t="s">
        <v>1478</v>
      </c>
      <c r="D623" s="3" t="s">
        <v>1287</v>
      </c>
      <c r="E623" s="3" t="s">
        <v>19</v>
      </c>
      <c r="F623" s="3" t="s">
        <v>19</v>
      </c>
      <c r="G623" s="3" t="s">
        <v>20</v>
      </c>
      <c r="H623" s="3" t="s">
        <v>20</v>
      </c>
      <c r="I623" s="3" t="s">
        <v>134</v>
      </c>
      <c r="J623" s="3" t="s">
        <v>80</v>
      </c>
      <c r="L623" s="17"/>
      <c r="M623" s="3" t="s">
        <v>81</v>
      </c>
      <c r="N623" s="18" t="b">
        <v>0</v>
      </c>
      <c r="O623" s="3" t="s">
        <v>1478</v>
      </c>
      <c r="P623" s="5">
        <v>15.392417</v>
      </c>
      <c r="Q623" s="5">
        <v>420.0</v>
      </c>
      <c r="R623" s="17"/>
    </row>
    <row r="624">
      <c r="A624" s="3" t="s">
        <v>1479</v>
      </c>
      <c r="B624" s="3">
        <v>5.0</v>
      </c>
      <c r="C624" s="3" t="s">
        <v>1480</v>
      </c>
      <c r="D624" s="3" t="s">
        <v>1287</v>
      </c>
      <c r="E624" s="3" t="s">
        <v>19</v>
      </c>
      <c r="F624" s="3" t="s">
        <v>11</v>
      </c>
      <c r="G624" s="3" t="s">
        <v>20</v>
      </c>
      <c r="H624" s="3" t="s">
        <v>12</v>
      </c>
      <c r="I624" s="3" t="s">
        <v>743</v>
      </c>
      <c r="J624" s="3" t="s">
        <v>791</v>
      </c>
      <c r="K624" s="3" t="s">
        <v>792</v>
      </c>
      <c r="L624" s="3" t="s">
        <v>745</v>
      </c>
      <c r="M624" s="3" t="s">
        <v>81</v>
      </c>
      <c r="N624" s="18" t="b">
        <v>0</v>
      </c>
      <c r="O624" s="3" t="s">
        <v>1480</v>
      </c>
      <c r="P624" s="5">
        <v>15.399516</v>
      </c>
      <c r="Q624" s="5">
        <v>420.0</v>
      </c>
      <c r="R624" s="17"/>
    </row>
    <row r="625">
      <c r="A625" s="3" t="s">
        <v>1481</v>
      </c>
      <c r="B625" s="3">
        <v>31.0</v>
      </c>
      <c r="C625" s="3" t="s">
        <v>1482</v>
      </c>
      <c r="D625" s="3" t="s">
        <v>1483</v>
      </c>
      <c r="E625" s="3" t="s">
        <v>11</v>
      </c>
      <c r="F625" s="3" t="s">
        <v>15</v>
      </c>
      <c r="G625" s="3" t="s">
        <v>12</v>
      </c>
      <c r="H625" s="3" t="s">
        <v>16</v>
      </c>
      <c r="I625" s="3" t="s">
        <v>117</v>
      </c>
      <c r="J625" s="3" t="s">
        <v>80</v>
      </c>
      <c r="K625" s="3"/>
      <c r="L625" s="17"/>
      <c r="M625" s="3" t="s">
        <v>81</v>
      </c>
      <c r="N625" s="18" t="b">
        <v>0</v>
      </c>
      <c r="O625" s="3" t="s">
        <v>1482</v>
      </c>
      <c r="P625" s="5">
        <v>0.439168</v>
      </c>
      <c r="Q625" s="5">
        <v>450.0</v>
      </c>
      <c r="R625" s="17"/>
    </row>
    <row r="626">
      <c r="A626" s="3" t="s">
        <v>1484</v>
      </c>
      <c r="B626" s="3">
        <v>148.0</v>
      </c>
      <c r="C626" s="3" t="s">
        <v>1485</v>
      </c>
      <c r="D626" s="3" t="s">
        <v>1483</v>
      </c>
      <c r="E626" s="3" t="s">
        <v>11</v>
      </c>
      <c r="F626" s="3" t="s">
        <v>11</v>
      </c>
      <c r="G626" s="3" t="s">
        <v>12</v>
      </c>
      <c r="H626" s="3" t="s">
        <v>12</v>
      </c>
      <c r="I626" s="3" t="s">
        <v>443</v>
      </c>
      <c r="J626" s="3" t="s">
        <v>310</v>
      </c>
      <c r="K626" s="3" t="s">
        <v>1486</v>
      </c>
      <c r="L626" s="17"/>
      <c r="M626" s="3" t="s">
        <v>81</v>
      </c>
      <c r="N626" s="18" t="b">
        <v>0</v>
      </c>
      <c r="O626" s="3" t="s">
        <v>1485</v>
      </c>
      <c r="P626" s="5">
        <v>0.63692</v>
      </c>
      <c r="Q626" s="5">
        <v>450.0</v>
      </c>
      <c r="R626" s="17"/>
    </row>
    <row r="627">
      <c r="A627" s="3" t="s">
        <v>1487</v>
      </c>
      <c r="B627" s="3">
        <v>252.0</v>
      </c>
      <c r="C627" s="3" t="s">
        <v>1488</v>
      </c>
      <c r="D627" s="3" t="s">
        <v>1483</v>
      </c>
      <c r="E627" s="3" t="s">
        <v>87</v>
      </c>
      <c r="F627" s="3" t="s">
        <v>11</v>
      </c>
      <c r="G627" s="17"/>
      <c r="H627" s="3" t="s">
        <v>12</v>
      </c>
      <c r="I627" s="3" t="s">
        <v>88</v>
      </c>
      <c r="J627" s="3" t="s">
        <v>1489</v>
      </c>
      <c r="L627" s="17"/>
      <c r="M627" s="3" t="s">
        <v>81</v>
      </c>
      <c r="N627" s="18" t="b">
        <v>0</v>
      </c>
      <c r="O627" s="3" t="s">
        <v>1488</v>
      </c>
      <c r="P627" s="5">
        <v>3.163119</v>
      </c>
      <c r="Q627" s="5">
        <v>450.0</v>
      </c>
      <c r="R627" s="17"/>
    </row>
    <row r="628">
      <c r="A628" s="3" t="s">
        <v>1490</v>
      </c>
      <c r="B628" s="3">
        <v>304.0</v>
      </c>
      <c r="C628" s="3" t="s">
        <v>1491</v>
      </c>
      <c r="D628" s="3" t="s">
        <v>1483</v>
      </c>
      <c r="E628" s="3" t="s">
        <v>11</v>
      </c>
      <c r="F628" s="3" t="s">
        <v>11</v>
      </c>
      <c r="G628" s="3" t="s">
        <v>12</v>
      </c>
      <c r="H628" s="3" t="s">
        <v>12</v>
      </c>
      <c r="I628" s="3" t="s">
        <v>100</v>
      </c>
      <c r="J628" s="3" t="s">
        <v>432</v>
      </c>
      <c r="K628" s="3" t="s">
        <v>1492</v>
      </c>
      <c r="L628" s="17"/>
      <c r="M628" s="3" t="s">
        <v>81</v>
      </c>
      <c r="N628" s="18" t="b">
        <v>0</v>
      </c>
      <c r="O628" s="3" t="s">
        <v>1491</v>
      </c>
      <c r="P628" s="5">
        <v>2.05305</v>
      </c>
      <c r="Q628" s="5">
        <v>450.0</v>
      </c>
      <c r="R628" s="17"/>
    </row>
    <row r="629">
      <c r="A629" s="3" t="s">
        <v>1493</v>
      </c>
      <c r="B629" s="3">
        <v>137.0</v>
      </c>
      <c r="C629" s="3" t="s">
        <v>1494</v>
      </c>
      <c r="D629" s="3" t="s">
        <v>1495</v>
      </c>
      <c r="E629" s="3" t="s">
        <v>11</v>
      </c>
      <c r="F629" s="3" t="s">
        <v>11</v>
      </c>
      <c r="G629" s="3" t="s">
        <v>12</v>
      </c>
      <c r="H629" s="3" t="s">
        <v>12</v>
      </c>
      <c r="I629" s="3" t="s">
        <v>100</v>
      </c>
      <c r="J629" s="3" t="s">
        <v>80</v>
      </c>
      <c r="L629" s="17"/>
      <c r="M629" s="3" t="s">
        <v>81</v>
      </c>
      <c r="N629" s="18" t="b">
        <v>0</v>
      </c>
      <c r="O629" s="3" t="s">
        <v>1494</v>
      </c>
      <c r="P629" s="5">
        <v>23.296948</v>
      </c>
      <c r="Q629" s="5">
        <v>480.0</v>
      </c>
      <c r="R629" s="17"/>
    </row>
    <row r="630">
      <c r="A630" s="3" t="s">
        <v>1496</v>
      </c>
      <c r="B630" s="3">
        <v>187.0</v>
      </c>
      <c r="C630" s="3" t="s">
        <v>1497</v>
      </c>
      <c r="D630" s="3" t="s">
        <v>1495</v>
      </c>
      <c r="E630" s="3" t="s">
        <v>11</v>
      </c>
      <c r="F630" s="3" t="s">
        <v>11</v>
      </c>
      <c r="G630" s="3" t="s">
        <v>12</v>
      </c>
      <c r="H630" s="3" t="s">
        <v>12</v>
      </c>
      <c r="I630" s="3" t="s">
        <v>100</v>
      </c>
      <c r="J630" s="3" t="s">
        <v>80</v>
      </c>
      <c r="L630" s="17"/>
      <c r="M630" s="3" t="s">
        <v>81</v>
      </c>
      <c r="N630" s="18" t="b">
        <v>0</v>
      </c>
      <c r="O630" s="3" t="s">
        <v>1497</v>
      </c>
      <c r="P630" s="5">
        <v>41.77653</v>
      </c>
      <c r="Q630" s="5">
        <v>480.0</v>
      </c>
      <c r="R630" s="17"/>
    </row>
    <row r="631">
      <c r="A631" s="3" t="s">
        <v>1498</v>
      </c>
      <c r="B631" s="3">
        <v>189.0</v>
      </c>
      <c r="C631" s="3" t="s">
        <v>1499</v>
      </c>
      <c r="D631" s="3" t="s">
        <v>1495</v>
      </c>
      <c r="E631" s="3" t="s">
        <v>50</v>
      </c>
      <c r="F631" s="3" t="s">
        <v>11</v>
      </c>
      <c r="G631" s="3" t="s">
        <v>51</v>
      </c>
      <c r="H631" s="3" t="s">
        <v>12</v>
      </c>
      <c r="I631" s="3" t="s">
        <v>1500</v>
      </c>
      <c r="J631" s="3" t="s">
        <v>432</v>
      </c>
      <c r="K631" s="3" t="s">
        <v>1501</v>
      </c>
      <c r="L631" s="17"/>
      <c r="M631" s="3" t="s">
        <v>81</v>
      </c>
      <c r="N631" s="18" t="b">
        <v>0</v>
      </c>
      <c r="O631" s="3" t="s">
        <v>1499</v>
      </c>
      <c r="P631" s="5">
        <v>13.308602</v>
      </c>
      <c r="Q631" s="5">
        <v>480.0</v>
      </c>
      <c r="R631" s="17"/>
    </row>
    <row r="632">
      <c r="A632" s="3" t="s">
        <v>1502</v>
      </c>
      <c r="B632" s="3">
        <v>261.0</v>
      </c>
      <c r="C632" s="3" t="s">
        <v>1503</v>
      </c>
      <c r="D632" s="3" t="s">
        <v>1495</v>
      </c>
      <c r="E632" s="3" t="s">
        <v>11</v>
      </c>
      <c r="F632" s="3" t="s">
        <v>11</v>
      </c>
      <c r="G632" s="3" t="s">
        <v>12</v>
      </c>
      <c r="H632" s="3" t="s">
        <v>12</v>
      </c>
      <c r="I632" s="3" t="s">
        <v>100</v>
      </c>
      <c r="J632" s="3" t="s">
        <v>80</v>
      </c>
      <c r="L632" s="17"/>
      <c r="M632" s="3" t="s">
        <v>81</v>
      </c>
      <c r="N632" s="18" t="b">
        <v>0</v>
      </c>
      <c r="O632" s="3" t="s">
        <v>1503</v>
      </c>
      <c r="P632" s="5">
        <v>19.296881</v>
      </c>
      <c r="Q632" s="5">
        <v>480.0</v>
      </c>
      <c r="R632" s="17"/>
    </row>
    <row r="633">
      <c r="A633" s="3" t="s">
        <v>1504</v>
      </c>
      <c r="B633" s="3">
        <v>555.0</v>
      </c>
      <c r="C633" s="3" t="s">
        <v>1505</v>
      </c>
      <c r="D633" s="3" t="s">
        <v>1495</v>
      </c>
      <c r="E633" s="3" t="s">
        <v>11</v>
      </c>
      <c r="F633" s="3" t="s">
        <v>11</v>
      </c>
      <c r="G633" s="3" t="s">
        <v>12</v>
      </c>
      <c r="H633" s="3" t="s">
        <v>12</v>
      </c>
      <c r="I633" s="3" t="s">
        <v>100</v>
      </c>
      <c r="J633" s="3" t="s">
        <v>80</v>
      </c>
      <c r="L633" s="17"/>
      <c r="M633" s="3" t="s">
        <v>81</v>
      </c>
      <c r="N633" s="18" t="b">
        <v>0</v>
      </c>
      <c r="O633" s="3" t="s">
        <v>1505</v>
      </c>
      <c r="P633" s="5">
        <v>31.920106</v>
      </c>
      <c r="Q633" s="5">
        <v>480.0</v>
      </c>
      <c r="R633" s="17"/>
    </row>
    <row r="634">
      <c r="A634" s="3" t="s">
        <v>1506</v>
      </c>
      <c r="B634" s="3">
        <v>473.0</v>
      </c>
      <c r="C634" s="3" t="s">
        <v>1507</v>
      </c>
      <c r="D634" s="3" t="s">
        <v>1495</v>
      </c>
      <c r="E634" s="3" t="s">
        <v>22</v>
      </c>
      <c r="F634" s="3" t="s">
        <v>11</v>
      </c>
      <c r="G634" s="3" t="s">
        <v>23</v>
      </c>
      <c r="H634" s="3" t="s">
        <v>12</v>
      </c>
      <c r="I634" s="3" t="s">
        <v>1508</v>
      </c>
      <c r="J634" s="3" t="s">
        <v>80</v>
      </c>
      <c r="L634" s="17"/>
      <c r="M634" s="3" t="s">
        <v>81</v>
      </c>
      <c r="N634" s="18" t="b">
        <v>0</v>
      </c>
      <c r="O634" s="3" t="s">
        <v>1507</v>
      </c>
      <c r="P634" s="5">
        <v>0.071056</v>
      </c>
      <c r="Q634" s="5">
        <v>480.0</v>
      </c>
      <c r="R634" s="17"/>
    </row>
    <row r="635">
      <c r="A635" s="3" t="s">
        <v>1509</v>
      </c>
      <c r="B635" s="3">
        <v>475.0</v>
      </c>
      <c r="C635" s="3" t="s">
        <v>1510</v>
      </c>
      <c r="D635" s="3" t="s">
        <v>1495</v>
      </c>
      <c r="E635" s="3" t="s">
        <v>11</v>
      </c>
      <c r="F635" s="3" t="s">
        <v>11</v>
      </c>
      <c r="G635" s="3" t="s">
        <v>12</v>
      </c>
      <c r="H635" s="3" t="s">
        <v>12</v>
      </c>
      <c r="I635" s="3" t="s">
        <v>100</v>
      </c>
      <c r="J635" s="3" t="s">
        <v>80</v>
      </c>
      <c r="L635" s="17"/>
      <c r="M635" s="3" t="s">
        <v>81</v>
      </c>
      <c r="N635" s="18" t="b">
        <v>0</v>
      </c>
      <c r="O635" s="3" t="s">
        <v>1510</v>
      </c>
      <c r="P635" s="5">
        <v>18.319106</v>
      </c>
      <c r="Q635" s="5">
        <v>480.0</v>
      </c>
      <c r="R635" s="17"/>
    </row>
    <row r="636">
      <c r="A636" s="3" t="s">
        <v>1511</v>
      </c>
      <c r="B636" s="3">
        <v>513.0</v>
      </c>
      <c r="C636" s="3" t="s">
        <v>1512</v>
      </c>
      <c r="D636" s="3" t="s">
        <v>1495</v>
      </c>
      <c r="E636" s="3" t="s">
        <v>11</v>
      </c>
      <c r="F636" s="3" t="s">
        <v>11</v>
      </c>
      <c r="G636" s="3" t="s">
        <v>12</v>
      </c>
      <c r="H636" s="3" t="s">
        <v>12</v>
      </c>
      <c r="I636" s="3" t="s">
        <v>100</v>
      </c>
      <c r="J636" s="3" t="s">
        <v>80</v>
      </c>
      <c r="L636" s="17"/>
      <c r="M636" s="3" t="s">
        <v>81</v>
      </c>
      <c r="N636" s="18" t="b">
        <v>0</v>
      </c>
      <c r="O636" s="3" t="s">
        <v>1512</v>
      </c>
      <c r="P636" s="5">
        <v>34.375108</v>
      </c>
      <c r="Q636" s="5">
        <v>480.0</v>
      </c>
      <c r="R636" s="17"/>
    </row>
    <row r="637">
      <c r="A637" s="3" t="s">
        <v>1513</v>
      </c>
      <c r="B637" s="3">
        <v>524.0</v>
      </c>
      <c r="C637" s="3" t="s">
        <v>1514</v>
      </c>
      <c r="D637" s="3" t="s">
        <v>1495</v>
      </c>
      <c r="E637" s="3" t="s">
        <v>87</v>
      </c>
      <c r="F637" s="3" t="s">
        <v>15</v>
      </c>
      <c r="G637" s="17"/>
      <c r="H637" s="3" t="s">
        <v>16</v>
      </c>
      <c r="I637" s="3" t="s">
        <v>88</v>
      </c>
      <c r="J637" s="3" t="s">
        <v>1515</v>
      </c>
      <c r="L637" s="17"/>
      <c r="M637" s="3" t="s">
        <v>81</v>
      </c>
      <c r="N637" s="18" t="b">
        <v>0</v>
      </c>
      <c r="O637" s="3" t="s">
        <v>1514</v>
      </c>
      <c r="P637" s="5">
        <v>24.525084</v>
      </c>
      <c r="Q637" s="5">
        <v>480.0</v>
      </c>
      <c r="R637" s="17"/>
    </row>
    <row r="638">
      <c r="A638" s="3" t="s">
        <v>1516</v>
      </c>
      <c r="B638" s="3">
        <v>581.0</v>
      </c>
      <c r="C638" s="3" t="s">
        <v>1517</v>
      </c>
      <c r="D638" s="3" t="s">
        <v>1495</v>
      </c>
      <c r="E638" s="3" t="s">
        <v>22</v>
      </c>
      <c r="F638" s="3" t="s">
        <v>22</v>
      </c>
      <c r="G638" s="3" t="s">
        <v>23</v>
      </c>
      <c r="H638" s="3" t="s">
        <v>23</v>
      </c>
      <c r="I638" s="3" t="s">
        <v>393</v>
      </c>
      <c r="J638" s="3" t="s">
        <v>80</v>
      </c>
      <c r="L638" s="17"/>
      <c r="M638" s="3" t="s">
        <v>81</v>
      </c>
      <c r="N638" s="18" t="b">
        <v>0</v>
      </c>
      <c r="O638" s="3" t="s">
        <v>1517</v>
      </c>
      <c r="P638" s="5">
        <v>14.726203</v>
      </c>
      <c r="Q638" s="5">
        <v>480.0</v>
      </c>
      <c r="R638" s="17"/>
    </row>
    <row r="639">
      <c r="A639" s="3" t="s">
        <v>1518</v>
      </c>
      <c r="B639" s="3">
        <v>596.0</v>
      </c>
      <c r="C639" s="3" t="s">
        <v>1519</v>
      </c>
      <c r="D639" s="3" t="s">
        <v>1495</v>
      </c>
      <c r="E639" s="3" t="s">
        <v>87</v>
      </c>
      <c r="F639" s="3" t="s">
        <v>15</v>
      </c>
      <c r="G639" s="17"/>
      <c r="H639" s="3" t="s">
        <v>16</v>
      </c>
      <c r="I639" s="3" t="s">
        <v>88</v>
      </c>
      <c r="J639" s="3" t="s">
        <v>1520</v>
      </c>
      <c r="L639" s="17"/>
      <c r="M639" s="3" t="s">
        <v>81</v>
      </c>
      <c r="N639" s="18" t="b">
        <v>0</v>
      </c>
      <c r="O639" s="3" t="s">
        <v>1519</v>
      </c>
      <c r="P639" s="5">
        <v>24.579545</v>
      </c>
      <c r="Q639" s="5">
        <v>480.0</v>
      </c>
      <c r="R639" s="17"/>
    </row>
    <row r="640">
      <c r="A640" s="3" t="s">
        <v>1521</v>
      </c>
      <c r="B640" s="3">
        <v>609.0</v>
      </c>
      <c r="C640" s="3" t="s">
        <v>1522</v>
      </c>
      <c r="D640" s="3" t="s">
        <v>1495</v>
      </c>
      <c r="E640" s="3" t="s">
        <v>11</v>
      </c>
      <c r="F640" s="3" t="s">
        <v>11</v>
      </c>
      <c r="G640" s="3" t="s">
        <v>12</v>
      </c>
      <c r="H640" s="3" t="s">
        <v>12</v>
      </c>
      <c r="I640" s="3" t="s">
        <v>100</v>
      </c>
      <c r="J640" s="3" t="s">
        <v>80</v>
      </c>
      <c r="L640" s="17"/>
      <c r="M640" s="3" t="s">
        <v>81</v>
      </c>
      <c r="N640" s="18" t="b">
        <v>0</v>
      </c>
      <c r="O640" s="3" t="s">
        <v>1522</v>
      </c>
      <c r="P640" s="5">
        <v>12.461581</v>
      </c>
      <c r="Q640" s="5">
        <v>480.0</v>
      </c>
      <c r="R640" s="17"/>
    </row>
    <row r="641">
      <c r="A641" s="3" t="s">
        <v>1523</v>
      </c>
      <c r="B641" s="3">
        <v>441.0</v>
      </c>
      <c r="C641" s="3" t="s">
        <v>1524</v>
      </c>
      <c r="D641" s="3" t="s">
        <v>1495</v>
      </c>
      <c r="E641" s="3" t="s">
        <v>19</v>
      </c>
      <c r="F641" s="3" t="s">
        <v>22</v>
      </c>
      <c r="G641" s="3" t="s">
        <v>20</v>
      </c>
      <c r="H641" s="3" t="s">
        <v>23</v>
      </c>
      <c r="I641" s="3" t="s">
        <v>1525</v>
      </c>
      <c r="J641" s="3" t="s">
        <v>629</v>
      </c>
      <c r="K641" s="3" t="s">
        <v>1526</v>
      </c>
      <c r="L641" s="3" t="s">
        <v>1527</v>
      </c>
      <c r="M641" s="3" t="s">
        <v>81</v>
      </c>
      <c r="N641" s="18" t="b">
        <v>0</v>
      </c>
      <c r="O641" s="3" t="s">
        <v>1524</v>
      </c>
      <c r="P641" s="5">
        <v>19.603042</v>
      </c>
      <c r="Q641" s="5">
        <v>480.0</v>
      </c>
      <c r="R641" s="17"/>
    </row>
    <row r="642">
      <c r="A642" s="3" t="s">
        <v>1528</v>
      </c>
      <c r="B642" s="3">
        <v>97.0</v>
      </c>
      <c r="C642" s="3" t="s">
        <v>1529</v>
      </c>
      <c r="D642" s="3" t="s">
        <v>1530</v>
      </c>
      <c r="E642" s="3" t="s">
        <v>15</v>
      </c>
      <c r="F642" s="3" t="s">
        <v>15</v>
      </c>
      <c r="G642" s="3" t="s">
        <v>16</v>
      </c>
      <c r="H642" s="3" t="s">
        <v>16</v>
      </c>
      <c r="I642" s="3" t="s">
        <v>79</v>
      </c>
      <c r="J642" s="3" t="s">
        <v>92</v>
      </c>
      <c r="K642" s="3" t="s">
        <v>93</v>
      </c>
      <c r="L642" s="17"/>
      <c r="M642" s="3" t="s">
        <v>81</v>
      </c>
      <c r="N642" s="18" t="b">
        <v>0</v>
      </c>
      <c r="O642" s="3" t="s">
        <v>1529</v>
      </c>
      <c r="P642" s="5">
        <v>20.054057</v>
      </c>
      <c r="Q642" s="5">
        <v>540.0</v>
      </c>
      <c r="R642" s="17"/>
    </row>
    <row r="643">
      <c r="A643" s="3" t="s">
        <v>1531</v>
      </c>
      <c r="B643" s="3">
        <v>98.0</v>
      </c>
      <c r="C643" s="3" t="s">
        <v>1532</v>
      </c>
      <c r="D643" s="3" t="s">
        <v>1530</v>
      </c>
      <c r="E643" s="3" t="s">
        <v>34</v>
      </c>
      <c r="F643" s="3" t="s">
        <v>34</v>
      </c>
      <c r="G643" s="3" t="s">
        <v>35</v>
      </c>
      <c r="H643" s="3" t="s">
        <v>35</v>
      </c>
      <c r="I643" s="3" t="s">
        <v>1533</v>
      </c>
      <c r="J643" s="3" t="s">
        <v>80</v>
      </c>
      <c r="L643" s="17"/>
      <c r="M643" s="3" t="s">
        <v>81</v>
      </c>
      <c r="N643" s="18" t="b">
        <v>0</v>
      </c>
      <c r="O643" s="3" t="s">
        <v>1532</v>
      </c>
      <c r="P643" s="5">
        <v>25.480611</v>
      </c>
      <c r="Q643" s="5">
        <v>540.0</v>
      </c>
      <c r="R643" s="17"/>
    </row>
    <row r="644">
      <c r="A644" s="3" t="s">
        <v>1534</v>
      </c>
      <c r="B644" s="3">
        <v>321.0</v>
      </c>
      <c r="C644" s="3" t="s">
        <v>1535</v>
      </c>
      <c r="D644" s="3" t="s">
        <v>1530</v>
      </c>
      <c r="E644" s="3" t="s">
        <v>15</v>
      </c>
      <c r="F644" s="3" t="s">
        <v>15</v>
      </c>
      <c r="G644" s="3" t="s">
        <v>16</v>
      </c>
      <c r="H644" s="3" t="s">
        <v>16</v>
      </c>
      <c r="I644" s="3" t="s">
        <v>79</v>
      </c>
      <c r="J644" s="3" t="s">
        <v>80</v>
      </c>
      <c r="L644" s="17"/>
      <c r="M644" s="3" t="s">
        <v>81</v>
      </c>
      <c r="N644" s="18" t="b">
        <v>0</v>
      </c>
      <c r="O644" s="3" t="s">
        <v>1535</v>
      </c>
      <c r="P644" s="5">
        <v>32.566498</v>
      </c>
      <c r="Q644" s="5">
        <v>540.0</v>
      </c>
      <c r="R644" s="17"/>
    </row>
    <row r="645">
      <c r="A645" s="3" t="s">
        <v>1536</v>
      </c>
      <c r="B645" s="3">
        <v>579.0</v>
      </c>
      <c r="C645" s="3" t="s">
        <v>1537</v>
      </c>
      <c r="D645" s="3" t="s">
        <v>1530</v>
      </c>
      <c r="E645" s="3" t="s">
        <v>11</v>
      </c>
      <c r="F645" s="3" t="s">
        <v>11</v>
      </c>
      <c r="G645" s="3" t="s">
        <v>12</v>
      </c>
      <c r="H645" s="3" t="s">
        <v>12</v>
      </c>
      <c r="I645" s="3" t="s">
        <v>100</v>
      </c>
      <c r="J645" s="3" t="s">
        <v>92</v>
      </c>
      <c r="K645" s="3" t="s">
        <v>325</v>
      </c>
      <c r="L645" s="17"/>
      <c r="M645" s="3" t="s">
        <v>81</v>
      </c>
      <c r="N645" s="18" t="b">
        <v>0</v>
      </c>
      <c r="O645" s="3" t="s">
        <v>1537</v>
      </c>
      <c r="P645" s="5">
        <v>6.694088</v>
      </c>
      <c r="Q645" s="5">
        <v>540.0</v>
      </c>
      <c r="R645" s="17"/>
    </row>
    <row r="646">
      <c r="A646" s="3" t="s">
        <v>1538</v>
      </c>
      <c r="B646" s="3">
        <v>494.0</v>
      </c>
      <c r="C646" s="3" t="s">
        <v>1539</v>
      </c>
      <c r="D646" s="3" t="s">
        <v>1540</v>
      </c>
      <c r="E646" s="3" t="s">
        <v>87</v>
      </c>
      <c r="F646" s="3" t="s">
        <v>11</v>
      </c>
      <c r="G646" s="17"/>
      <c r="H646" s="3" t="s">
        <v>12</v>
      </c>
      <c r="I646" s="3" t="s">
        <v>88</v>
      </c>
      <c r="J646" s="3" t="s">
        <v>1541</v>
      </c>
      <c r="L646" s="17"/>
      <c r="M646" s="3" t="s">
        <v>81</v>
      </c>
      <c r="N646" s="18" t="b">
        <v>0</v>
      </c>
      <c r="O646" s="3" t="s">
        <v>1539</v>
      </c>
      <c r="P646" s="5">
        <v>0.609066</v>
      </c>
      <c r="Q646" s="5">
        <v>600.0</v>
      </c>
      <c r="R646" s="17"/>
    </row>
    <row r="647">
      <c r="A647" s="3" t="s">
        <v>1542</v>
      </c>
      <c r="B647" s="3">
        <v>491.0</v>
      </c>
      <c r="C647" s="3" t="s">
        <v>1543</v>
      </c>
      <c r="D647" s="3" t="s">
        <v>1544</v>
      </c>
      <c r="E647" s="3" t="s">
        <v>11</v>
      </c>
      <c r="F647" s="3" t="s">
        <v>11</v>
      </c>
      <c r="G647" s="3" t="s">
        <v>12</v>
      </c>
      <c r="H647" s="3" t="s">
        <v>12</v>
      </c>
      <c r="I647" s="3" t="s">
        <v>100</v>
      </c>
      <c r="J647" s="3" t="s">
        <v>80</v>
      </c>
      <c r="L647" s="17"/>
      <c r="M647" s="3" t="s">
        <v>81</v>
      </c>
      <c r="N647" s="18" t="b">
        <v>0</v>
      </c>
      <c r="O647" s="3" t="s">
        <v>1543</v>
      </c>
      <c r="P647" s="5">
        <v>20.552645</v>
      </c>
      <c r="Q647" s="5">
        <v>660.0</v>
      </c>
      <c r="R647" s="17"/>
    </row>
    <row r="648">
      <c r="A648" s="3" t="s">
        <v>1545</v>
      </c>
      <c r="B648" s="3">
        <v>162.0</v>
      </c>
      <c r="C648" s="3" t="s">
        <v>1546</v>
      </c>
      <c r="D648" s="3" t="s">
        <v>1547</v>
      </c>
      <c r="E648" s="3" t="s">
        <v>11</v>
      </c>
      <c r="F648" s="3" t="s">
        <v>11</v>
      </c>
      <c r="G648" s="3" t="s">
        <v>12</v>
      </c>
      <c r="H648" s="3" t="s">
        <v>12</v>
      </c>
      <c r="I648" s="3" t="s">
        <v>100</v>
      </c>
      <c r="J648" s="3" t="s">
        <v>80</v>
      </c>
      <c r="L648" s="17"/>
      <c r="M648" s="3" t="s">
        <v>81</v>
      </c>
      <c r="N648" s="18" t="b">
        <v>0</v>
      </c>
      <c r="O648" s="3" t="s">
        <v>1546</v>
      </c>
      <c r="P648" s="5">
        <v>14.133166</v>
      </c>
      <c r="Q648" s="5">
        <v>720.0</v>
      </c>
      <c r="R648" s="17"/>
    </row>
    <row r="649">
      <c r="A649" s="3" t="s">
        <v>1548</v>
      </c>
      <c r="B649" s="3">
        <v>163.0</v>
      </c>
      <c r="C649" s="3" t="s">
        <v>1549</v>
      </c>
      <c r="D649" s="3" t="s">
        <v>1547</v>
      </c>
      <c r="E649" s="3" t="s">
        <v>11</v>
      </c>
      <c r="F649" s="3" t="s">
        <v>11</v>
      </c>
      <c r="G649" s="3" t="s">
        <v>12</v>
      </c>
      <c r="H649" s="3" t="s">
        <v>12</v>
      </c>
      <c r="I649" s="3" t="s">
        <v>100</v>
      </c>
      <c r="J649" s="3" t="s">
        <v>80</v>
      </c>
      <c r="L649" s="17"/>
      <c r="M649" s="3" t="s">
        <v>81</v>
      </c>
      <c r="N649" s="18" t="b">
        <v>0</v>
      </c>
      <c r="O649" s="3" t="s">
        <v>1549</v>
      </c>
      <c r="P649" s="5">
        <v>32.772809</v>
      </c>
      <c r="Q649" s="5">
        <v>720.0</v>
      </c>
      <c r="R649" s="17"/>
    </row>
    <row r="650">
      <c r="A650" s="3" t="s">
        <v>44</v>
      </c>
      <c r="B650" s="3">
        <v>320.0</v>
      </c>
      <c r="C650" s="3" t="s">
        <v>48</v>
      </c>
      <c r="D650" s="3" t="s">
        <v>1550</v>
      </c>
      <c r="E650" s="3" t="s">
        <v>15</v>
      </c>
      <c r="F650" s="3" t="s">
        <v>15</v>
      </c>
      <c r="G650" s="3" t="s">
        <v>16</v>
      </c>
      <c r="H650" s="3" t="s">
        <v>16</v>
      </c>
      <c r="I650" s="3" t="s">
        <v>79</v>
      </c>
      <c r="J650" s="3" t="s">
        <v>432</v>
      </c>
      <c r="K650" s="3" t="s">
        <v>433</v>
      </c>
      <c r="L650" s="17"/>
      <c r="M650" s="3" t="s">
        <v>81</v>
      </c>
      <c r="N650" s="18" t="b">
        <v>0</v>
      </c>
      <c r="O650" s="3" t="s">
        <v>48</v>
      </c>
      <c r="P650" s="5">
        <v>29.751688</v>
      </c>
      <c r="Q650" s="5">
        <v>60.0</v>
      </c>
      <c r="R650" s="17"/>
    </row>
    <row r="651">
      <c r="A651" s="3" t="s">
        <v>1551</v>
      </c>
      <c r="B651" s="3">
        <v>414.0</v>
      </c>
      <c r="C651" s="3" t="s">
        <v>56</v>
      </c>
      <c r="D651" s="3" t="s">
        <v>1550</v>
      </c>
      <c r="E651" s="3" t="s">
        <v>15</v>
      </c>
      <c r="F651" s="3" t="s">
        <v>15</v>
      </c>
      <c r="G651" s="3" t="s">
        <v>16</v>
      </c>
      <c r="H651" s="3" t="s">
        <v>16</v>
      </c>
      <c r="I651" s="3" t="s">
        <v>79</v>
      </c>
      <c r="J651" s="3" t="s">
        <v>80</v>
      </c>
      <c r="L651" s="17"/>
      <c r="M651" s="3" t="s">
        <v>81</v>
      </c>
      <c r="N651" s="18" t="b">
        <v>0</v>
      </c>
      <c r="O651" s="3" t="s">
        <v>56</v>
      </c>
      <c r="P651" s="5">
        <v>40.267968</v>
      </c>
      <c r="Q651" s="5">
        <v>60.0</v>
      </c>
      <c r="R651" s="17"/>
    </row>
  </sheetData>
  <mergeCells count="489">
    <mergeCell ref="J324:K324"/>
    <mergeCell ref="J326:K326"/>
    <mergeCell ref="J327:K327"/>
    <mergeCell ref="J328:K328"/>
    <mergeCell ref="J330:K330"/>
    <mergeCell ref="J331:K331"/>
    <mergeCell ref="J333:K333"/>
    <mergeCell ref="J334:K334"/>
    <mergeCell ref="J335:K335"/>
    <mergeCell ref="J336:K336"/>
    <mergeCell ref="J337:K337"/>
    <mergeCell ref="J338:K338"/>
    <mergeCell ref="J340:K340"/>
    <mergeCell ref="J342:K342"/>
    <mergeCell ref="J260:K260"/>
    <mergeCell ref="J261:K261"/>
    <mergeCell ref="J262:K262"/>
    <mergeCell ref="J263:K263"/>
    <mergeCell ref="J264:K264"/>
    <mergeCell ref="J265:K265"/>
    <mergeCell ref="J266:K266"/>
    <mergeCell ref="J267:K267"/>
    <mergeCell ref="J268:K268"/>
    <mergeCell ref="J269:K269"/>
    <mergeCell ref="J271:K271"/>
    <mergeCell ref="J272:K272"/>
    <mergeCell ref="J282:K282"/>
    <mergeCell ref="J284:K284"/>
    <mergeCell ref="J286:K286"/>
    <mergeCell ref="J288:K288"/>
    <mergeCell ref="J290:K290"/>
    <mergeCell ref="J291:K291"/>
    <mergeCell ref="J292:K292"/>
    <mergeCell ref="J293:K293"/>
    <mergeCell ref="J294:K294"/>
    <mergeCell ref="J295:K295"/>
    <mergeCell ref="J296:K296"/>
    <mergeCell ref="J297:K297"/>
    <mergeCell ref="J298:K298"/>
    <mergeCell ref="J299:K299"/>
    <mergeCell ref="J300:K300"/>
    <mergeCell ref="J301:K301"/>
    <mergeCell ref="J302:K302"/>
    <mergeCell ref="J304:K304"/>
    <mergeCell ref="J308:K308"/>
    <mergeCell ref="J309:K309"/>
    <mergeCell ref="J310:K310"/>
    <mergeCell ref="J311:K311"/>
    <mergeCell ref="J312:K312"/>
    <mergeCell ref="J314:K314"/>
    <mergeCell ref="J315:K315"/>
    <mergeCell ref="J317:K317"/>
    <mergeCell ref="J319:K319"/>
    <mergeCell ref="J320:K320"/>
    <mergeCell ref="J321:K321"/>
    <mergeCell ref="J323:K323"/>
    <mergeCell ref="J353:K353"/>
    <mergeCell ref="J354:K354"/>
    <mergeCell ref="J355:K355"/>
    <mergeCell ref="J356:K356"/>
    <mergeCell ref="J357:K357"/>
    <mergeCell ref="J358:K358"/>
    <mergeCell ref="J359:K359"/>
    <mergeCell ref="J417:K417"/>
    <mergeCell ref="J418:K418"/>
    <mergeCell ref="J419:K419"/>
    <mergeCell ref="J420:K420"/>
    <mergeCell ref="J421:K421"/>
    <mergeCell ref="J422:K422"/>
    <mergeCell ref="J424:K424"/>
    <mergeCell ref="J425:K425"/>
    <mergeCell ref="J426:K426"/>
    <mergeCell ref="J427:K427"/>
    <mergeCell ref="J428:K428"/>
    <mergeCell ref="J429:K429"/>
    <mergeCell ref="J430:K430"/>
    <mergeCell ref="J431:K431"/>
    <mergeCell ref="J432:K432"/>
    <mergeCell ref="J434:K434"/>
    <mergeCell ref="J435:K435"/>
    <mergeCell ref="J436:K436"/>
    <mergeCell ref="J438:K438"/>
    <mergeCell ref="J439:K439"/>
    <mergeCell ref="J440:K440"/>
    <mergeCell ref="J441:K441"/>
    <mergeCell ref="J442:K442"/>
    <mergeCell ref="J443:K443"/>
    <mergeCell ref="J444:K444"/>
    <mergeCell ref="J445:K445"/>
    <mergeCell ref="J446:K446"/>
    <mergeCell ref="J448:K448"/>
    <mergeCell ref="J449:K449"/>
    <mergeCell ref="J450:K450"/>
    <mergeCell ref="J451:K451"/>
    <mergeCell ref="J452:K452"/>
    <mergeCell ref="J453:K453"/>
    <mergeCell ref="J454:K454"/>
    <mergeCell ref="J455:K455"/>
    <mergeCell ref="J458:K458"/>
    <mergeCell ref="J459:K459"/>
    <mergeCell ref="J460:K460"/>
    <mergeCell ref="J461:K461"/>
    <mergeCell ref="J463:K463"/>
    <mergeCell ref="J464:K464"/>
    <mergeCell ref="J465:K465"/>
    <mergeCell ref="J466:K466"/>
    <mergeCell ref="J467:K467"/>
    <mergeCell ref="J468:K468"/>
    <mergeCell ref="J469:K469"/>
    <mergeCell ref="J470:K470"/>
    <mergeCell ref="J471:K471"/>
    <mergeCell ref="J472:K472"/>
    <mergeCell ref="J473:K473"/>
    <mergeCell ref="J474:K474"/>
    <mergeCell ref="J475:K475"/>
    <mergeCell ref="J476:K476"/>
    <mergeCell ref="J477:K477"/>
    <mergeCell ref="J478:K478"/>
    <mergeCell ref="J479:K479"/>
    <mergeCell ref="J480:K480"/>
    <mergeCell ref="J481:K481"/>
    <mergeCell ref="J482:K482"/>
    <mergeCell ref="J483:K483"/>
    <mergeCell ref="J484:K484"/>
    <mergeCell ref="J485:K485"/>
    <mergeCell ref="J486:K486"/>
    <mergeCell ref="J487:K487"/>
    <mergeCell ref="J488:K488"/>
    <mergeCell ref="J489:K489"/>
    <mergeCell ref="J490:K490"/>
    <mergeCell ref="J491:K491"/>
    <mergeCell ref="J492:K492"/>
    <mergeCell ref="J493:K493"/>
    <mergeCell ref="J494:K494"/>
    <mergeCell ref="J496:K496"/>
    <mergeCell ref="J497:K497"/>
    <mergeCell ref="J498:K498"/>
    <mergeCell ref="J499:K499"/>
    <mergeCell ref="J500:K500"/>
    <mergeCell ref="J501:K501"/>
    <mergeCell ref="J502:K502"/>
    <mergeCell ref="J508:K508"/>
    <mergeCell ref="J509:K509"/>
    <mergeCell ref="J510:K510"/>
    <mergeCell ref="J511:K511"/>
    <mergeCell ref="J512:K512"/>
    <mergeCell ref="J513:K513"/>
    <mergeCell ref="J514:K514"/>
    <mergeCell ref="J515:K515"/>
    <mergeCell ref="J516:K516"/>
    <mergeCell ref="J517:K517"/>
    <mergeCell ref="J518:K518"/>
    <mergeCell ref="J519:K519"/>
    <mergeCell ref="J520:K520"/>
    <mergeCell ref="J522:K522"/>
    <mergeCell ref="J524:K524"/>
    <mergeCell ref="J525:K525"/>
    <mergeCell ref="J526:K526"/>
    <mergeCell ref="J528:K528"/>
    <mergeCell ref="J529:K529"/>
    <mergeCell ref="J530:K530"/>
    <mergeCell ref="J598:K598"/>
    <mergeCell ref="J599:K599"/>
    <mergeCell ref="J600:K600"/>
    <mergeCell ref="J602:K602"/>
    <mergeCell ref="J603:K603"/>
    <mergeCell ref="J604:K604"/>
    <mergeCell ref="J605:K605"/>
    <mergeCell ref="J606:K606"/>
    <mergeCell ref="J607:K607"/>
    <mergeCell ref="J608:K608"/>
    <mergeCell ref="J609:K609"/>
    <mergeCell ref="J610:K610"/>
    <mergeCell ref="J611:K611"/>
    <mergeCell ref="J612:K612"/>
    <mergeCell ref="J613:K613"/>
    <mergeCell ref="J615:K615"/>
    <mergeCell ref="J617:K617"/>
    <mergeCell ref="J618:K618"/>
    <mergeCell ref="J619:K619"/>
    <mergeCell ref="J620:K620"/>
    <mergeCell ref="J622:K622"/>
    <mergeCell ref="J623:K623"/>
    <mergeCell ref="J627:K627"/>
    <mergeCell ref="J629:K629"/>
    <mergeCell ref="J630:K630"/>
    <mergeCell ref="J632:K632"/>
    <mergeCell ref="J633:K633"/>
    <mergeCell ref="J634:K634"/>
    <mergeCell ref="J644:K644"/>
    <mergeCell ref="J646:K646"/>
    <mergeCell ref="J647:K647"/>
    <mergeCell ref="J648:K648"/>
    <mergeCell ref="J649:K649"/>
    <mergeCell ref="J651:K651"/>
    <mergeCell ref="J635:K635"/>
    <mergeCell ref="J636:K636"/>
    <mergeCell ref="J637:K637"/>
    <mergeCell ref="J638:K638"/>
    <mergeCell ref="J639:K639"/>
    <mergeCell ref="J640:K640"/>
    <mergeCell ref="J643:K643"/>
    <mergeCell ref="J531:K531"/>
    <mergeCell ref="J533:K533"/>
    <mergeCell ref="J534:K534"/>
    <mergeCell ref="J535:K535"/>
    <mergeCell ref="J544:K544"/>
    <mergeCell ref="J545:K545"/>
    <mergeCell ref="J546:K546"/>
    <mergeCell ref="J547:K547"/>
    <mergeCell ref="J548:K548"/>
    <mergeCell ref="J552:K552"/>
    <mergeCell ref="J553:K553"/>
    <mergeCell ref="J554:K554"/>
    <mergeCell ref="J556:K556"/>
    <mergeCell ref="J557:K557"/>
    <mergeCell ref="J558:K558"/>
    <mergeCell ref="J559:K559"/>
    <mergeCell ref="J560:K560"/>
    <mergeCell ref="J561:K561"/>
    <mergeCell ref="J562:K562"/>
    <mergeCell ref="J563:K563"/>
    <mergeCell ref="J564:K564"/>
    <mergeCell ref="J565:K565"/>
    <mergeCell ref="J566:K566"/>
    <mergeCell ref="J567:K567"/>
    <mergeCell ref="J568:K568"/>
    <mergeCell ref="J570:K570"/>
    <mergeCell ref="J571:K571"/>
    <mergeCell ref="J572:K572"/>
    <mergeCell ref="J573:K573"/>
    <mergeCell ref="J575:K575"/>
    <mergeCell ref="J576:K576"/>
    <mergeCell ref="J577:K577"/>
    <mergeCell ref="J578:K578"/>
    <mergeCell ref="J579:K579"/>
    <mergeCell ref="J580:K580"/>
    <mergeCell ref="J581:K581"/>
    <mergeCell ref="J582:K582"/>
    <mergeCell ref="J584:K584"/>
    <mergeCell ref="J586:K586"/>
    <mergeCell ref="J587:K587"/>
    <mergeCell ref="J588:K588"/>
    <mergeCell ref="J589:K589"/>
    <mergeCell ref="J590:K590"/>
    <mergeCell ref="J591:K591"/>
    <mergeCell ref="J592:K592"/>
    <mergeCell ref="J594:K594"/>
    <mergeCell ref="J595:K595"/>
    <mergeCell ref="J596:K596"/>
    <mergeCell ref="J597:K597"/>
    <mergeCell ref="J54:K54"/>
    <mergeCell ref="J55:K55"/>
    <mergeCell ref="J56:K56"/>
    <mergeCell ref="J57:K57"/>
    <mergeCell ref="J58:K58"/>
    <mergeCell ref="J59:K59"/>
    <mergeCell ref="J61:K61"/>
    <mergeCell ref="J62:K62"/>
    <mergeCell ref="J63:K63"/>
    <mergeCell ref="J64:K64"/>
    <mergeCell ref="J65:K65"/>
    <mergeCell ref="J66:K66"/>
    <mergeCell ref="J67:K67"/>
    <mergeCell ref="J68:K68"/>
    <mergeCell ref="J71:K71"/>
    <mergeCell ref="J73:K73"/>
    <mergeCell ref="J74:K74"/>
    <mergeCell ref="J79:K79"/>
    <mergeCell ref="J81:K81"/>
    <mergeCell ref="J82:K82"/>
    <mergeCell ref="J83:K83"/>
    <mergeCell ref="J84:K84"/>
    <mergeCell ref="J85:K85"/>
    <mergeCell ref="J86:K86"/>
    <mergeCell ref="J88:K88"/>
    <mergeCell ref="J93:K93"/>
    <mergeCell ref="J94:K94"/>
    <mergeCell ref="J100:K100"/>
    <mergeCell ref="J2:K2"/>
    <mergeCell ref="J3:K3"/>
    <mergeCell ref="J4:K4"/>
    <mergeCell ref="J6:K6"/>
    <mergeCell ref="J8:K8"/>
    <mergeCell ref="J9:K9"/>
    <mergeCell ref="J11:K11"/>
    <mergeCell ref="J12:K12"/>
    <mergeCell ref="J16:K16"/>
    <mergeCell ref="J17:K17"/>
    <mergeCell ref="J18:K18"/>
    <mergeCell ref="J19:K19"/>
    <mergeCell ref="J20:K20"/>
    <mergeCell ref="J23:K23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1:K51"/>
    <mergeCell ref="J52:K52"/>
    <mergeCell ref="J53:K53"/>
    <mergeCell ref="J102:K102"/>
    <mergeCell ref="J103:K103"/>
    <mergeCell ref="J104:K104"/>
    <mergeCell ref="J105:K105"/>
    <mergeCell ref="J106:K106"/>
    <mergeCell ref="J107:K107"/>
    <mergeCell ref="J108:K108"/>
    <mergeCell ref="J176:K176"/>
    <mergeCell ref="J177:K177"/>
    <mergeCell ref="J178:K178"/>
    <mergeCell ref="J180:K180"/>
    <mergeCell ref="J181:K181"/>
    <mergeCell ref="J182:K182"/>
    <mergeCell ref="J183:K183"/>
    <mergeCell ref="J184:K184"/>
    <mergeCell ref="J185:K185"/>
    <mergeCell ref="J186:K186"/>
    <mergeCell ref="J188:K188"/>
    <mergeCell ref="J189:K189"/>
    <mergeCell ref="J190:K190"/>
    <mergeCell ref="J191:K191"/>
    <mergeCell ref="J109:K109"/>
    <mergeCell ref="J111:K111"/>
    <mergeCell ref="J113:K113"/>
    <mergeCell ref="J114:K114"/>
    <mergeCell ref="J115:K115"/>
    <mergeCell ref="J116:K116"/>
    <mergeCell ref="J117:K117"/>
    <mergeCell ref="J118:K118"/>
    <mergeCell ref="J119:K119"/>
    <mergeCell ref="J130:K130"/>
    <mergeCell ref="J132:K132"/>
    <mergeCell ref="J133:K133"/>
    <mergeCell ref="J134:K134"/>
    <mergeCell ref="J135:K135"/>
    <mergeCell ref="J139:K139"/>
    <mergeCell ref="J141:K141"/>
    <mergeCell ref="J143:K143"/>
    <mergeCell ref="J145:K145"/>
    <mergeCell ref="J147:K147"/>
    <mergeCell ref="J148:K148"/>
    <mergeCell ref="J149:K149"/>
    <mergeCell ref="J150:K150"/>
    <mergeCell ref="J151:K151"/>
    <mergeCell ref="J152:K152"/>
    <mergeCell ref="J153:K153"/>
    <mergeCell ref="J155:K155"/>
    <mergeCell ref="J158:K158"/>
    <mergeCell ref="J159:K159"/>
    <mergeCell ref="J161:K161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93:K193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7:K207"/>
    <mergeCell ref="J208:K208"/>
    <mergeCell ref="J209:K209"/>
    <mergeCell ref="J210:K210"/>
    <mergeCell ref="J211:K211"/>
    <mergeCell ref="J212:K212"/>
    <mergeCell ref="J213:K213"/>
    <mergeCell ref="J215:K215"/>
    <mergeCell ref="J216:K216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J227:K227"/>
    <mergeCell ref="J228:K228"/>
    <mergeCell ref="J229:K229"/>
    <mergeCell ref="J230:K230"/>
    <mergeCell ref="J232:K232"/>
    <mergeCell ref="J233:K233"/>
    <mergeCell ref="J235:K235"/>
    <mergeCell ref="J238:K238"/>
    <mergeCell ref="J239:K239"/>
    <mergeCell ref="J240:K240"/>
    <mergeCell ref="J241:K241"/>
    <mergeCell ref="J242:K242"/>
    <mergeCell ref="J243:K243"/>
    <mergeCell ref="J244:K244"/>
    <mergeCell ref="J246:K246"/>
    <mergeCell ref="J247:K247"/>
    <mergeCell ref="J248:K248"/>
    <mergeCell ref="J250:K250"/>
    <mergeCell ref="J251:K251"/>
    <mergeCell ref="J252:K252"/>
    <mergeCell ref="J253:K253"/>
    <mergeCell ref="J254:K254"/>
    <mergeCell ref="J255:K255"/>
    <mergeCell ref="J256:K256"/>
    <mergeCell ref="J257:K257"/>
    <mergeCell ref="J258:K258"/>
    <mergeCell ref="J259:K259"/>
    <mergeCell ref="J360:K360"/>
    <mergeCell ref="J361:K361"/>
    <mergeCell ref="J362:K362"/>
    <mergeCell ref="J364:K364"/>
    <mergeCell ref="J365:K365"/>
    <mergeCell ref="J366:K366"/>
    <mergeCell ref="J368:K368"/>
    <mergeCell ref="J369:K369"/>
    <mergeCell ref="J370:K370"/>
    <mergeCell ref="J371:K371"/>
    <mergeCell ref="J373:K373"/>
    <mergeCell ref="J374:K374"/>
    <mergeCell ref="J375:K375"/>
    <mergeCell ref="J376:K376"/>
    <mergeCell ref="J377:K377"/>
    <mergeCell ref="J378:K378"/>
    <mergeCell ref="J379:K379"/>
    <mergeCell ref="J380:K380"/>
    <mergeCell ref="J381:K381"/>
    <mergeCell ref="J382:K382"/>
    <mergeCell ref="J383:K383"/>
    <mergeCell ref="J384:K384"/>
    <mergeCell ref="J385:K385"/>
    <mergeCell ref="J386:K386"/>
    <mergeCell ref="J387:K387"/>
    <mergeCell ref="J388:K388"/>
    <mergeCell ref="J389:K389"/>
    <mergeCell ref="J390:K390"/>
    <mergeCell ref="J391:K391"/>
    <mergeCell ref="J392:K392"/>
    <mergeCell ref="J393:K393"/>
    <mergeCell ref="J394:K394"/>
    <mergeCell ref="J396:K396"/>
    <mergeCell ref="J397:K397"/>
    <mergeCell ref="J398:K398"/>
    <mergeCell ref="J399:K399"/>
    <mergeCell ref="J400:K400"/>
    <mergeCell ref="J401:K401"/>
    <mergeCell ref="J402:K402"/>
    <mergeCell ref="J403:K403"/>
    <mergeCell ref="J406:K406"/>
    <mergeCell ref="J407:K407"/>
    <mergeCell ref="J409:K409"/>
    <mergeCell ref="J410:K410"/>
    <mergeCell ref="J412:K412"/>
    <mergeCell ref="J413:K413"/>
    <mergeCell ref="J414:K414"/>
    <mergeCell ref="J415:K415"/>
    <mergeCell ref="J416:K4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1552</v>
      </c>
      <c r="B1" s="19" t="s">
        <v>12</v>
      </c>
      <c r="C1" s="19" t="s">
        <v>16</v>
      </c>
      <c r="D1" s="19" t="s">
        <v>37</v>
      </c>
      <c r="E1" s="19" t="s">
        <v>35</v>
      </c>
      <c r="F1" s="19" t="s">
        <v>20</v>
      </c>
      <c r="G1" s="19" t="s">
        <v>27</v>
      </c>
      <c r="H1" s="19" t="s">
        <v>38</v>
      </c>
      <c r="I1" s="19" t="s">
        <v>39</v>
      </c>
      <c r="J1" s="19" t="s">
        <v>40</v>
      </c>
      <c r="K1" s="19" t="s">
        <v>41</v>
      </c>
      <c r="L1" s="19" t="s">
        <v>1553</v>
      </c>
    </row>
    <row r="2">
      <c r="A2" s="20" t="s">
        <v>291</v>
      </c>
      <c r="B2" s="21">
        <v>6518.0</v>
      </c>
      <c r="C2" s="21">
        <v>17008.0</v>
      </c>
      <c r="D2" s="21">
        <v>1072.0</v>
      </c>
      <c r="E2" s="21">
        <v>450.0</v>
      </c>
      <c r="F2" s="22"/>
      <c r="G2" s="23">
        <v>2711.0</v>
      </c>
      <c r="H2" s="21">
        <v>3108.0</v>
      </c>
      <c r="I2" s="24"/>
      <c r="J2" s="21">
        <v>731.0</v>
      </c>
      <c r="K2" s="25">
        <v>50747.0</v>
      </c>
      <c r="L2" s="26">
        <v>0.62</v>
      </c>
    </row>
    <row r="3">
      <c r="A3" s="20" t="s">
        <v>878</v>
      </c>
      <c r="B3" s="21">
        <v>14687.0</v>
      </c>
      <c r="C3" s="21">
        <v>12653.0</v>
      </c>
      <c r="D3" s="21">
        <v>1821.0</v>
      </c>
      <c r="E3" s="24"/>
      <c r="F3" s="22"/>
      <c r="G3" s="23">
        <v>2704.0</v>
      </c>
      <c r="H3" s="24"/>
      <c r="I3" s="22"/>
      <c r="J3" s="21">
        <v>0.0</v>
      </c>
      <c r="K3" s="25">
        <v>44699.0</v>
      </c>
      <c r="L3" s="26">
        <v>0.71</v>
      </c>
    </row>
    <row r="4">
      <c r="A4" s="20" t="s">
        <v>740</v>
      </c>
      <c r="B4" s="21">
        <v>7535.0</v>
      </c>
      <c r="C4" s="21">
        <v>4939.0</v>
      </c>
      <c r="D4" s="21">
        <v>2846.0</v>
      </c>
      <c r="E4" s="21">
        <v>880.0</v>
      </c>
      <c r="F4" s="23">
        <v>20205.0</v>
      </c>
      <c r="G4" s="22"/>
      <c r="H4" s="21">
        <v>1008.0</v>
      </c>
      <c r="I4" s="22"/>
      <c r="J4" s="21">
        <v>0.0</v>
      </c>
      <c r="K4" s="25">
        <v>62489.0</v>
      </c>
      <c r="L4" s="26">
        <v>0.6</v>
      </c>
    </row>
    <row r="5">
      <c r="A5" s="20" t="s">
        <v>742</v>
      </c>
      <c r="B5" s="21">
        <v>16398.0</v>
      </c>
      <c r="C5" s="21">
        <v>3834.0</v>
      </c>
      <c r="D5" s="21">
        <v>5018.0</v>
      </c>
      <c r="E5" s="24"/>
      <c r="F5" s="23">
        <v>20388.0</v>
      </c>
      <c r="G5" s="22"/>
      <c r="H5" s="24"/>
      <c r="I5" s="22"/>
      <c r="J5" s="21">
        <v>0.0</v>
      </c>
      <c r="K5" s="25">
        <v>65719.0</v>
      </c>
      <c r="L5" s="26">
        <v>0.69</v>
      </c>
    </row>
    <row r="6">
      <c r="A6" s="20" t="s">
        <v>747</v>
      </c>
      <c r="B6" s="21">
        <v>7011.0</v>
      </c>
      <c r="C6" s="21">
        <v>12728.0</v>
      </c>
      <c r="D6" s="21">
        <v>1419.0</v>
      </c>
      <c r="E6" s="21">
        <v>685.0</v>
      </c>
      <c r="F6" s="23">
        <v>17929.0</v>
      </c>
      <c r="G6" s="22"/>
      <c r="H6" s="24"/>
      <c r="I6" s="22"/>
      <c r="J6" s="21">
        <v>0.0</v>
      </c>
      <c r="K6" s="25">
        <v>64008.0</v>
      </c>
      <c r="L6" s="26">
        <v>0.62</v>
      </c>
    </row>
    <row r="7">
      <c r="A7" s="20" t="s">
        <v>381</v>
      </c>
      <c r="B7" s="21">
        <v>27980.0</v>
      </c>
      <c r="C7" s="21">
        <v>11282.0</v>
      </c>
      <c r="D7" s="21">
        <v>6920.0</v>
      </c>
      <c r="E7" s="21">
        <v>1750.0</v>
      </c>
      <c r="F7" s="22"/>
      <c r="G7" s="22"/>
      <c r="H7" s="24"/>
      <c r="I7" s="24"/>
      <c r="J7" s="21">
        <v>0.0</v>
      </c>
      <c r="K7" s="25">
        <v>72617.0</v>
      </c>
      <c r="L7" s="26">
        <v>0.66</v>
      </c>
    </row>
    <row r="8">
      <c r="A8" s="20" t="s">
        <v>384</v>
      </c>
      <c r="B8" s="21">
        <v>27850.0</v>
      </c>
      <c r="C8" s="21">
        <v>8014.0</v>
      </c>
      <c r="D8" s="21">
        <v>2371.0</v>
      </c>
      <c r="E8" s="21">
        <v>771.0</v>
      </c>
      <c r="F8" s="22"/>
      <c r="G8" s="22"/>
      <c r="H8" s="24"/>
      <c r="I8" s="22"/>
      <c r="J8" s="21">
        <v>336.0</v>
      </c>
      <c r="K8" s="25">
        <v>60138.0</v>
      </c>
      <c r="L8" s="26">
        <v>0.65</v>
      </c>
    </row>
    <row r="9">
      <c r="A9" s="20" t="s">
        <v>882</v>
      </c>
      <c r="B9" s="21">
        <v>26311.0</v>
      </c>
      <c r="C9" s="21">
        <v>20172.0</v>
      </c>
      <c r="D9" s="21">
        <v>6036.0</v>
      </c>
      <c r="E9" s="21">
        <v>1566.0</v>
      </c>
      <c r="F9" s="22"/>
      <c r="G9" s="22"/>
      <c r="H9" s="22"/>
      <c r="I9" s="22"/>
      <c r="J9" s="21">
        <v>678.0</v>
      </c>
      <c r="K9" s="25">
        <v>73096.0</v>
      </c>
      <c r="L9" s="26">
        <v>0.75</v>
      </c>
    </row>
    <row r="10">
      <c r="A10" s="20" t="s">
        <v>801</v>
      </c>
      <c r="B10" s="21">
        <v>18058.0</v>
      </c>
      <c r="C10" s="21">
        <v>18271.0</v>
      </c>
      <c r="D10" s="21">
        <v>2548.0</v>
      </c>
      <c r="E10" s="24"/>
      <c r="F10" s="22"/>
      <c r="G10" s="23">
        <v>1453.0</v>
      </c>
      <c r="H10" s="21">
        <v>2678.0</v>
      </c>
      <c r="I10" s="22"/>
      <c r="J10" s="21">
        <v>0.0</v>
      </c>
      <c r="K10" s="25">
        <v>62783.0</v>
      </c>
      <c r="L10" s="26">
        <v>0.69</v>
      </c>
    </row>
    <row r="11">
      <c r="A11" s="20" t="s">
        <v>386</v>
      </c>
      <c r="B11" s="21">
        <v>29096.0</v>
      </c>
      <c r="C11" s="21">
        <v>12210.0</v>
      </c>
      <c r="D11" s="21">
        <v>2873.0</v>
      </c>
      <c r="E11" s="21">
        <v>1388.0</v>
      </c>
      <c r="F11" s="22"/>
      <c r="G11" s="22"/>
      <c r="H11" s="24"/>
      <c r="I11" s="22"/>
      <c r="J11" s="21">
        <v>0.0</v>
      </c>
      <c r="K11" s="25">
        <v>69976.0</v>
      </c>
      <c r="L11" s="26">
        <v>0.65</v>
      </c>
    </row>
    <row r="12">
      <c r="A12" s="20" t="s">
        <v>358</v>
      </c>
      <c r="B12" s="25">
        <v>17421.0</v>
      </c>
      <c r="C12" s="25">
        <v>2051.0</v>
      </c>
      <c r="D12" s="25">
        <v>2482.0</v>
      </c>
      <c r="E12" s="27"/>
      <c r="F12" s="23">
        <v>21216.0</v>
      </c>
      <c r="G12" s="22"/>
      <c r="H12" s="27"/>
      <c r="I12" s="22"/>
      <c r="J12" s="21">
        <v>0.0</v>
      </c>
      <c r="K12" s="25">
        <v>63952.0</v>
      </c>
      <c r="L12" s="26">
        <v>0.68</v>
      </c>
    </row>
    <row r="13">
      <c r="A13" s="20" t="s">
        <v>304</v>
      </c>
      <c r="B13" s="21">
        <v>4428.0</v>
      </c>
      <c r="C13" s="21">
        <v>10353.0</v>
      </c>
      <c r="D13" s="24"/>
      <c r="E13" s="24"/>
      <c r="F13" s="22"/>
      <c r="G13" s="23">
        <v>13134.0</v>
      </c>
      <c r="H13" s="21">
        <v>1159.0</v>
      </c>
      <c r="I13" s="22"/>
      <c r="J13" s="21">
        <v>0.0</v>
      </c>
      <c r="K13" s="25">
        <v>42215.0</v>
      </c>
      <c r="L13" s="26">
        <v>0.69</v>
      </c>
    </row>
    <row r="14">
      <c r="A14" s="20" t="s">
        <v>1453</v>
      </c>
      <c r="B14" s="21">
        <v>16930.0</v>
      </c>
      <c r="C14" s="21">
        <v>3248.0</v>
      </c>
      <c r="D14" s="21">
        <v>6832.0</v>
      </c>
      <c r="E14" s="22"/>
      <c r="F14" s="23">
        <v>21040.0</v>
      </c>
      <c r="G14" s="22"/>
      <c r="H14" s="22"/>
      <c r="I14" s="22"/>
      <c r="J14" s="21">
        <v>0.0</v>
      </c>
      <c r="K14" s="25">
        <v>66525.0</v>
      </c>
      <c r="L14" s="26">
        <v>0.72</v>
      </c>
    </row>
    <row r="15">
      <c r="A15" s="20" t="s">
        <v>1286</v>
      </c>
      <c r="B15" s="21">
        <v>35566.0</v>
      </c>
      <c r="C15" s="21">
        <v>9722.0</v>
      </c>
      <c r="D15" s="21">
        <v>13045.0</v>
      </c>
      <c r="E15" s="21">
        <v>2519.0</v>
      </c>
      <c r="F15" s="24"/>
      <c r="G15" s="22"/>
      <c r="H15" s="22"/>
      <c r="I15" s="24"/>
      <c r="J15" s="21">
        <v>556.0</v>
      </c>
      <c r="K15" s="25">
        <v>81726.0</v>
      </c>
      <c r="L15" s="26">
        <v>0.75</v>
      </c>
    </row>
    <row r="16">
      <c r="A16" s="20" t="s">
        <v>1289</v>
      </c>
      <c r="B16" s="21">
        <v>19231.0</v>
      </c>
      <c r="C16" s="21">
        <v>11971.0</v>
      </c>
      <c r="D16" s="21">
        <v>1105.0</v>
      </c>
      <c r="E16" s="21">
        <v>674.0</v>
      </c>
      <c r="F16" s="22"/>
      <c r="G16" s="22"/>
      <c r="H16" s="21">
        <v>2501.0</v>
      </c>
      <c r="I16" s="22"/>
      <c r="J16" s="21">
        <v>13498.0</v>
      </c>
      <c r="K16" s="25">
        <v>78204.0</v>
      </c>
      <c r="L16" s="26">
        <v>0.63</v>
      </c>
    </row>
    <row r="17">
      <c r="A17" s="20" t="s">
        <v>388</v>
      </c>
      <c r="B17" s="21">
        <v>37270.0</v>
      </c>
      <c r="C17" s="21">
        <v>13241.0</v>
      </c>
      <c r="D17" s="21">
        <v>6048.0</v>
      </c>
      <c r="E17" s="21">
        <v>2638.0</v>
      </c>
      <c r="F17" s="22"/>
      <c r="G17" s="22"/>
      <c r="H17" s="24"/>
      <c r="I17" s="22"/>
      <c r="J17" s="21">
        <v>862.0</v>
      </c>
      <c r="K17" s="25">
        <v>89550.0</v>
      </c>
      <c r="L17" s="26">
        <v>0.67</v>
      </c>
    </row>
    <row r="18">
      <c r="A18" s="20" t="s">
        <v>1291</v>
      </c>
      <c r="B18" s="21">
        <v>14281.0</v>
      </c>
      <c r="C18" s="21">
        <v>18544.0</v>
      </c>
      <c r="D18" s="21">
        <v>1395.0</v>
      </c>
      <c r="E18" s="21">
        <v>1208.0</v>
      </c>
      <c r="F18" s="22"/>
      <c r="G18" s="22"/>
      <c r="H18" s="21">
        <v>3151.0</v>
      </c>
      <c r="I18" s="22"/>
      <c r="J18" s="21">
        <v>0.0</v>
      </c>
      <c r="K18" s="25">
        <v>68497.0</v>
      </c>
      <c r="L18" s="26">
        <v>0.56</v>
      </c>
    </row>
    <row r="19">
      <c r="A19" s="20" t="s">
        <v>885</v>
      </c>
      <c r="B19" s="25">
        <v>32737.0</v>
      </c>
      <c r="C19" s="25">
        <v>15364.0</v>
      </c>
      <c r="D19" s="25">
        <v>10081.0</v>
      </c>
      <c r="E19" s="25">
        <v>2394.0</v>
      </c>
      <c r="F19" s="22"/>
      <c r="G19" s="22"/>
      <c r="H19" s="27"/>
      <c r="I19" s="22"/>
      <c r="J19" s="21">
        <v>0.0</v>
      </c>
      <c r="K19" s="25">
        <v>86665.0</v>
      </c>
      <c r="L19" s="26">
        <v>0.7</v>
      </c>
    </row>
    <row r="20">
      <c r="A20" s="20" t="s">
        <v>749</v>
      </c>
      <c r="B20" s="21">
        <v>17943.0</v>
      </c>
      <c r="C20" s="21">
        <v>6219.0</v>
      </c>
      <c r="D20" s="21">
        <v>2158.0</v>
      </c>
      <c r="E20" s="22"/>
      <c r="F20" s="23">
        <v>20272.0</v>
      </c>
      <c r="G20" s="22"/>
      <c r="H20" s="22"/>
      <c r="I20" s="22"/>
      <c r="J20" s="21">
        <v>0.0</v>
      </c>
      <c r="K20" s="25">
        <v>71970.0</v>
      </c>
      <c r="L20" s="26">
        <v>0.65</v>
      </c>
    </row>
    <row r="21">
      <c r="A21" s="20" t="s">
        <v>887</v>
      </c>
      <c r="B21" s="21">
        <v>34148.0</v>
      </c>
      <c r="C21" s="21">
        <v>17335.0</v>
      </c>
      <c r="D21" s="21">
        <v>8831.0</v>
      </c>
      <c r="E21" s="21">
        <v>2607.0</v>
      </c>
      <c r="F21" s="22"/>
      <c r="G21" s="22"/>
      <c r="H21" s="22"/>
      <c r="I21" s="22"/>
      <c r="J21" s="21">
        <v>0.0</v>
      </c>
      <c r="K21" s="25">
        <v>90113.0</v>
      </c>
      <c r="L21" s="26">
        <v>0.7</v>
      </c>
    </row>
    <row r="22">
      <c r="A22" s="20" t="s">
        <v>1455</v>
      </c>
      <c r="B22" s="21">
        <v>21182.0</v>
      </c>
      <c r="C22" s="21">
        <v>1734.0</v>
      </c>
      <c r="D22" s="21">
        <v>2280.0</v>
      </c>
      <c r="E22" s="22"/>
      <c r="F22" s="23">
        <v>17064.0</v>
      </c>
      <c r="G22" s="24"/>
      <c r="H22" s="24"/>
      <c r="I22" s="22"/>
      <c r="J22" s="21">
        <v>0.0</v>
      </c>
      <c r="K22" s="25">
        <v>66655.0</v>
      </c>
      <c r="L22" s="26">
        <v>0.63</v>
      </c>
    </row>
    <row r="23">
      <c r="A23" s="20" t="s">
        <v>390</v>
      </c>
      <c r="B23" s="21">
        <v>11792.0</v>
      </c>
      <c r="C23" s="21">
        <v>27219.0</v>
      </c>
      <c r="D23" s="21">
        <v>1482.0</v>
      </c>
      <c r="E23" s="21">
        <v>820.0</v>
      </c>
      <c r="F23" s="22"/>
      <c r="G23" s="24"/>
      <c r="H23" s="21">
        <v>3186.0</v>
      </c>
      <c r="I23" s="22"/>
      <c r="J23" s="21">
        <v>0.0</v>
      </c>
      <c r="K23" s="25">
        <v>77946.0</v>
      </c>
      <c r="L23" s="26">
        <v>0.57</v>
      </c>
    </row>
    <row r="24">
      <c r="A24" s="20" t="s">
        <v>327</v>
      </c>
      <c r="B24" s="21">
        <v>7892.0</v>
      </c>
      <c r="C24" s="21">
        <v>14804.0</v>
      </c>
      <c r="D24" s="21">
        <v>1176.0</v>
      </c>
      <c r="E24" s="21">
        <v>900.0</v>
      </c>
      <c r="F24" s="22"/>
      <c r="G24" s="24"/>
      <c r="H24" s="21">
        <v>11233.0</v>
      </c>
      <c r="I24" s="22"/>
      <c r="J24" s="21">
        <v>898.0</v>
      </c>
      <c r="K24" s="25">
        <v>65277.0</v>
      </c>
      <c r="L24" s="26">
        <v>0.57</v>
      </c>
    </row>
    <row r="25">
      <c r="A25" s="20" t="s">
        <v>330</v>
      </c>
      <c r="B25" s="21">
        <v>10377.0</v>
      </c>
      <c r="C25" s="21">
        <v>14329.0</v>
      </c>
      <c r="D25" s="21">
        <v>1330.0</v>
      </c>
      <c r="E25" s="21">
        <v>922.0</v>
      </c>
      <c r="F25" s="22"/>
      <c r="G25" s="22"/>
      <c r="H25" s="21">
        <v>11112.0</v>
      </c>
      <c r="I25" s="22"/>
      <c r="J25" s="21">
        <v>0.0</v>
      </c>
      <c r="K25" s="25">
        <v>69504.0</v>
      </c>
      <c r="L25" s="26">
        <v>0.55</v>
      </c>
    </row>
    <row r="26">
      <c r="A26" s="20" t="s">
        <v>1482</v>
      </c>
      <c r="B26" s="21">
        <v>23876.0</v>
      </c>
      <c r="C26" s="21">
        <v>18087.0</v>
      </c>
      <c r="D26" s="21">
        <v>2025.0</v>
      </c>
      <c r="E26" s="21">
        <v>703.0</v>
      </c>
      <c r="F26" s="22"/>
      <c r="G26" s="22"/>
      <c r="H26" s="21">
        <v>1355.0</v>
      </c>
      <c r="I26" s="22"/>
      <c r="J26" s="21">
        <v>0.0</v>
      </c>
      <c r="K26" s="25">
        <v>70158.0</v>
      </c>
      <c r="L26" s="26">
        <v>0.66</v>
      </c>
    </row>
    <row r="27">
      <c r="A27" s="20" t="s">
        <v>98</v>
      </c>
      <c r="B27" s="21">
        <v>29590.0</v>
      </c>
      <c r="C27" s="21">
        <v>9178.0</v>
      </c>
      <c r="D27" s="21">
        <v>3741.0</v>
      </c>
      <c r="E27" s="21">
        <v>1395.0</v>
      </c>
      <c r="F27" s="22"/>
      <c r="G27" s="22"/>
      <c r="H27" s="24"/>
      <c r="I27" s="22"/>
      <c r="J27" s="21">
        <v>224.0</v>
      </c>
      <c r="K27" s="25">
        <v>69906.0</v>
      </c>
      <c r="L27" s="26">
        <v>0.63</v>
      </c>
    </row>
    <row r="28">
      <c r="A28" s="20" t="s">
        <v>1294</v>
      </c>
      <c r="B28" s="21">
        <v>29593.0</v>
      </c>
      <c r="C28" s="21">
        <v>15395.0</v>
      </c>
      <c r="D28" s="21">
        <v>6841.0</v>
      </c>
      <c r="E28" s="21">
        <v>2138.0</v>
      </c>
      <c r="F28" s="22"/>
      <c r="G28" s="22"/>
      <c r="H28" s="24"/>
      <c r="I28" s="22"/>
      <c r="J28" s="21">
        <v>746.0</v>
      </c>
      <c r="K28" s="25">
        <v>82926.0</v>
      </c>
      <c r="L28" s="26">
        <v>0.66</v>
      </c>
    </row>
    <row r="29">
      <c r="A29" s="20" t="s">
        <v>889</v>
      </c>
      <c r="B29" s="21">
        <v>28078.0</v>
      </c>
      <c r="C29" s="21">
        <v>14065.0</v>
      </c>
      <c r="D29" s="21">
        <v>3332.0</v>
      </c>
      <c r="E29" s="24"/>
      <c r="F29" s="22"/>
      <c r="G29" s="24"/>
      <c r="H29" s="21">
        <v>5366.0</v>
      </c>
      <c r="I29" s="22"/>
      <c r="J29" s="21">
        <v>0.0</v>
      </c>
      <c r="K29" s="25">
        <v>80035.0</v>
      </c>
      <c r="L29" s="26">
        <v>0.64</v>
      </c>
    </row>
    <row r="30">
      <c r="A30" s="20" t="s">
        <v>392</v>
      </c>
      <c r="B30" s="21">
        <v>16097.0</v>
      </c>
      <c r="C30" s="21">
        <v>6639.0</v>
      </c>
      <c r="D30" s="21">
        <v>28419.0</v>
      </c>
      <c r="E30" s="24"/>
      <c r="F30" s="22"/>
      <c r="G30" s="22"/>
      <c r="H30" s="21">
        <v>642.0</v>
      </c>
      <c r="I30" s="22"/>
      <c r="J30" s="21">
        <v>341.0</v>
      </c>
      <c r="K30" s="25">
        <v>67725.0</v>
      </c>
      <c r="L30" s="26">
        <v>0.77</v>
      </c>
    </row>
    <row r="31">
      <c r="A31" s="20" t="s">
        <v>891</v>
      </c>
      <c r="B31" s="21">
        <v>19069.0</v>
      </c>
      <c r="C31" s="21">
        <v>22594.0</v>
      </c>
      <c r="D31" s="21">
        <v>2462.0</v>
      </c>
      <c r="E31" s="21">
        <v>692.0</v>
      </c>
      <c r="F31" s="22"/>
      <c r="G31" s="22"/>
      <c r="H31" s="21">
        <v>1678.0</v>
      </c>
      <c r="I31" s="22"/>
      <c r="J31" s="21">
        <v>6432.0</v>
      </c>
      <c r="K31" s="25">
        <v>79558.0</v>
      </c>
      <c r="L31" s="26">
        <v>0.67</v>
      </c>
    </row>
    <row r="32">
      <c r="A32" s="20" t="s">
        <v>138</v>
      </c>
      <c r="B32" s="21">
        <v>21622.0</v>
      </c>
      <c r="C32" s="21">
        <v>27290.0</v>
      </c>
      <c r="D32" s="21">
        <v>9150.0</v>
      </c>
      <c r="E32" s="21">
        <v>1529.0</v>
      </c>
      <c r="F32" s="22"/>
      <c r="G32" s="22"/>
      <c r="H32" s="21">
        <v>386.0</v>
      </c>
      <c r="I32" s="22"/>
      <c r="J32" s="21">
        <v>0.0</v>
      </c>
      <c r="K32" s="25">
        <v>79309.0</v>
      </c>
      <c r="L32" s="26">
        <v>0.76</v>
      </c>
    </row>
    <row r="33">
      <c r="A33" s="20" t="s">
        <v>395</v>
      </c>
      <c r="B33" s="21">
        <v>32477.0</v>
      </c>
      <c r="C33" s="21">
        <v>5756.0</v>
      </c>
      <c r="D33" s="24"/>
      <c r="E33" s="21">
        <v>2033.0</v>
      </c>
      <c r="F33" s="22"/>
      <c r="G33" s="22"/>
      <c r="H33" s="24"/>
      <c r="I33" s="22"/>
      <c r="J33" s="21">
        <v>17602.0</v>
      </c>
      <c r="K33" s="25">
        <v>77720.0</v>
      </c>
      <c r="L33" s="26">
        <v>0.74</v>
      </c>
    </row>
    <row r="34">
      <c r="A34" s="20" t="s">
        <v>894</v>
      </c>
      <c r="B34" s="21">
        <v>27282.0</v>
      </c>
      <c r="C34" s="21">
        <v>13024.0</v>
      </c>
      <c r="D34" s="21">
        <v>8194.0</v>
      </c>
      <c r="E34" s="21">
        <v>2055.0</v>
      </c>
      <c r="F34" s="22"/>
      <c r="G34" s="22"/>
      <c r="H34" s="22"/>
      <c r="I34" s="22"/>
      <c r="J34" s="21">
        <v>0.0</v>
      </c>
      <c r="K34" s="25">
        <v>68671.0</v>
      </c>
      <c r="L34" s="26">
        <v>0.74</v>
      </c>
    </row>
    <row r="35">
      <c r="A35" s="20" t="s">
        <v>397</v>
      </c>
      <c r="B35" s="21">
        <v>20346.0</v>
      </c>
      <c r="C35" s="21">
        <v>20491.0</v>
      </c>
      <c r="D35" s="21">
        <v>4608.0</v>
      </c>
      <c r="E35" s="21">
        <v>960.0</v>
      </c>
      <c r="F35" s="22"/>
      <c r="G35" s="22"/>
      <c r="H35" s="21">
        <v>896.0</v>
      </c>
      <c r="I35" s="22"/>
      <c r="J35" s="21">
        <v>0.0</v>
      </c>
      <c r="K35" s="25">
        <v>71579.0</v>
      </c>
      <c r="L35" s="26">
        <v>0.66</v>
      </c>
    </row>
    <row r="36">
      <c r="A36" s="20" t="s">
        <v>722</v>
      </c>
      <c r="B36" s="24"/>
      <c r="C36" s="24"/>
      <c r="D36" s="24"/>
      <c r="E36" s="24"/>
      <c r="F36" s="22"/>
      <c r="G36" s="22"/>
      <c r="H36" s="24"/>
      <c r="I36" s="22"/>
      <c r="J36" s="21">
        <v>42445.0</v>
      </c>
      <c r="K36" s="25">
        <v>66245.0</v>
      </c>
      <c r="L36" s="26">
        <v>0.64</v>
      </c>
    </row>
    <row r="37">
      <c r="A37" s="20" t="s">
        <v>724</v>
      </c>
      <c r="B37" s="24"/>
      <c r="C37" s="24"/>
      <c r="D37" s="22"/>
      <c r="E37" s="22"/>
      <c r="F37" s="22"/>
      <c r="G37" s="24"/>
      <c r="H37" s="24"/>
      <c r="I37" s="22"/>
      <c r="J37" s="21">
        <v>49037.0</v>
      </c>
      <c r="K37" s="25">
        <v>72225.0</v>
      </c>
      <c r="L37" s="26">
        <v>0.68</v>
      </c>
    </row>
    <row r="38">
      <c r="A38" s="20" t="s">
        <v>726</v>
      </c>
      <c r="B38" s="24"/>
      <c r="C38" s="24"/>
      <c r="D38" s="22"/>
      <c r="E38" s="24"/>
      <c r="F38" s="22"/>
      <c r="G38" s="22"/>
      <c r="H38" s="22"/>
      <c r="I38" s="22"/>
      <c r="J38" s="21">
        <v>47352.0</v>
      </c>
      <c r="K38" s="25">
        <v>69984.0</v>
      </c>
      <c r="L38" s="26">
        <v>0.68</v>
      </c>
    </row>
    <row r="39">
      <c r="A39" s="20" t="s">
        <v>266</v>
      </c>
      <c r="B39" s="24"/>
      <c r="C39" s="24"/>
      <c r="D39" s="24"/>
      <c r="E39" s="22"/>
      <c r="F39" s="22"/>
      <c r="G39" s="22"/>
      <c r="H39" s="22"/>
      <c r="I39" s="24"/>
      <c r="J39" s="21">
        <v>38782.0</v>
      </c>
      <c r="K39" s="25">
        <v>65644.0</v>
      </c>
      <c r="L39" s="26">
        <v>0.59</v>
      </c>
    </row>
    <row r="40">
      <c r="A40" s="20" t="s">
        <v>1296</v>
      </c>
      <c r="B40" s="21">
        <v>9678.0</v>
      </c>
      <c r="C40" s="21">
        <v>31723.0</v>
      </c>
      <c r="D40" s="21">
        <v>15597.0</v>
      </c>
      <c r="E40" s="22"/>
      <c r="F40" s="22"/>
      <c r="G40" s="22"/>
      <c r="H40" s="21">
        <v>1617.0</v>
      </c>
      <c r="I40" s="22"/>
      <c r="J40" s="21">
        <v>0.0</v>
      </c>
      <c r="K40" s="25">
        <v>93313.0</v>
      </c>
      <c r="L40" s="26">
        <v>0.63</v>
      </c>
    </row>
    <row r="41">
      <c r="A41" s="20" t="s">
        <v>896</v>
      </c>
      <c r="B41" s="21">
        <v>23947.0</v>
      </c>
      <c r="C41" s="21">
        <v>9112.0</v>
      </c>
      <c r="D41" s="21">
        <v>7656.0</v>
      </c>
      <c r="E41" s="21">
        <v>1394.0</v>
      </c>
      <c r="F41" s="22"/>
      <c r="G41" s="24"/>
      <c r="H41" s="24"/>
      <c r="I41" s="22"/>
      <c r="J41" s="21">
        <v>0.0</v>
      </c>
      <c r="K41" s="25">
        <v>59939.0</v>
      </c>
      <c r="L41" s="26">
        <v>0.7</v>
      </c>
    </row>
    <row r="42">
      <c r="A42" s="20" t="s">
        <v>1227</v>
      </c>
      <c r="B42" s="21">
        <v>25747.0</v>
      </c>
      <c r="C42" s="21">
        <v>2513.0</v>
      </c>
      <c r="D42" s="21">
        <v>4287.0</v>
      </c>
      <c r="E42" s="22"/>
      <c r="F42" s="23">
        <v>20599.0</v>
      </c>
      <c r="G42" s="24"/>
      <c r="H42" s="24"/>
      <c r="I42" s="22"/>
      <c r="J42" s="21">
        <v>0.0</v>
      </c>
      <c r="K42" s="25">
        <v>74518.0</v>
      </c>
      <c r="L42" s="26">
        <v>0.71</v>
      </c>
    </row>
    <row r="43">
      <c r="A43" s="20" t="s">
        <v>1298</v>
      </c>
      <c r="B43" s="21">
        <v>6528.0</v>
      </c>
      <c r="C43" s="21">
        <v>44052.0</v>
      </c>
      <c r="D43" s="21">
        <v>5892.0</v>
      </c>
      <c r="E43" s="21">
        <v>2570.0</v>
      </c>
      <c r="F43" s="24"/>
      <c r="G43" s="22"/>
      <c r="H43" s="21">
        <v>1081.0</v>
      </c>
      <c r="I43" s="24"/>
      <c r="J43" s="21">
        <v>439.0</v>
      </c>
      <c r="K43" s="25">
        <v>88169.0</v>
      </c>
      <c r="L43" s="26">
        <v>0.69</v>
      </c>
    </row>
    <row r="44">
      <c r="A44" s="20" t="s">
        <v>1255</v>
      </c>
      <c r="B44" s="21">
        <v>33250.0</v>
      </c>
      <c r="C44" s="21">
        <v>12802.0</v>
      </c>
      <c r="D44" s="21">
        <v>4671.0</v>
      </c>
      <c r="E44" s="21">
        <v>1378.0</v>
      </c>
      <c r="F44" s="22"/>
      <c r="G44" s="22"/>
      <c r="H44" s="22"/>
      <c r="I44" s="22"/>
      <c r="J44" s="21">
        <v>1441.0</v>
      </c>
      <c r="K44" s="25">
        <v>79683.0</v>
      </c>
      <c r="L44" s="26">
        <v>0.67</v>
      </c>
    </row>
    <row r="45">
      <c r="A45" s="20" t="s">
        <v>898</v>
      </c>
      <c r="B45" s="21">
        <v>37590.0</v>
      </c>
      <c r="C45" s="21">
        <v>11531.0</v>
      </c>
      <c r="D45" s="21">
        <v>7280.0</v>
      </c>
      <c r="E45" s="21">
        <v>2692.0</v>
      </c>
      <c r="F45" s="22"/>
      <c r="G45" s="22"/>
      <c r="H45" s="22"/>
      <c r="I45" s="22"/>
      <c r="J45" s="21">
        <v>0.0</v>
      </c>
      <c r="K45" s="25">
        <v>81968.0</v>
      </c>
      <c r="L45" s="26">
        <v>0.72</v>
      </c>
    </row>
    <row r="46">
      <c r="A46" s="20" t="s">
        <v>826</v>
      </c>
      <c r="B46" s="21">
        <v>25856.0</v>
      </c>
      <c r="C46" s="21">
        <v>12753.0</v>
      </c>
      <c r="D46" s="21">
        <v>2819.0</v>
      </c>
      <c r="E46" s="21">
        <v>1298.0</v>
      </c>
      <c r="F46" s="22"/>
      <c r="G46" s="22"/>
      <c r="H46" s="22"/>
      <c r="I46" s="22"/>
      <c r="J46" s="21">
        <v>520.0</v>
      </c>
      <c r="K46" s="25">
        <v>65466.0</v>
      </c>
      <c r="L46" s="26">
        <v>0.66</v>
      </c>
    </row>
    <row r="47">
      <c r="A47" s="20" t="s">
        <v>141</v>
      </c>
      <c r="B47" s="25">
        <v>5540.0</v>
      </c>
      <c r="C47" s="25">
        <v>24990.0</v>
      </c>
      <c r="D47" s="25">
        <v>1620.0</v>
      </c>
      <c r="E47" s="25">
        <v>1405.0</v>
      </c>
      <c r="F47" s="22"/>
      <c r="G47" s="22"/>
      <c r="H47" s="21">
        <v>1489.0</v>
      </c>
      <c r="I47" s="22"/>
      <c r="J47" s="21">
        <v>7285.0</v>
      </c>
      <c r="K47" s="25">
        <v>63762.0</v>
      </c>
      <c r="L47" s="26">
        <v>0.66</v>
      </c>
    </row>
    <row r="48">
      <c r="A48" s="20" t="s">
        <v>399</v>
      </c>
      <c r="B48" s="25">
        <v>15603.0</v>
      </c>
      <c r="C48" s="25">
        <v>21217.0</v>
      </c>
      <c r="D48" s="25">
        <v>3349.0</v>
      </c>
      <c r="E48" s="25">
        <v>1112.0</v>
      </c>
      <c r="F48" s="22"/>
      <c r="G48" s="22"/>
      <c r="H48" s="21">
        <v>1047.0</v>
      </c>
      <c r="I48" s="22"/>
      <c r="J48" s="21">
        <v>0.0</v>
      </c>
      <c r="K48" s="25">
        <v>68828.0</v>
      </c>
      <c r="L48" s="26">
        <v>0.61</v>
      </c>
    </row>
    <row r="49">
      <c r="A49" s="20" t="s">
        <v>401</v>
      </c>
      <c r="B49" s="21">
        <v>14119.0</v>
      </c>
      <c r="C49" s="21">
        <v>17720.0</v>
      </c>
      <c r="D49" s="21">
        <v>1301.0</v>
      </c>
      <c r="E49" s="21">
        <v>648.0</v>
      </c>
      <c r="F49" s="22"/>
      <c r="G49" s="22"/>
      <c r="H49" s="21">
        <v>1441.0</v>
      </c>
      <c r="I49" s="22"/>
      <c r="J49" s="21">
        <v>0.0</v>
      </c>
      <c r="K49" s="25">
        <v>66148.0</v>
      </c>
      <c r="L49" s="26">
        <v>0.53</v>
      </c>
    </row>
    <row r="50">
      <c r="A50" s="20" t="s">
        <v>900</v>
      </c>
      <c r="B50" s="21">
        <v>7381.0</v>
      </c>
      <c r="C50" s="21">
        <v>35889.0</v>
      </c>
      <c r="D50" s="21">
        <v>3673.0</v>
      </c>
      <c r="E50" s="21">
        <v>818.0</v>
      </c>
      <c r="F50" s="22"/>
      <c r="G50" s="22"/>
      <c r="H50" s="21">
        <v>877.0</v>
      </c>
      <c r="I50" s="22"/>
      <c r="J50" s="21">
        <v>4273.0</v>
      </c>
      <c r="K50" s="25">
        <v>80283.0</v>
      </c>
      <c r="L50" s="26">
        <v>0.66</v>
      </c>
    </row>
    <row r="51">
      <c r="A51" s="20" t="s">
        <v>902</v>
      </c>
      <c r="B51" s="21">
        <v>6742.0</v>
      </c>
      <c r="C51" s="21">
        <v>35397.0</v>
      </c>
      <c r="D51" s="21">
        <v>760.0</v>
      </c>
      <c r="E51" s="21">
        <v>328.0</v>
      </c>
      <c r="F51" s="22"/>
      <c r="G51" s="22"/>
      <c r="H51" s="21">
        <v>1519.0</v>
      </c>
      <c r="I51" s="22"/>
      <c r="J51" s="21">
        <v>257.0</v>
      </c>
      <c r="K51" s="25">
        <v>78295.0</v>
      </c>
      <c r="L51" s="26">
        <v>0.57</v>
      </c>
    </row>
    <row r="52">
      <c r="A52" s="20" t="s">
        <v>403</v>
      </c>
      <c r="B52" s="21">
        <v>4773.0</v>
      </c>
      <c r="C52" s="21">
        <v>33355.0</v>
      </c>
      <c r="D52" s="21">
        <v>2228.0</v>
      </c>
      <c r="E52" s="21">
        <v>931.0</v>
      </c>
      <c r="F52" s="22"/>
      <c r="G52" s="22"/>
      <c r="H52" s="21">
        <v>831.0</v>
      </c>
      <c r="I52" s="22"/>
      <c r="J52" s="21">
        <v>0.0</v>
      </c>
      <c r="K52" s="25">
        <v>74912.0</v>
      </c>
      <c r="L52" s="26">
        <v>0.56</v>
      </c>
    </row>
    <row r="53">
      <c r="A53" s="20" t="s">
        <v>405</v>
      </c>
      <c r="B53" s="21">
        <v>19957.0</v>
      </c>
      <c r="C53" s="21">
        <v>18317.0</v>
      </c>
      <c r="D53" s="21">
        <v>1961.0</v>
      </c>
      <c r="E53" s="21">
        <v>954.0</v>
      </c>
      <c r="F53" s="22"/>
      <c r="G53" s="24"/>
      <c r="H53" s="21">
        <v>1655.0</v>
      </c>
      <c r="I53" s="21">
        <v>254.0</v>
      </c>
      <c r="J53" s="21">
        <v>0.0</v>
      </c>
      <c r="K53" s="25">
        <v>73694.0</v>
      </c>
      <c r="L53" s="26">
        <v>0.58</v>
      </c>
    </row>
    <row r="54">
      <c r="A54" s="20" t="s">
        <v>904</v>
      </c>
      <c r="B54" s="25">
        <v>11277.0</v>
      </c>
      <c r="C54" s="25">
        <v>26594.0</v>
      </c>
      <c r="D54" s="25">
        <v>1901.0</v>
      </c>
      <c r="E54" s="25">
        <v>845.0</v>
      </c>
      <c r="F54" s="22"/>
      <c r="G54" s="22"/>
      <c r="H54" s="21">
        <v>1382.0</v>
      </c>
      <c r="I54" s="22"/>
      <c r="J54" s="25">
        <v>148.0</v>
      </c>
      <c r="K54" s="25">
        <v>72006.0</v>
      </c>
      <c r="L54" s="26">
        <v>0.59</v>
      </c>
    </row>
    <row r="55">
      <c r="A55" s="20" t="s">
        <v>906</v>
      </c>
      <c r="B55" s="21">
        <v>15300.0</v>
      </c>
      <c r="C55" s="21">
        <v>27714.0</v>
      </c>
      <c r="D55" s="21">
        <v>3169.0</v>
      </c>
      <c r="E55" s="21">
        <v>1848.0</v>
      </c>
      <c r="F55" s="22"/>
      <c r="G55" s="22"/>
      <c r="H55" s="21">
        <v>1436.0</v>
      </c>
      <c r="I55" s="22"/>
      <c r="J55" s="21">
        <v>0.0</v>
      </c>
      <c r="K55" s="25">
        <v>82665.0</v>
      </c>
      <c r="L55" s="26">
        <v>0.6</v>
      </c>
    </row>
    <row r="56">
      <c r="A56" s="20" t="s">
        <v>407</v>
      </c>
      <c r="B56" s="25">
        <v>12720.0</v>
      </c>
      <c r="C56" s="25">
        <v>23379.0</v>
      </c>
      <c r="D56" s="25">
        <v>3754.0</v>
      </c>
      <c r="E56" s="25">
        <v>579.0</v>
      </c>
      <c r="F56" s="22"/>
      <c r="G56" s="22"/>
      <c r="H56" s="25">
        <v>2246.0</v>
      </c>
      <c r="I56" s="22"/>
      <c r="J56" s="21">
        <v>0.0</v>
      </c>
      <c r="K56" s="25">
        <v>74704.0</v>
      </c>
      <c r="L56" s="26">
        <v>0.57</v>
      </c>
    </row>
    <row r="57">
      <c r="A57" s="20" t="s">
        <v>409</v>
      </c>
      <c r="B57" s="21">
        <v>24067.0</v>
      </c>
      <c r="C57" s="21">
        <v>16105.0</v>
      </c>
      <c r="D57" s="21">
        <v>2133.0</v>
      </c>
      <c r="E57" s="22"/>
      <c r="F57" s="22"/>
      <c r="G57" s="22"/>
      <c r="H57" s="21">
        <v>2500.0</v>
      </c>
      <c r="I57" s="24"/>
      <c r="J57" s="21">
        <v>0.0</v>
      </c>
      <c r="K57" s="25">
        <v>68170.0</v>
      </c>
      <c r="L57" s="26">
        <v>0.66</v>
      </c>
    </row>
    <row r="58">
      <c r="A58" s="20" t="s">
        <v>143</v>
      </c>
      <c r="B58" s="21">
        <v>10736.0</v>
      </c>
      <c r="C58" s="21">
        <v>29040.0</v>
      </c>
      <c r="D58" s="21">
        <v>1130.0</v>
      </c>
      <c r="E58" s="21">
        <v>741.0</v>
      </c>
      <c r="F58" s="24"/>
      <c r="G58" s="22"/>
      <c r="H58" s="21">
        <v>2770.0</v>
      </c>
      <c r="I58" s="22"/>
      <c r="J58" s="21">
        <v>319.0</v>
      </c>
      <c r="K58" s="25">
        <v>71228.0</v>
      </c>
      <c r="L58" s="26">
        <v>0.63</v>
      </c>
    </row>
    <row r="59">
      <c r="A59" s="20" t="s">
        <v>908</v>
      </c>
      <c r="B59" s="21">
        <v>9485.0</v>
      </c>
      <c r="C59" s="21">
        <v>23887.0</v>
      </c>
      <c r="D59" s="21">
        <v>1590.0</v>
      </c>
      <c r="E59" s="21">
        <v>920.0</v>
      </c>
      <c r="F59" s="22"/>
      <c r="G59" s="22"/>
      <c r="H59" s="21">
        <v>2736.0</v>
      </c>
      <c r="I59" s="24"/>
      <c r="J59" s="21">
        <v>0.0</v>
      </c>
      <c r="K59" s="25">
        <v>73372.0</v>
      </c>
      <c r="L59" s="26">
        <v>0.53</v>
      </c>
    </row>
    <row r="60">
      <c r="A60" s="20" t="s">
        <v>411</v>
      </c>
      <c r="B60" s="21">
        <v>22364.0</v>
      </c>
      <c r="C60" s="21">
        <v>13768.0</v>
      </c>
      <c r="D60" s="21">
        <v>1494.0</v>
      </c>
      <c r="E60" s="21">
        <v>735.0</v>
      </c>
      <c r="F60" s="22"/>
      <c r="G60" s="24"/>
      <c r="H60" s="24"/>
      <c r="I60" s="22"/>
      <c r="J60" s="21">
        <v>443.0</v>
      </c>
      <c r="K60" s="25">
        <v>63691.0</v>
      </c>
      <c r="L60" s="26">
        <v>0.61</v>
      </c>
    </row>
    <row r="61">
      <c r="A61" s="20" t="s">
        <v>413</v>
      </c>
      <c r="B61" s="21">
        <v>16247.0</v>
      </c>
      <c r="C61" s="21">
        <v>12557.0</v>
      </c>
      <c r="D61" s="21">
        <v>1008.0</v>
      </c>
      <c r="E61" s="21">
        <v>563.0</v>
      </c>
      <c r="F61" s="24"/>
      <c r="G61" s="22"/>
      <c r="H61" s="21">
        <v>2009.0</v>
      </c>
      <c r="I61" s="22"/>
      <c r="J61" s="21">
        <v>368.0</v>
      </c>
      <c r="K61" s="25">
        <v>57688.0</v>
      </c>
      <c r="L61" s="26">
        <v>0.57</v>
      </c>
    </row>
    <row r="62">
      <c r="A62" s="20" t="s">
        <v>316</v>
      </c>
      <c r="B62" s="21">
        <v>5749.0</v>
      </c>
      <c r="C62" s="21">
        <v>14862.0</v>
      </c>
      <c r="D62" s="21">
        <v>1285.0</v>
      </c>
      <c r="E62" s="21">
        <v>386.0</v>
      </c>
      <c r="F62" s="22"/>
      <c r="G62" s="23">
        <v>1722.0</v>
      </c>
      <c r="H62" s="21">
        <v>6215.0</v>
      </c>
      <c r="I62" s="22"/>
      <c r="J62" s="21">
        <v>0.0</v>
      </c>
      <c r="K62" s="25">
        <v>50736.0</v>
      </c>
      <c r="L62" s="26">
        <v>0.6</v>
      </c>
    </row>
    <row r="63">
      <c r="A63" s="20" t="s">
        <v>145</v>
      </c>
      <c r="B63" s="21">
        <v>14263.0</v>
      </c>
      <c r="C63" s="21">
        <v>19794.0</v>
      </c>
      <c r="D63" s="21">
        <v>3703.0</v>
      </c>
      <c r="E63" s="21">
        <v>1279.0</v>
      </c>
      <c r="F63" s="22"/>
      <c r="G63" s="24"/>
      <c r="H63" s="21">
        <v>5833.0</v>
      </c>
      <c r="I63" s="22"/>
      <c r="J63" s="21">
        <v>809.0</v>
      </c>
      <c r="K63" s="25">
        <v>67853.0</v>
      </c>
      <c r="L63" s="26">
        <v>0.67</v>
      </c>
    </row>
    <row r="64">
      <c r="A64" s="20" t="s">
        <v>1300</v>
      </c>
      <c r="B64" s="21">
        <v>17440.0</v>
      </c>
      <c r="C64" s="21">
        <v>16728.0</v>
      </c>
      <c r="D64" s="21">
        <v>2151.0</v>
      </c>
      <c r="E64" s="21">
        <v>1146.0</v>
      </c>
      <c r="F64" s="22"/>
      <c r="G64" s="22"/>
      <c r="H64" s="21">
        <v>3394.0</v>
      </c>
      <c r="I64" s="22"/>
      <c r="J64" s="21">
        <v>0.0</v>
      </c>
      <c r="K64" s="25">
        <v>64429.0</v>
      </c>
      <c r="L64" s="26">
        <v>0.63</v>
      </c>
    </row>
    <row r="65">
      <c r="A65" s="20" t="s">
        <v>1258</v>
      </c>
      <c r="B65" s="21">
        <v>32521.0</v>
      </c>
      <c r="C65" s="21">
        <v>10018.0</v>
      </c>
      <c r="D65" s="21">
        <v>5645.0</v>
      </c>
      <c r="E65" s="21">
        <v>1826.0</v>
      </c>
      <c r="F65" s="22"/>
      <c r="G65" s="22"/>
      <c r="H65" s="24"/>
      <c r="I65" s="21">
        <v>846.0</v>
      </c>
      <c r="J65" s="21">
        <v>367.0</v>
      </c>
      <c r="K65" s="25">
        <v>77488.0</v>
      </c>
      <c r="L65" s="26">
        <v>0.66</v>
      </c>
    </row>
    <row r="66">
      <c r="A66" s="20" t="s">
        <v>1303</v>
      </c>
      <c r="B66" s="21">
        <v>21791.0</v>
      </c>
      <c r="C66" s="21">
        <v>16492.0</v>
      </c>
      <c r="D66" s="21">
        <v>1759.0</v>
      </c>
      <c r="E66" s="21">
        <v>758.0</v>
      </c>
      <c r="F66" s="22"/>
      <c r="G66" s="22"/>
      <c r="H66" s="21">
        <v>4151.0</v>
      </c>
      <c r="I66" s="22"/>
      <c r="J66" s="21">
        <v>987.0</v>
      </c>
      <c r="K66" s="25">
        <v>75157.0</v>
      </c>
      <c r="L66" s="26">
        <v>0.61</v>
      </c>
    </row>
    <row r="67">
      <c r="A67" s="20" t="s">
        <v>415</v>
      </c>
      <c r="B67" s="21">
        <v>19759.0</v>
      </c>
      <c r="C67" s="21">
        <v>19381.0</v>
      </c>
      <c r="D67" s="21">
        <v>1847.0</v>
      </c>
      <c r="E67" s="21">
        <v>689.0</v>
      </c>
      <c r="F67" s="22"/>
      <c r="G67" s="22"/>
      <c r="H67" s="21">
        <v>1880.0</v>
      </c>
      <c r="I67" s="22"/>
      <c r="J67" s="21">
        <v>0.0</v>
      </c>
      <c r="K67" s="25">
        <v>67564.0</v>
      </c>
      <c r="L67" s="26">
        <v>0.64</v>
      </c>
    </row>
    <row r="68">
      <c r="A68" s="20" t="s">
        <v>418</v>
      </c>
      <c r="B68" s="21">
        <v>13918.0</v>
      </c>
      <c r="C68" s="21">
        <v>21516.0</v>
      </c>
      <c r="D68" s="21">
        <v>1411.0</v>
      </c>
      <c r="E68" s="21">
        <v>791.0</v>
      </c>
      <c r="F68" s="22"/>
      <c r="G68" s="24"/>
      <c r="H68" s="21">
        <v>2968.0</v>
      </c>
      <c r="I68" s="22"/>
      <c r="J68" s="21">
        <v>0.0</v>
      </c>
      <c r="K68" s="25">
        <v>69163.0</v>
      </c>
      <c r="L68" s="26">
        <v>0.59</v>
      </c>
    </row>
    <row r="69">
      <c r="A69" s="20" t="s">
        <v>420</v>
      </c>
      <c r="B69" s="21">
        <v>27255.0</v>
      </c>
      <c r="C69" s="21">
        <v>18400.0</v>
      </c>
      <c r="D69" s="21">
        <v>2704.0</v>
      </c>
      <c r="E69" s="21">
        <v>939.0</v>
      </c>
      <c r="F69" s="22"/>
      <c r="G69" s="22"/>
      <c r="H69" s="22"/>
      <c r="I69" s="22"/>
      <c r="J69" s="21">
        <v>0.0</v>
      </c>
      <c r="K69" s="25">
        <v>73191.0</v>
      </c>
      <c r="L69" s="26">
        <v>0.67</v>
      </c>
    </row>
    <row r="70">
      <c r="A70" s="20" t="s">
        <v>150</v>
      </c>
      <c r="B70" s="21">
        <v>4510.0</v>
      </c>
      <c r="C70" s="21">
        <v>39066.0</v>
      </c>
      <c r="D70" s="21">
        <v>1822.0</v>
      </c>
      <c r="E70" s="21">
        <v>1166.0</v>
      </c>
      <c r="F70" s="22"/>
      <c r="G70" s="22"/>
      <c r="H70" s="21">
        <v>2610.0</v>
      </c>
      <c r="I70" s="22"/>
      <c r="J70" s="21">
        <v>0.0</v>
      </c>
      <c r="K70" s="25">
        <v>74832.0</v>
      </c>
      <c r="L70" s="26">
        <v>0.66</v>
      </c>
    </row>
    <row r="71">
      <c r="A71" s="20" t="s">
        <v>910</v>
      </c>
      <c r="B71" s="21">
        <v>31963.0</v>
      </c>
      <c r="C71" s="21">
        <v>6342.0</v>
      </c>
      <c r="D71" s="21">
        <v>1963.0</v>
      </c>
      <c r="E71" s="24"/>
      <c r="F71" s="22"/>
      <c r="G71" s="22"/>
      <c r="H71" s="22"/>
      <c r="I71" s="24"/>
      <c r="J71" s="21">
        <v>1428.0</v>
      </c>
      <c r="K71" s="25">
        <v>69265.0</v>
      </c>
      <c r="L71" s="26">
        <v>0.6</v>
      </c>
    </row>
    <row r="72">
      <c r="A72" s="20" t="s">
        <v>912</v>
      </c>
      <c r="B72" s="21">
        <v>36056.0</v>
      </c>
      <c r="C72" s="21">
        <v>9778.0</v>
      </c>
      <c r="D72" s="21">
        <v>9096.0</v>
      </c>
      <c r="E72" s="21">
        <v>1502.0</v>
      </c>
      <c r="F72" s="22"/>
      <c r="G72" s="22"/>
      <c r="H72" s="22"/>
      <c r="I72" s="24"/>
      <c r="J72" s="21">
        <v>0.0</v>
      </c>
      <c r="K72" s="25">
        <v>81537.0</v>
      </c>
      <c r="L72" s="26">
        <v>0.69</v>
      </c>
    </row>
    <row r="73">
      <c r="A73" s="20" t="s">
        <v>914</v>
      </c>
      <c r="B73" s="21">
        <v>24926.0</v>
      </c>
      <c r="C73" s="21">
        <v>16120.0</v>
      </c>
      <c r="D73" s="21">
        <v>5418.0</v>
      </c>
      <c r="E73" s="21">
        <v>2049.0</v>
      </c>
      <c r="F73" s="22"/>
      <c r="G73" s="22"/>
      <c r="H73" s="24"/>
      <c r="I73" s="22"/>
      <c r="J73" s="21">
        <v>761.0</v>
      </c>
      <c r="K73" s="25">
        <v>74127.0</v>
      </c>
      <c r="L73" s="26">
        <v>0.66</v>
      </c>
    </row>
    <row r="74">
      <c r="A74" s="20" t="s">
        <v>916</v>
      </c>
      <c r="B74" s="25">
        <v>24550.0</v>
      </c>
      <c r="C74" s="25">
        <v>14400.0</v>
      </c>
      <c r="D74" s="25">
        <v>4931.0</v>
      </c>
      <c r="E74" s="21">
        <v>2096.0</v>
      </c>
      <c r="F74" s="22"/>
      <c r="G74" s="22"/>
      <c r="H74" s="22"/>
      <c r="I74" s="22"/>
      <c r="J74" s="25">
        <v>0.0</v>
      </c>
      <c r="K74" s="25">
        <v>74211.0</v>
      </c>
      <c r="L74" s="26">
        <v>0.62</v>
      </c>
    </row>
    <row r="75">
      <c r="A75" s="20" t="s">
        <v>152</v>
      </c>
      <c r="B75" s="21">
        <v>31894.0</v>
      </c>
      <c r="C75" s="21">
        <v>12065.0</v>
      </c>
      <c r="D75" s="21">
        <v>7749.0</v>
      </c>
      <c r="E75" s="21">
        <v>2089.0</v>
      </c>
      <c r="F75" s="22"/>
      <c r="G75" s="22"/>
      <c r="H75" s="22"/>
      <c r="I75" s="22"/>
      <c r="J75" s="21">
        <v>553.0</v>
      </c>
      <c r="K75" s="25">
        <v>79206.0</v>
      </c>
      <c r="L75" s="26">
        <v>0.69</v>
      </c>
    </row>
    <row r="76">
      <c r="A76" s="20" t="s">
        <v>1305</v>
      </c>
      <c r="B76" s="21">
        <v>9681.0</v>
      </c>
      <c r="C76" s="21">
        <v>27825.0</v>
      </c>
      <c r="D76" s="21">
        <v>3316.0</v>
      </c>
      <c r="E76" s="21">
        <v>662.0</v>
      </c>
      <c r="F76" s="22"/>
      <c r="G76" s="22"/>
      <c r="H76" s="21">
        <v>2700.0</v>
      </c>
      <c r="I76" s="22"/>
      <c r="J76" s="21">
        <v>0.0</v>
      </c>
      <c r="K76" s="25">
        <v>73206.0</v>
      </c>
      <c r="L76" s="26">
        <v>0.6</v>
      </c>
    </row>
    <row r="77">
      <c r="A77" s="20" t="s">
        <v>1307</v>
      </c>
      <c r="B77" s="21">
        <v>16044.0</v>
      </c>
      <c r="C77" s="21">
        <v>18390.0</v>
      </c>
      <c r="D77" s="21">
        <v>1505.0</v>
      </c>
      <c r="E77" s="21">
        <v>983.0</v>
      </c>
      <c r="F77" s="22"/>
      <c r="G77" s="22"/>
      <c r="H77" s="21">
        <v>2819.0</v>
      </c>
      <c r="I77" s="22"/>
      <c r="J77" s="21">
        <v>0.0</v>
      </c>
      <c r="K77" s="25">
        <v>69046.0</v>
      </c>
      <c r="L77" s="26">
        <v>0.58</v>
      </c>
    </row>
    <row r="78">
      <c r="A78" s="20" t="s">
        <v>1309</v>
      </c>
      <c r="B78" s="21">
        <v>6717.0</v>
      </c>
      <c r="C78" s="21">
        <v>33736.0</v>
      </c>
      <c r="D78" s="21">
        <v>1349.0</v>
      </c>
      <c r="E78" s="21">
        <v>813.0</v>
      </c>
      <c r="F78" s="22"/>
      <c r="G78" s="22"/>
      <c r="H78" s="21">
        <v>1556.0</v>
      </c>
      <c r="I78" s="22"/>
      <c r="J78" s="21">
        <v>90.0</v>
      </c>
      <c r="K78" s="25">
        <v>70694.0</v>
      </c>
      <c r="L78" s="26">
        <v>0.63</v>
      </c>
    </row>
    <row r="79">
      <c r="A79" s="20" t="s">
        <v>918</v>
      </c>
      <c r="B79" s="21">
        <v>34112.0</v>
      </c>
      <c r="C79" s="21">
        <v>9439.0</v>
      </c>
      <c r="D79" s="21">
        <v>4779.0</v>
      </c>
      <c r="E79" s="22"/>
      <c r="F79" s="22"/>
      <c r="G79" s="22"/>
      <c r="H79" s="24"/>
      <c r="I79" s="22"/>
      <c r="J79" s="21">
        <v>2169.0</v>
      </c>
      <c r="K79" s="25">
        <v>75208.0</v>
      </c>
      <c r="L79" s="26">
        <v>0.67</v>
      </c>
    </row>
    <row r="80">
      <c r="A80" s="20" t="s">
        <v>818</v>
      </c>
      <c r="B80" s="21">
        <v>21958.0</v>
      </c>
      <c r="C80" s="21">
        <v>3944.0</v>
      </c>
      <c r="D80" s="21">
        <v>14827.0</v>
      </c>
      <c r="E80" s="24"/>
      <c r="F80" s="22"/>
      <c r="G80" s="22"/>
      <c r="H80" s="22"/>
      <c r="I80" s="24"/>
      <c r="J80" s="21">
        <v>590.0</v>
      </c>
      <c r="K80" s="25">
        <v>55490.0</v>
      </c>
      <c r="L80" s="26">
        <v>0.74</v>
      </c>
    </row>
    <row r="81">
      <c r="A81" s="20" t="s">
        <v>920</v>
      </c>
      <c r="B81" s="21">
        <v>10909.0</v>
      </c>
      <c r="C81" s="21">
        <v>31779.0</v>
      </c>
      <c r="D81" s="21">
        <v>4844.0</v>
      </c>
      <c r="E81" s="21">
        <v>1600.0</v>
      </c>
      <c r="F81" s="22"/>
      <c r="G81" s="24"/>
      <c r="H81" s="24"/>
      <c r="I81" s="22"/>
      <c r="J81" s="21">
        <v>0.0</v>
      </c>
      <c r="K81" s="25">
        <v>84204.0</v>
      </c>
      <c r="L81" s="26">
        <v>0.58</v>
      </c>
    </row>
    <row r="82">
      <c r="A82" s="20" t="s">
        <v>922</v>
      </c>
      <c r="B82" s="21">
        <v>18832.0</v>
      </c>
      <c r="C82" s="21">
        <v>26911.0</v>
      </c>
      <c r="D82" s="21">
        <v>4065.0</v>
      </c>
      <c r="E82" s="21">
        <v>850.0</v>
      </c>
      <c r="F82" s="22"/>
      <c r="G82" s="22"/>
      <c r="H82" s="21">
        <v>951.0</v>
      </c>
      <c r="I82" s="24"/>
      <c r="J82" s="21">
        <v>270.0</v>
      </c>
      <c r="K82" s="25">
        <v>83772.0</v>
      </c>
      <c r="L82" s="26">
        <v>0.62</v>
      </c>
    </row>
    <row r="83">
      <c r="A83" s="20" t="s">
        <v>924</v>
      </c>
      <c r="B83" s="21">
        <v>18752.0</v>
      </c>
      <c r="C83" s="21">
        <v>29266.0</v>
      </c>
      <c r="D83" s="21">
        <v>7314.0</v>
      </c>
      <c r="E83" s="21">
        <v>1829.0</v>
      </c>
      <c r="F83" s="22"/>
      <c r="G83" s="22"/>
      <c r="H83" s="21">
        <v>1165.0</v>
      </c>
      <c r="I83" s="22"/>
      <c r="J83" s="21">
        <v>0.0</v>
      </c>
      <c r="K83" s="25">
        <v>85770.0</v>
      </c>
      <c r="L83" s="26">
        <v>0.68</v>
      </c>
    </row>
    <row r="84">
      <c r="A84" s="20" t="s">
        <v>423</v>
      </c>
      <c r="B84" s="21">
        <v>36308.0</v>
      </c>
      <c r="C84" s="21">
        <v>7243.0</v>
      </c>
      <c r="D84" s="21">
        <v>1644.0</v>
      </c>
      <c r="E84" s="21">
        <v>1679.0</v>
      </c>
      <c r="F84" s="22"/>
      <c r="G84" s="22"/>
      <c r="H84" s="24"/>
      <c r="I84" s="22"/>
      <c r="J84" s="21">
        <v>103.0</v>
      </c>
      <c r="K84" s="25">
        <v>75253.0</v>
      </c>
      <c r="L84" s="26">
        <v>0.62</v>
      </c>
    </row>
    <row r="85">
      <c r="A85" s="20" t="s">
        <v>822</v>
      </c>
      <c r="B85" s="21">
        <v>18193.0</v>
      </c>
      <c r="C85" s="21">
        <v>17036.0</v>
      </c>
      <c r="D85" s="21">
        <v>2368.0</v>
      </c>
      <c r="E85" s="21">
        <v>815.0</v>
      </c>
      <c r="F85" s="22"/>
      <c r="G85" s="23">
        <v>2013.0</v>
      </c>
      <c r="H85" s="21">
        <v>1811.0</v>
      </c>
      <c r="I85" s="22"/>
      <c r="J85" s="21">
        <v>0.0</v>
      </c>
      <c r="K85" s="25">
        <v>63303.0</v>
      </c>
      <c r="L85" s="26">
        <v>0.67</v>
      </c>
    </row>
    <row r="86">
      <c r="A86" s="20" t="s">
        <v>1311</v>
      </c>
      <c r="B86" s="21">
        <v>35827.0</v>
      </c>
      <c r="C86" s="21">
        <v>11388.0</v>
      </c>
      <c r="D86" s="21">
        <v>7805.0</v>
      </c>
      <c r="E86" s="21">
        <v>1877.0</v>
      </c>
      <c r="F86" s="22"/>
      <c r="G86" s="22"/>
      <c r="H86" s="24"/>
      <c r="I86" s="22"/>
      <c r="J86" s="21">
        <v>755.0</v>
      </c>
      <c r="K86" s="25">
        <v>85327.0</v>
      </c>
      <c r="L86" s="26">
        <v>0.68</v>
      </c>
    </row>
    <row r="87">
      <c r="A87" s="20" t="s">
        <v>926</v>
      </c>
      <c r="B87" s="21">
        <v>30941.0</v>
      </c>
      <c r="C87" s="21">
        <v>9000.0</v>
      </c>
      <c r="D87" s="21">
        <v>2180.0</v>
      </c>
      <c r="E87" s="21">
        <v>1281.0</v>
      </c>
      <c r="F87" s="22"/>
      <c r="G87" s="22"/>
      <c r="H87" s="22"/>
      <c r="I87" s="22"/>
      <c r="J87" s="21">
        <v>0.0</v>
      </c>
      <c r="K87" s="25">
        <v>65939.0</v>
      </c>
      <c r="L87" s="26">
        <v>0.66</v>
      </c>
    </row>
    <row r="88">
      <c r="A88" s="20" t="s">
        <v>1529</v>
      </c>
      <c r="B88" s="21">
        <v>16972.0</v>
      </c>
      <c r="C88" s="21">
        <v>25033.0</v>
      </c>
      <c r="D88" s="21">
        <v>2964.0</v>
      </c>
      <c r="E88" s="21">
        <v>2237.0</v>
      </c>
      <c r="F88" s="22"/>
      <c r="G88" s="22"/>
      <c r="H88" s="21">
        <v>1327.0</v>
      </c>
      <c r="I88" s="22"/>
      <c r="J88" s="21">
        <v>0.0</v>
      </c>
      <c r="K88" s="25">
        <v>69833.0</v>
      </c>
      <c r="L88" s="26">
        <v>0.69</v>
      </c>
    </row>
    <row r="89">
      <c r="A89" s="20" t="s">
        <v>1532</v>
      </c>
      <c r="B89" s="21">
        <v>10176.0</v>
      </c>
      <c r="C89" s="21">
        <v>13211.0</v>
      </c>
      <c r="D89" s="24"/>
      <c r="E89" s="21">
        <v>33151.0</v>
      </c>
      <c r="F89" s="22"/>
      <c r="G89" s="22"/>
      <c r="H89" s="21">
        <v>770.0</v>
      </c>
      <c r="I89" s="21">
        <v>177.0</v>
      </c>
      <c r="J89" s="21">
        <v>513.0</v>
      </c>
      <c r="K89" s="25">
        <v>79057.0</v>
      </c>
      <c r="L89" s="26">
        <v>0.73</v>
      </c>
    </row>
    <row r="90">
      <c r="A90" s="20" t="s">
        <v>425</v>
      </c>
      <c r="B90" s="21">
        <v>16923.0</v>
      </c>
      <c r="C90" s="21">
        <v>27717.0</v>
      </c>
      <c r="D90" s="21">
        <v>3527.0</v>
      </c>
      <c r="E90" s="21">
        <v>2106.0</v>
      </c>
      <c r="F90" s="22"/>
      <c r="G90" s="22"/>
      <c r="H90" s="21">
        <v>1881.0</v>
      </c>
      <c r="I90" s="22"/>
      <c r="J90" s="21">
        <v>0.0</v>
      </c>
      <c r="K90" s="25">
        <v>73867.0</v>
      </c>
      <c r="L90" s="26">
        <v>0.71</v>
      </c>
    </row>
    <row r="91">
      <c r="A91" s="20" t="s">
        <v>429</v>
      </c>
      <c r="B91" s="21">
        <v>21638.0</v>
      </c>
      <c r="C91" s="21">
        <v>27330.0</v>
      </c>
      <c r="D91" s="21">
        <v>4940.0</v>
      </c>
      <c r="E91" s="21">
        <v>1977.0</v>
      </c>
      <c r="F91" s="22"/>
      <c r="G91" s="22"/>
      <c r="H91" s="24"/>
      <c r="I91" s="22"/>
      <c r="J91" s="21">
        <v>0.0</v>
      </c>
      <c r="K91" s="25">
        <v>76273.0</v>
      </c>
      <c r="L91" s="26">
        <v>0.73</v>
      </c>
    </row>
    <row r="92">
      <c r="A92" s="20" t="s">
        <v>431</v>
      </c>
      <c r="B92" s="21">
        <v>18036.0</v>
      </c>
      <c r="C92" s="21">
        <v>27895.0</v>
      </c>
      <c r="D92" s="21">
        <v>4227.0</v>
      </c>
      <c r="E92" s="21">
        <v>2713.0</v>
      </c>
      <c r="F92" s="22"/>
      <c r="G92" s="22"/>
      <c r="H92" s="21">
        <v>2325.0</v>
      </c>
      <c r="I92" s="22"/>
      <c r="J92" s="21">
        <v>0.0</v>
      </c>
      <c r="K92" s="25">
        <v>84079.0</v>
      </c>
      <c r="L92" s="26">
        <v>0.66</v>
      </c>
    </row>
    <row r="93">
      <c r="A93" s="20" t="s">
        <v>435</v>
      </c>
      <c r="B93" s="21">
        <v>8822.0</v>
      </c>
      <c r="C93" s="21">
        <v>47028.0</v>
      </c>
      <c r="D93" s="24"/>
      <c r="E93" s="21">
        <v>18809.0</v>
      </c>
      <c r="F93" s="24"/>
      <c r="G93" s="22"/>
      <c r="H93" s="21">
        <v>869.0</v>
      </c>
      <c r="I93" s="22"/>
      <c r="J93" s="21">
        <v>0.0</v>
      </c>
      <c r="K93" s="25">
        <v>99253.0</v>
      </c>
      <c r="L93" s="26">
        <v>0.76</v>
      </c>
    </row>
    <row r="94">
      <c r="A94" s="20" t="s">
        <v>1313</v>
      </c>
      <c r="B94" s="21">
        <v>33934.0</v>
      </c>
      <c r="C94" s="21">
        <v>12073.0</v>
      </c>
      <c r="D94" s="21">
        <v>9195.0</v>
      </c>
      <c r="E94" s="21">
        <v>1412.0</v>
      </c>
      <c r="F94" s="22"/>
      <c r="G94" s="22"/>
      <c r="H94" s="24"/>
      <c r="I94" s="22"/>
      <c r="J94" s="21">
        <v>363.0</v>
      </c>
      <c r="K94" s="25">
        <v>78151.0</v>
      </c>
      <c r="L94" s="26">
        <v>0.73</v>
      </c>
    </row>
    <row r="95">
      <c r="A95" s="20" t="s">
        <v>928</v>
      </c>
      <c r="B95" s="21">
        <v>23958.0</v>
      </c>
      <c r="C95" s="21">
        <v>13067.0</v>
      </c>
      <c r="D95" s="21">
        <v>6621.0</v>
      </c>
      <c r="E95" s="21">
        <v>1546.0</v>
      </c>
      <c r="F95" s="22"/>
      <c r="G95" s="22"/>
      <c r="H95" s="24"/>
      <c r="I95" s="22"/>
      <c r="J95" s="21">
        <v>374.0</v>
      </c>
      <c r="K95" s="25">
        <v>66711.0</v>
      </c>
      <c r="L95" s="26">
        <v>0.68</v>
      </c>
    </row>
    <row r="96">
      <c r="A96" s="20" t="s">
        <v>829</v>
      </c>
      <c r="B96" s="21">
        <v>34408.0</v>
      </c>
      <c r="C96" s="21">
        <v>11302.0</v>
      </c>
      <c r="D96" s="21">
        <v>6779.0</v>
      </c>
      <c r="E96" s="21">
        <v>1783.0</v>
      </c>
      <c r="F96" s="22"/>
      <c r="G96" s="22"/>
      <c r="H96" s="24"/>
      <c r="I96" s="22"/>
      <c r="J96" s="21">
        <v>0.0</v>
      </c>
      <c r="K96" s="25">
        <v>75079.0</v>
      </c>
      <c r="L96" s="26">
        <v>0.72</v>
      </c>
    </row>
    <row r="97">
      <c r="A97" s="20" t="s">
        <v>102</v>
      </c>
      <c r="B97" s="21">
        <v>30631.0</v>
      </c>
      <c r="C97" s="21">
        <v>10824.0</v>
      </c>
      <c r="D97" s="21">
        <v>3970.0</v>
      </c>
      <c r="E97" s="21">
        <v>1281.0</v>
      </c>
      <c r="F97" s="22"/>
      <c r="G97" s="24"/>
      <c r="H97" s="24"/>
      <c r="I97" s="22"/>
      <c r="J97" s="21">
        <v>0.0</v>
      </c>
      <c r="K97" s="25">
        <v>73182.0</v>
      </c>
      <c r="L97" s="26">
        <v>0.64</v>
      </c>
    </row>
    <row r="98">
      <c r="A98" s="20" t="s">
        <v>1315</v>
      </c>
      <c r="B98" s="21">
        <v>26602.0</v>
      </c>
      <c r="C98" s="21">
        <v>21271.0</v>
      </c>
      <c r="D98" s="24"/>
      <c r="E98" s="21">
        <v>1806.0</v>
      </c>
      <c r="F98" s="22"/>
      <c r="G98" s="22"/>
      <c r="H98" s="22"/>
      <c r="I98" s="24"/>
      <c r="J98" s="21">
        <v>5593.0</v>
      </c>
      <c r="K98" s="25">
        <v>73052.0</v>
      </c>
      <c r="L98" s="26">
        <v>0.76</v>
      </c>
    </row>
    <row r="99">
      <c r="A99" s="20" t="s">
        <v>1317</v>
      </c>
      <c r="B99" s="21">
        <v>37035.0</v>
      </c>
      <c r="C99" s="21">
        <v>7638.0</v>
      </c>
      <c r="D99" s="21">
        <v>16624.0</v>
      </c>
      <c r="E99" s="24"/>
      <c r="F99" s="22"/>
      <c r="G99" s="22"/>
      <c r="H99" s="21">
        <v>1286.0</v>
      </c>
      <c r="I99" s="22"/>
      <c r="J99" s="21">
        <v>875.0</v>
      </c>
      <c r="K99" s="25">
        <v>83146.0</v>
      </c>
      <c r="L99" s="26">
        <v>0.76</v>
      </c>
    </row>
    <row r="100">
      <c r="A100" s="20" t="s">
        <v>154</v>
      </c>
      <c r="B100" s="21">
        <v>15720.0</v>
      </c>
      <c r="C100" s="21">
        <v>14368.0</v>
      </c>
      <c r="D100" s="21">
        <v>3501.0</v>
      </c>
      <c r="E100" s="21">
        <v>739.0</v>
      </c>
      <c r="F100" s="24"/>
      <c r="G100" s="22"/>
      <c r="H100" s="21">
        <v>3362.0</v>
      </c>
      <c r="I100" s="22"/>
      <c r="J100" s="21">
        <v>1294.0</v>
      </c>
      <c r="K100" s="25">
        <v>64343.0</v>
      </c>
      <c r="L100" s="26">
        <v>0.61</v>
      </c>
    </row>
    <row r="101">
      <c r="A101" s="20" t="s">
        <v>157</v>
      </c>
      <c r="B101" s="21">
        <v>29560.0</v>
      </c>
      <c r="C101" s="21">
        <v>15064.0</v>
      </c>
      <c r="D101" s="21">
        <v>2681.0</v>
      </c>
      <c r="E101" s="21">
        <v>1433.0</v>
      </c>
      <c r="F101" s="22"/>
      <c r="G101" s="22"/>
      <c r="H101" s="24"/>
      <c r="I101" s="22"/>
      <c r="J101" s="21">
        <v>0.0</v>
      </c>
      <c r="K101" s="25">
        <v>75030.0</v>
      </c>
      <c r="L101" s="26">
        <v>0.65</v>
      </c>
    </row>
    <row r="102">
      <c r="A102" s="20" t="s">
        <v>159</v>
      </c>
      <c r="B102" s="21">
        <v>21660.0</v>
      </c>
      <c r="C102" s="21">
        <v>21555.0</v>
      </c>
      <c r="D102" s="21">
        <v>1584.0</v>
      </c>
      <c r="E102" s="21">
        <v>802.0</v>
      </c>
      <c r="F102" s="22"/>
      <c r="G102" s="22"/>
      <c r="H102" s="21">
        <v>1240.0</v>
      </c>
      <c r="I102" s="22"/>
      <c r="J102" s="21">
        <v>0.0</v>
      </c>
      <c r="K102" s="25">
        <v>68802.0</v>
      </c>
      <c r="L102" s="26">
        <v>0.68</v>
      </c>
    </row>
    <row r="103">
      <c r="A103" s="20" t="s">
        <v>162</v>
      </c>
      <c r="B103" s="21">
        <v>22034.0</v>
      </c>
      <c r="C103" s="21">
        <v>21632.0</v>
      </c>
      <c r="D103" s="21">
        <v>2315.0</v>
      </c>
      <c r="E103" s="21">
        <v>848.0</v>
      </c>
      <c r="F103" s="22"/>
      <c r="G103" s="22"/>
      <c r="H103" s="21">
        <v>1672.0</v>
      </c>
      <c r="I103" s="22"/>
      <c r="J103" s="21">
        <v>1773.0</v>
      </c>
      <c r="K103" s="25">
        <v>75152.0</v>
      </c>
      <c r="L103" s="26">
        <v>0.67</v>
      </c>
    </row>
    <row r="104">
      <c r="A104" s="20" t="s">
        <v>930</v>
      </c>
      <c r="B104" s="21">
        <v>37770.0</v>
      </c>
      <c r="C104" s="21">
        <v>12782.0</v>
      </c>
      <c r="D104" s="22"/>
      <c r="E104" s="25">
        <v>9711.0</v>
      </c>
      <c r="F104" s="22"/>
      <c r="G104" s="22"/>
      <c r="H104" s="22"/>
      <c r="I104" s="22"/>
      <c r="J104" s="25">
        <v>1694.0</v>
      </c>
      <c r="K104" s="25">
        <v>89644.0</v>
      </c>
      <c r="L104" s="26">
        <v>0.69</v>
      </c>
    </row>
    <row r="105">
      <c r="A105" s="20" t="s">
        <v>320</v>
      </c>
      <c r="B105" s="21">
        <v>11185.0</v>
      </c>
      <c r="C105" s="21">
        <v>18018.0</v>
      </c>
      <c r="D105" s="24"/>
      <c r="E105" s="24"/>
      <c r="F105" s="22"/>
      <c r="G105" s="23">
        <v>6424.0</v>
      </c>
      <c r="H105" s="21">
        <v>4490.0</v>
      </c>
      <c r="I105" s="22"/>
      <c r="J105" s="21">
        <v>0.0</v>
      </c>
      <c r="K105" s="25">
        <v>63166.0</v>
      </c>
      <c r="L105" s="26">
        <v>0.64</v>
      </c>
    </row>
    <row r="106">
      <c r="A106" s="20" t="s">
        <v>1230</v>
      </c>
      <c r="B106" s="21">
        <v>5176.0</v>
      </c>
      <c r="C106" s="21">
        <v>1936.0</v>
      </c>
      <c r="D106" s="21">
        <v>11705.0</v>
      </c>
      <c r="E106" s="22"/>
      <c r="F106" s="23">
        <v>11501.0</v>
      </c>
      <c r="G106" s="22"/>
      <c r="H106" s="21">
        <v>1139.0</v>
      </c>
      <c r="I106" s="22"/>
      <c r="J106" s="21">
        <v>0.0</v>
      </c>
      <c r="K106" s="25">
        <v>46930.0</v>
      </c>
      <c r="L106" s="26">
        <v>0.67</v>
      </c>
    </row>
    <row r="107">
      <c r="A107" s="20" t="s">
        <v>1320</v>
      </c>
      <c r="B107" s="21">
        <v>29981.0</v>
      </c>
      <c r="C107" s="21">
        <v>24207.0</v>
      </c>
      <c r="D107" s="21">
        <v>2884.0</v>
      </c>
      <c r="E107" s="22"/>
      <c r="F107" s="24"/>
      <c r="G107" s="22"/>
      <c r="H107" s="24"/>
      <c r="I107" s="22"/>
      <c r="J107" s="21">
        <v>721.0</v>
      </c>
      <c r="K107" s="25">
        <v>79287.0</v>
      </c>
      <c r="L107" s="26">
        <v>0.73</v>
      </c>
    </row>
    <row r="108">
      <c r="A108" s="20" t="s">
        <v>1323</v>
      </c>
      <c r="B108" s="21">
        <v>6478.0</v>
      </c>
      <c r="C108" s="21">
        <v>40258.0</v>
      </c>
      <c r="D108" s="21">
        <v>5087.0</v>
      </c>
      <c r="E108" s="21">
        <v>3501.0</v>
      </c>
      <c r="F108" s="22"/>
      <c r="G108" s="22"/>
      <c r="H108" s="21">
        <v>1041.0</v>
      </c>
      <c r="I108" s="22"/>
      <c r="J108" s="21">
        <v>127.0</v>
      </c>
      <c r="K108" s="25">
        <v>89042.0</v>
      </c>
      <c r="L108" s="26">
        <v>0.63</v>
      </c>
    </row>
    <row r="109">
      <c r="A109" s="20" t="s">
        <v>1325</v>
      </c>
      <c r="B109" s="21">
        <v>26764.0</v>
      </c>
      <c r="C109" s="21">
        <v>18064.0</v>
      </c>
      <c r="D109" s="21">
        <v>3504.0</v>
      </c>
      <c r="E109" s="21">
        <v>1359.0</v>
      </c>
      <c r="F109" s="24"/>
      <c r="G109" s="22"/>
      <c r="H109" s="22"/>
      <c r="I109" s="22"/>
      <c r="J109" s="21">
        <v>676.0</v>
      </c>
      <c r="K109" s="25">
        <v>70250.0</v>
      </c>
      <c r="L109" s="26">
        <v>0.72</v>
      </c>
    </row>
    <row r="110">
      <c r="A110" s="20" t="s">
        <v>437</v>
      </c>
      <c r="B110" s="21">
        <v>8342.0</v>
      </c>
      <c r="C110" s="21">
        <v>25776.0</v>
      </c>
      <c r="D110" s="21">
        <v>16137.0</v>
      </c>
      <c r="E110" s="21">
        <v>2164.0</v>
      </c>
      <c r="F110" s="22"/>
      <c r="G110" s="22"/>
      <c r="H110" s="21">
        <v>1041.0</v>
      </c>
      <c r="I110" s="22"/>
      <c r="J110" s="21">
        <v>269.0</v>
      </c>
      <c r="K110" s="25">
        <v>79951.0</v>
      </c>
      <c r="L110" s="26">
        <v>0.67</v>
      </c>
    </row>
    <row r="111">
      <c r="A111" s="20" t="s">
        <v>165</v>
      </c>
      <c r="B111" s="21">
        <v>31636.0</v>
      </c>
      <c r="C111" s="21">
        <v>11757.0</v>
      </c>
      <c r="D111" s="24"/>
      <c r="E111" s="21">
        <v>2920.0</v>
      </c>
      <c r="F111" s="22"/>
      <c r="G111" s="24"/>
      <c r="H111" s="24"/>
      <c r="I111" s="22"/>
      <c r="J111" s="21">
        <v>0.0</v>
      </c>
      <c r="K111" s="25">
        <v>74813.0</v>
      </c>
      <c r="L111" s="26">
        <v>0.62</v>
      </c>
    </row>
    <row r="112">
      <c r="A112" s="20" t="s">
        <v>932</v>
      </c>
      <c r="B112" s="21">
        <v>27182.0</v>
      </c>
      <c r="C112" s="21">
        <v>29018.0</v>
      </c>
      <c r="D112" s="21">
        <v>3408.0</v>
      </c>
      <c r="E112" s="22"/>
      <c r="F112" s="22"/>
      <c r="G112" s="22"/>
      <c r="H112" s="22"/>
      <c r="I112" s="22"/>
      <c r="J112" s="21">
        <v>505.0</v>
      </c>
      <c r="K112" s="25">
        <v>80203.0</v>
      </c>
      <c r="L112" s="26">
        <v>0.75</v>
      </c>
    </row>
    <row r="113">
      <c r="A113" s="20" t="s">
        <v>804</v>
      </c>
      <c r="B113" s="21">
        <v>8426.0</v>
      </c>
      <c r="C113" s="21">
        <v>25605.0</v>
      </c>
      <c r="D113" s="21">
        <v>6298.0</v>
      </c>
      <c r="E113" s="24"/>
      <c r="F113" s="22"/>
      <c r="G113" s="22"/>
      <c r="H113" s="21">
        <v>1006.0</v>
      </c>
      <c r="I113" s="22"/>
      <c r="J113" s="21">
        <v>487.0</v>
      </c>
      <c r="K113" s="25">
        <v>64037.0</v>
      </c>
      <c r="L113" s="26">
        <v>0.65</v>
      </c>
    </row>
    <row r="114">
      <c r="A114" s="20" t="s">
        <v>806</v>
      </c>
      <c r="B114" s="21">
        <v>19082.0</v>
      </c>
      <c r="C114" s="21">
        <v>26064.0</v>
      </c>
      <c r="D114" s="21">
        <v>3580.0</v>
      </c>
      <c r="E114" s="21">
        <v>820.0</v>
      </c>
      <c r="F114" s="24"/>
      <c r="G114" s="23">
        <v>1606.0</v>
      </c>
      <c r="H114" s="21">
        <v>1311.0</v>
      </c>
      <c r="I114" s="22"/>
      <c r="J114" s="21">
        <v>203.0</v>
      </c>
      <c r="K114" s="25">
        <v>68438.0</v>
      </c>
      <c r="L114" s="26">
        <v>0.77</v>
      </c>
    </row>
    <row r="115">
      <c r="A115" s="20" t="s">
        <v>1253</v>
      </c>
      <c r="B115" s="21">
        <v>14645.0</v>
      </c>
      <c r="C115" s="21">
        <v>27382.0</v>
      </c>
      <c r="D115" s="21">
        <v>2985.0</v>
      </c>
      <c r="E115" s="21">
        <v>1182.0</v>
      </c>
      <c r="F115" s="22"/>
      <c r="G115" s="23">
        <v>2386.0</v>
      </c>
      <c r="H115" s="21">
        <v>1999.0</v>
      </c>
      <c r="I115" s="22"/>
      <c r="J115" s="21">
        <v>0.0</v>
      </c>
      <c r="K115" s="25">
        <v>78837.0</v>
      </c>
      <c r="L115" s="26">
        <v>0.64</v>
      </c>
    </row>
    <row r="116">
      <c r="A116" s="20" t="s">
        <v>1251</v>
      </c>
      <c r="B116" s="21">
        <v>12922.0</v>
      </c>
      <c r="C116" s="21">
        <v>23908.0</v>
      </c>
      <c r="D116" s="21">
        <v>2731.0</v>
      </c>
      <c r="E116" s="21">
        <v>1133.0</v>
      </c>
      <c r="F116" s="24"/>
      <c r="G116" s="23">
        <v>3864.0</v>
      </c>
      <c r="H116" s="21">
        <v>1619.0</v>
      </c>
      <c r="I116" s="22"/>
      <c r="J116" s="21">
        <v>0.0</v>
      </c>
      <c r="K116" s="25">
        <v>68508.0</v>
      </c>
      <c r="L116" s="26">
        <v>0.67</v>
      </c>
    </row>
    <row r="117">
      <c r="A117" s="20" t="s">
        <v>167</v>
      </c>
      <c r="B117" s="21">
        <v>23659.0</v>
      </c>
      <c r="C117" s="21">
        <v>15340.0</v>
      </c>
      <c r="D117" s="21">
        <v>2829.0</v>
      </c>
      <c r="E117" s="22"/>
      <c r="F117" s="24"/>
      <c r="G117" s="22"/>
      <c r="H117" s="22"/>
      <c r="I117" s="21">
        <v>1045.0</v>
      </c>
      <c r="J117" s="21">
        <v>0.0</v>
      </c>
      <c r="K117" s="25">
        <v>65105.0</v>
      </c>
      <c r="L117" s="26">
        <v>0.66</v>
      </c>
    </row>
    <row r="118">
      <c r="A118" s="20" t="s">
        <v>815</v>
      </c>
      <c r="B118" s="21">
        <v>14130.0</v>
      </c>
      <c r="C118" s="21">
        <v>8622.0</v>
      </c>
      <c r="D118" s="24"/>
      <c r="E118" s="24"/>
      <c r="F118" s="22"/>
      <c r="G118" s="23">
        <v>15939.0</v>
      </c>
      <c r="H118" s="21">
        <v>2311.0</v>
      </c>
      <c r="I118" s="22"/>
      <c r="J118" s="21">
        <v>0.0</v>
      </c>
      <c r="K118" s="25">
        <v>57407.0</v>
      </c>
      <c r="L118" s="26">
        <v>0.71</v>
      </c>
    </row>
    <row r="119">
      <c r="A119" s="20" t="s">
        <v>1284</v>
      </c>
      <c r="B119" s="21">
        <v>22183.0</v>
      </c>
      <c r="C119" s="21">
        <v>14438.0</v>
      </c>
      <c r="D119" s="21">
        <v>1860.0</v>
      </c>
      <c r="E119" s="24"/>
      <c r="F119" s="22"/>
      <c r="G119" s="23">
        <v>3633.0</v>
      </c>
      <c r="H119" s="22"/>
      <c r="I119" s="22"/>
      <c r="J119" s="21">
        <v>0.0</v>
      </c>
      <c r="K119" s="25">
        <v>58629.0</v>
      </c>
      <c r="L119" s="26">
        <v>0.72</v>
      </c>
    </row>
    <row r="120">
      <c r="A120" s="20" t="s">
        <v>935</v>
      </c>
      <c r="B120" s="21">
        <v>20822.0</v>
      </c>
      <c r="C120" s="21">
        <v>6081.0</v>
      </c>
      <c r="D120" s="21">
        <v>20193.0</v>
      </c>
      <c r="E120" s="21">
        <v>759.0</v>
      </c>
      <c r="F120" s="22"/>
      <c r="G120" s="22"/>
      <c r="H120" s="21">
        <v>1043.0</v>
      </c>
      <c r="I120" s="22"/>
      <c r="J120" s="21">
        <v>200.0</v>
      </c>
      <c r="K120" s="25">
        <v>72926.0</v>
      </c>
      <c r="L120" s="26">
        <v>0.67</v>
      </c>
    </row>
    <row r="121">
      <c r="A121" s="20" t="s">
        <v>169</v>
      </c>
      <c r="B121" s="21">
        <v>33971.0</v>
      </c>
      <c r="C121" s="21">
        <v>7337.0</v>
      </c>
      <c r="D121" s="21">
        <v>2969.0</v>
      </c>
      <c r="E121" s="22"/>
      <c r="F121" s="22"/>
      <c r="G121" s="22"/>
      <c r="H121" s="22"/>
      <c r="I121" s="22"/>
      <c r="J121" s="21">
        <v>0.0</v>
      </c>
      <c r="K121" s="25">
        <v>69643.0</v>
      </c>
      <c r="L121" s="26">
        <v>0.64</v>
      </c>
    </row>
    <row r="122">
      <c r="A122" s="20" t="s">
        <v>1232</v>
      </c>
      <c r="B122" s="21">
        <v>16182.0</v>
      </c>
      <c r="C122" s="21">
        <v>6583.0</v>
      </c>
      <c r="D122" s="21">
        <v>2283.0</v>
      </c>
      <c r="E122" s="24"/>
      <c r="F122" s="23">
        <v>21486.0</v>
      </c>
      <c r="G122" s="22"/>
      <c r="H122" s="24"/>
      <c r="I122" s="22"/>
      <c r="J122" s="21">
        <v>0.0</v>
      </c>
      <c r="K122" s="25">
        <v>69742.0</v>
      </c>
      <c r="L122" s="26">
        <v>0.67</v>
      </c>
    </row>
    <row r="123">
      <c r="A123" s="20" t="s">
        <v>440</v>
      </c>
      <c r="B123" s="21">
        <v>32095.0</v>
      </c>
      <c r="C123" s="21">
        <v>14374.0</v>
      </c>
      <c r="D123" s="21">
        <v>8770.0</v>
      </c>
      <c r="E123" s="21">
        <v>2833.0</v>
      </c>
      <c r="F123" s="24"/>
      <c r="G123" s="22"/>
      <c r="H123" s="22"/>
      <c r="I123" s="22"/>
      <c r="J123" s="21">
        <v>0.0</v>
      </c>
      <c r="K123" s="25">
        <v>74926.0</v>
      </c>
      <c r="L123" s="26">
        <v>0.78</v>
      </c>
    </row>
    <row r="124">
      <c r="A124" s="20" t="s">
        <v>938</v>
      </c>
      <c r="B124" s="21">
        <v>35253.0</v>
      </c>
      <c r="C124" s="21">
        <v>11862.0</v>
      </c>
      <c r="D124" s="21">
        <v>6485.0</v>
      </c>
      <c r="E124" s="21">
        <v>2650.0</v>
      </c>
      <c r="F124" s="24"/>
      <c r="G124" s="22"/>
      <c r="H124" s="22"/>
      <c r="I124" s="22"/>
      <c r="J124" s="21">
        <v>0.0</v>
      </c>
      <c r="K124" s="25">
        <v>76201.0</v>
      </c>
      <c r="L124" s="26">
        <v>0.74</v>
      </c>
    </row>
    <row r="125">
      <c r="A125" s="20" t="s">
        <v>1246</v>
      </c>
      <c r="B125" s="21">
        <v>8879.0</v>
      </c>
      <c r="C125" s="21">
        <v>6317.0</v>
      </c>
      <c r="D125" s="21">
        <v>6975.0</v>
      </c>
      <c r="E125" s="21">
        <v>663.0</v>
      </c>
      <c r="F125" s="22"/>
      <c r="G125" s="23">
        <v>15208.0</v>
      </c>
      <c r="H125" s="21">
        <v>2063.0</v>
      </c>
      <c r="I125" s="22"/>
      <c r="J125" s="21">
        <v>0.0</v>
      </c>
      <c r="K125" s="25">
        <v>56250.0</v>
      </c>
      <c r="L125" s="26">
        <v>0.71</v>
      </c>
    </row>
    <row r="126">
      <c r="A126" s="20" t="s">
        <v>940</v>
      </c>
      <c r="B126" s="21">
        <v>35121.0</v>
      </c>
      <c r="C126" s="21">
        <v>12724.0</v>
      </c>
      <c r="D126" s="21">
        <v>4856.0</v>
      </c>
      <c r="E126" s="21">
        <v>2664.0</v>
      </c>
      <c r="F126" s="22"/>
      <c r="G126" s="22"/>
      <c r="H126" s="22"/>
      <c r="I126" s="22"/>
      <c r="J126" s="21">
        <v>0.0</v>
      </c>
      <c r="K126" s="25">
        <v>79556.0</v>
      </c>
      <c r="L126" s="26">
        <v>0.7</v>
      </c>
    </row>
    <row r="127">
      <c r="A127" s="20" t="s">
        <v>1494</v>
      </c>
      <c r="B127" s="21">
        <v>28856.0</v>
      </c>
      <c r="C127" s="21">
        <v>10316.0</v>
      </c>
      <c r="D127" s="21">
        <v>2866.0</v>
      </c>
      <c r="E127" s="21">
        <v>1090.0</v>
      </c>
      <c r="F127" s="22"/>
      <c r="G127" s="24"/>
      <c r="H127" s="24"/>
      <c r="I127" s="22"/>
      <c r="J127" s="21">
        <v>212.0</v>
      </c>
      <c r="K127" s="25">
        <v>73305.0</v>
      </c>
      <c r="L127" s="26">
        <v>0.59</v>
      </c>
    </row>
    <row r="128">
      <c r="A128" s="20" t="s">
        <v>1327</v>
      </c>
      <c r="B128" s="21">
        <v>25694.0</v>
      </c>
      <c r="C128" s="21">
        <v>6851.0</v>
      </c>
      <c r="D128" s="21">
        <v>23358.0</v>
      </c>
      <c r="E128" s="24"/>
      <c r="F128" s="22"/>
      <c r="G128" s="22"/>
      <c r="H128" s="22"/>
      <c r="I128" s="22"/>
      <c r="J128" s="21">
        <v>0.0</v>
      </c>
      <c r="K128" s="25">
        <v>74639.0</v>
      </c>
      <c r="L128" s="26">
        <v>0.75</v>
      </c>
    </row>
    <row r="129">
      <c r="A129" s="20" t="s">
        <v>942</v>
      </c>
      <c r="B129" s="21">
        <v>31934.0</v>
      </c>
      <c r="C129" s="21">
        <v>10295.0</v>
      </c>
      <c r="D129" s="21">
        <v>14313.0</v>
      </c>
      <c r="E129" s="24"/>
      <c r="F129" s="22"/>
      <c r="G129" s="22"/>
      <c r="H129" s="22"/>
      <c r="I129" s="22"/>
      <c r="J129" s="21">
        <v>580.0</v>
      </c>
      <c r="K129" s="25">
        <v>80481.0</v>
      </c>
      <c r="L129" s="26">
        <v>0.71</v>
      </c>
    </row>
    <row r="130">
      <c r="A130" s="20" t="s">
        <v>442</v>
      </c>
      <c r="B130" s="21">
        <v>23345.0</v>
      </c>
      <c r="C130" s="21">
        <v>10872.0</v>
      </c>
      <c r="D130" s="21">
        <v>12104.0</v>
      </c>
      <c r="E130" s="22"/>
      <c r="F130" s="24"/>
      <c r="G130" s="22"/>
      <c r="H130" s="22"/>
      <c r="I130" s="22"/>
      <c r="J130" s="21">
        <v>500.0</v>
      </c>
      <c r="K130" s="25">
        <v>67110.0</v>
      </c>
      <c r="L130" s="26">
        <v>0.7</v>
      </c>
    </row>
    <row r="131">
      <c r="A131" s="20" t="s">
        <v>944</v>
      </c>
      <c r="B131" s="21">
        <v>28486.0</v>
      </c>
      <c r="C131" s="21">
        <v>2921.0</v>
      </c>
      <c r="D131" s="21">
        <v>27505.0</v>
      </c>
      <c r="E131" s="24"/>
      <c r="F131" s="22"/>
      <c r="G131" s="22"/>
      <c r="H131" s="24"/>
      <c r="I131" s="22"/>
      <c r="J131" s="21">
        <v>445.0</v>
      </c>
      <c r="K131" s="25">
        <v>81043.0</v>
      </c>
      <c r="L131" s="26">
        <v>0.73</v>
      </c>
    </row>
    <row r="132">
      <c r="A132" s="20" t="s">
        <v>446</v>
      </c>
      <c r="B132" s="21">
        <v>30850.0</v>
      </c>
      <c r="C132" s="21">
        <v>7166.0</v>
      </c>
      <c r="D132" s="21">
        <v>14627.0</v>
      </c>
      <c r="E132" s="21">
        <v>3042.0</v>
      </c>
      <c r="F132" s="22"/>
      <c r="G132" s="22"/>
      <c r="H132" s="24"/>
      <c r="I132" s="22"/>
      <c r="J132" s="21">
        <v>0.0</v>
      </c>
      <c r="K132" s="25">
        <v>72542.0</v>
      </c>
      <c r="L132" s="26">
        <v>0.77</v>
      </c>
    </row>
    <row r="133">
      <c r="A133" s="20" t="s">
        <v>831</v>
      </c>
      <c r="B133" s="21">
        <v>16720.0</v>
      </c>
      <c r="C133" s="21">
        <v>18171.0</v>
      </c>
      <c r="D133" s="21">
        <v>3985.0</v>
      </c>
      <c r="E133" s="21">
        <v>1148.0</v>
      </c>
      <c r="F133" s="22"/>
      <c r="G133" s="22"/>
      <c r="H133" s="21">
        <v>4771.0</v>
      </c>
      <c r="I133" s="22"/>
      <c r="J133" s="21">
        <v>391.0</v>
      </c>
      <c r="K133" s="25">
        <v>70994.0</v>
      </c>
      <c r="L133" s="26">
        <v>0.64</v>
      </c>
    </row>
    <row r="134">
      <c r="A134" s="20" t="s">
        <v>332</v>
      </c>
      <c r="B134" s="21">
        <v>35402.0</v>
      </c>
      <c r="C134" s="21">
        <v>9069.0</v>
      </c>
      <c r="D134" s="21">
        <v>13912.0</v>
      </c>
      <c r="E134" s="21">
        <v>2527.0</v>
      </c>
      <c r="F134" s="22"/>
      <c r="G134" s="22"/>
      <c r="H134" s="24"/>
      <c r="I134" s="22"/>
      <c r="J134" s="21">
        <v>333.0</v>
      </c>
      <c r="K134" s="25">
        <v>85499.0</v>
      </c>
      <c r="L134" s="26">
        <v>0.72</v>
      </c>
    </row>
    <row r="135">
      <c r="A135" s="20" t="s">
        <v>448</v>
      </c>
      <c r="B135" s="21">
        <v>23481.0</v>
      </c>
      <c r="C135" s="21">
        <v>22219.0</v>
      </c>
      <c r="D135" s="21">
        <v>2744.0</v>
      </c>
      <c r="E135" s="22"/>
      <c r="F135" s="22"/>
      <c r="G135" s="22"/>
      <c r="H135" s="22"/>
      <c r="I135" s="22"/>
      <c r="J135" s="21">
        <v>0.0</v>
      </c>
      <c r="K135" s="25">
        <v>65393.0</v>
      </c>
      <c r="L135" s="26">
        <v>0.74</v>
      </c>
    </row>
    <row r="136">
      <c r="A136" s="20" t="s">
        <v>949</v>
      </c>
      <c r="B136" s="21">
        <v>30994.0</v>
      </c>
      <c r="C136" s="21">
        <v>6399.0</v>
      </c>
      <c r="D136" s="21">
        <v>19706.0</v>
      </c>
      <c r="E136" s="22"/>
      <c r="F136" s="22"/>
      <c r="G136" s="22"/>
      <c r="H136" s="22"/>
      <c r="I136" s="22"/>
      <c r="J136" s="21">
        <v>0.0</v>
      </c>
      <c r="K136" s="25">
        <v>77225.0</v>
      </c>
      <c r="L136" s="26">
        <v>0.74</v>
      </c>
    </row>
    <row r="137">
      <c r="A137" s="20" t="s">
        <v>1485</v>
      </c>
      <c r="B137" s="21">
        <v>25745.0</v>
      </c>
      <c r="C137" s="21">
        <v>24533.0</v>
      </c>
      <c r="D137" s="21">
        <v>5932.0</v>
      </c>
      <c r="E137" s="21">
        <v>1288.0</v>
      </c>
      <c r="F137" s="22"/>
      <c r="G137" s="22"/>
      <c r="H137" s="22"/>
      <c r="I137" s="22"/>
      <c r="J137" s="21">
        <v>71.0</v>
      </c>
      <c r="K137" s="25">
        <v>79960.0</v>
      </c>
      <c r="L137" s="26">
        <v>0.72</v>
      </c>
    </row>
    <row r="138">
      <c r="A138" s="20" t="s">
        <v>334</v>
      </c>
      <c r="B138" s="24"/>
      <c r="C138" s="24"/>
      <c r="D138" s="24"/>
      <c r="E138" s="21">
        <v>3600.0</v>
      </c>
      <c r="F138" s="22"/>
      <c r="G138" s="22"/>
      <c r="H138" s="24"/>
      <c r="I138" s="22"/>
      <c r="J138" s="21">
        <v>36270.0</v>
      </c>
      <c r="K138" s="25">
        <v>78177.0</v>
      </c>
      <c r="L138" s="26">
        <v>0.51</v>
      </c>
    </row>
    <row r="139">
      <c r="A139" s="20" t="s">
        <v>450</v>
      </c>
      <c r="B139" s="21">
        <v>33894.0</v>
      </c>
      <c r="C139" s="21">
        <v>6568.0</v>
      </c>
      <c r="D139" s="21">
        <v>9277.0</v>
      </c>
      <c r="E139" s="21">
        <v>2212.0</v>
      </c>
      <c r="F139" s="22"/>
      <c r="G139" s="22"/>
      <c r="H139" s="24"/>
      <c r="I139" s="22"/>
      <c r="J139" s="21">
        <v>0.0</v>
      </c>
      <c r="K139" s="25">
        <v>71521.0</v>
      </c>
      <c r="L139" s="26">
        <v>0.73</v>
      </c>
    </row>
    <row r="140">
      <c r="A140" s="20" t="s">
        <v>452</v>
      </c>
      <c r="B140" s="21">
        <v>17049.0</v>
      </c>
      <c r="C140" s="21">
        <v>11624.0</v>
      </c>
      <c r="D140" s="21">
        <v>13096.0</v>
      </c>
      <c r="E140" s="21">
        <v>728.0</v>
      </c>
      <c r="F140" s="22"/>
      <c r="G140" s="22"/>
      <c r="H140" s="24"/>
      <c r="I140" s="22"/>
      <c r="J140" s="21">
        <v>226.0</v>
      </c>
      <c r="K140" s="25">
        <v>63700.0</v>
      </c>
      <c r="L140" s="26">
        <v>0.67</v>
      </c>
    </row>
    <row r="141">
      <c r="A141" s="20" t="s">
        <v>1260</v>
      </c>
      <c r="B141" s="21">
        <v>20918.0</v>
      </c>
      <c r="C141" s="21">
        <v>27082.0</v>
      </c>
      <c r="D141" s="21">
        <v>3734.0</v>
      </c>
      <c r="E141" s="21">
        <v>1438.0</v>
      </c>
      <c r="F141" s="22"/>
      <c r="G141" s="22"/>
      <c r="H141" s="21">
        <v>1388.0</v>
      </c>
      <c r="I141" s="24"/>
      <c r="J141" s="21">
        <v>0.0</v>
      </c>
      <c r="K141" s="25">
        <v>76057.0</v>
      </c>
      <c r="L141" s="26">
        <v>0.72</v>
      </c>
    </row>
    <row r="142">
      <c r="A142" s="20" t="s">
        <v>455</v>
      </c>
      <c r="B142" s="21">
        <v>15506.0</v>
      </c>
      <c r="C142" s="21">
        <v>20531.0</v>
      </c>
      <c r="D142" s="21">
        <v>7935.0</v>
      </c>
      <c r="E142" s="21">
        <v>1635.0</v>
      </c>
      <c r="F142" s="22"/>
      <c r="G142" s="22"/>
      <c r="H142" s="21">
        <v>3252.0</v>
      </c>
      <c r="I142" s="22"/>
      <c r="J142" s="21">
        <v>0.0</v>
      </c>
      <c r="K142" s="25">
        <v>71271.0</v>
      </c>
      <c r="L142" s="26">
        <v>0.69</v>
      </c>
    </row>
    <row r="143">
      <c r="A143" s="20" t="s">
        <v>457</v>
      </c>
      <c r="B143" s="21">
        <v>31438.0</v>
      </c>
      <c r="C143" s="21">
        <v>6736.0</v>
      </c>
      <c r="D143" s="21">
        <v>2541.0</v>
      </c>
      <c r="E143" s="21">
        <v>1225.0</v>
      </c>
      <c r="F143" s="22"/>
      <c r="G143" s="22"/>
      <c r="H143" s="24"/>
      <c r="I143" s="22"/>
      <c r="J143" s="21">
        <v>1566.0</v>
      </c>
      <c r="K143" s="25">
        <v>70930.0</v>
      </c>
      <c r="L143" s="26">
        <v>0.61</v>
      </c>
    </row>
    <row r="144">
      <c r="A144" s="20" t="s">
        <v>459</v>
      </c>
      <c r="B144" s="21">
        <v>31969.0</v>
      </c>
      <c r="C144" s="21">
        <v>10551.0</v>
      </c>
      <c r="D144" s="21">
        <v>2535.0</v>
      </c>
      <c r="E144" s="21">
        <v>1284.0</v>
      </c>
      <c r="F144" s="22"/>
      <c r="G144" s="22"/>
      <c r="H144" s="22"/>
      <c r="I144" s="22"/>
      <c r="J144" s="21">
        <v>0.0</v>
      </c>
      <c r="K144" s="25">
        <v>73689.0</v>
      </c>
      <c r="L144" s="26">
        <v>0.63</v>
      </c>
    </row>
    <row r="145">
      <c r="A145" s="20" t="s">
        <v>313</v>
      </c>
      <c r="B145" s="21">
        <v>16222.0</v>
      </c>
      <c r="C145" s="21">
        <v>14983.0</v>
      </c>
      <c r="D145" s="21">
        <v>1496.0</v>
      </c>
      <c r="E145" s="24"/>
      <c r="F145" s="22"/>
      <c r="G145" s="23">
        <v>2137.0</v>
      </c>
      <c r="H145" s="21">
        <v>1468.0</v>
      </c>
      <c r="I145" s="22"/>
      <c r="J145" s="21">
        <v>0.0</v>
      </c>
      <c r="K145" s="25">
        <v>53919.0</v>
      </c>
      <c r="L145" s="26">
        <v>0.67</v>
      </c>
    </row>
    <row r="146">
      <c r="A146" s="20" t="s">
        <v>880</v>
      </c>
      <c r="B146" s="21">
        <v>20403.0</v>
      </c>
      <c r="C146" s="21">
        <v>13656.0</v>
      </c>
      <c r="D146" s="21">
        <v>2237.0</v>
      </c>
      <c r="E146" s="24"/>
      <c r="F146" s="22"/>
      <c r="G146" s="23">
        <v>3907.0</v>
      </c>
      <c r="H146" s="24"/>
      <c r="I146" s="22"/>
      <c r="J146" s="21">
        <v>0.0</v>
      </c>
      <c r="K146" s="25">
        <v>57714.0</v>
      </c>
      <c r="L146" s="26">
        <v>0.7</v>
      </c>
    </row>
    <row r="147">
      <c r="A147" s="20" t="s">
        <v>1234</v>
      </c>
      <c r="B147" s="21">
        <v>6113.0</v>
      </c>
      <c r="C147" s="21">
        <v>17056.0</v>
      </c>
      <c r="D147" s="21">
        <v>1564.0</v>
      </c>
      <c r="E147" s="21">
        <v>808.0</v>
      </c>
      <c r="F147" s="23">
        <v>22680.0</v>
      </c>
      <c r="G147" s="22"/>
      <c r="H147" s="24"/>
      <c r="I147" s="22"/>
      <c r="J147" s="21">
        <v>0.0</v>
      </c>
      <c r="K147" s="25">
        <v>72943.0</v>
      </c>
      <c r="L147" s="26">
        <v>0.66</v>
      </c>
    </row>
    <row r="148">
      <c r="A148" s="20" t="s">
        <v>833</v>
      </c>
      <c r="B148" s="21">
        <v>26917.0</v>
      </c>
      <c r="C148" s="21">
        <v>17494.0</v>
      </c>
      <c r="D148" s="21">
        <v>7432.0</v>
      </c>
      <c r="E148" s="21">
        <v>1530.0</v>
      </c>
      <c r="F148" s="22"/>
      <c r="G148" s="22"/>
      <c r="H148" s="22"/>
      <c r="I148" s="22"/>
      <c r="J148" s="21">
        <v>0.0</v>
      </c>
      <c r="K148" s="25">
        <v>82625.0</v>
      </c>
      <c r="L148" s="26">
        <v>0.65</v>
      </c>
    </row>
    <row r="149">
      <c r="A149" s="20" t="s">
        <v>1330</v>
      </c>
      <c r="B149" s="21">
        <v>29482.0</v>
      </c>
      <c r="C149" s="21">
        <v>24379.0</v>
      </c>
      <c r="D149" s="21">
        <v>3815.0</v>
      </c>
      <c r="E149" s="21">
        <v>1068.0</v>
      </c>
      <c r="F149" s="22"/>
      <c r="G149" s="22"/>
      <c r="H149" s="21">
        <v>1286.0</v>
      </c>
      <c r="I149" s="21">
        <v>230.0</v>
      </c>
      <c r="J149" s="21">
        <v>650.0</v>
      </c>
      <c r="K149" s="25">
        <v>84174.0</v>
      </c>
      <c r="L149" s="26">
        <v>0.72</v>
      </c>
    </row>
    <row r="150">
      <c r="A150" s="20" t="s">
        <v>951</v>
      </c>
      <c r="B150" s="21">
        <v>33747.0</v>
      </c>
      <c r="C150" s="21">
        <v>15186.0</v>
      </c>
      <c r="D150" s="21">
        <v>6026.0</v>
      </c>
      <c r="E150" s="21">
        <v>1616.0</v>
      </c>
      <c r="F150" s="22"/>
      <c r="G150" s="22"/>
      <c r="H150" s="22"/>
      <c r="I150" s="22"/>
      <c r="J150" s="21">
        <v>658.0</v>
      </c>
      <c r="K150" s="25">
        <v>80930.0</v>
      </c>
      <c r="L150" s="26">
        <v>0.71</v>
      </c>
    </row>
    <row r="151">
      <c r="A151" s="20" t="s">
        <v>953</v>
      </c>
      <c r="B151" s="21">
        <v>22856.0</v>
      </c>
      <c r="C151" s="21">
        <v>17014.0</v>
      </c>
      <c r="D151" s="21">
        <v>1888.0</v>
      </c>
      <c r="E151" s="21">
        <v>765.0</v>
      </c>
      <c r="F151" s="22"/>
      <c r="G151" s="24"/>
      <c r="H151" s="24"/>
      <c r="I151" s="22"/>
      <c r="J151" s="21">
        <v>0.0</v>
      </c>
      <c r="K151" s="25">
        <v>61693.0</v>
      </c>
      <c r="L151" s="26">
        <v>0.69</v>
      </c>
    </row>
    <row r="152">
      <c r="A152" s="20" t="s">
        <v>1334</v>
      </c>
      <c r="B152" s="21">
        <v>33410.0</v>
      </c>
      <c r="C152" s="21">
        <v>23142.0</v>
      </c>
      <c r="D152" s="21">
        <v>3932.0</v>
      </c>
      <c r="E152" s="24"/>
      <c r="F152" s="22"/>
      <c r="G152" s="22"/>
      <c r="H152" s="24"/>
      <c r="I152" s="22"/>
      <c r="J152" s="21">
        <v>0.0</v>
      </c>
      <c r="K152" s="25">
        <v>86151.0</v>
      </c>
      <c r="L152" s="26">
        <v>0.7</v>
      </c>
    </row>
    <row r="153">
      <c r="A153" s="20" t="s">
        <v>461</v>
      </c>
      <c r="B153" s="21">
        <v>15720.0</v>
      </c>
      <c r="C153" s="21">
        <v>23412.0</v>
      </c>
      <c r="D153" s="21">
        <v>2061.0</v>
      </c>
      <c r="E153" s="21">
        <v>1141.0</v>
      </c>
      <c r="F153" s="22"/>
      <c r="G153" s="22"/>
      <c r="H153" s="21">
        <v>2110.0</v>
      </c>
      <c r="I153" s="22"/>
      <c r="J153" s="21">
        <v>0.0</v>
      </c>
      <c r="K153" s="25">
        <v>76002.0</v>
      </c>
      <c r="L153" s="26">
        <v>0.58</v>
      </c>
    </row>
    <row r="154">
      <c r="A154" s="20" t="s">
        <v>463</v>
      </c>
      <c r="B154" s="21">
        <v>20710.0</v>
      </c>
      <c r="C154" s="21">
        <v>20918.0</v>
      </c>
      <c r="D154" s="21">
        <v>2717.0</v>
      </c>
      <c r="E154" s="21">
        <v>1443.0</v>
      </c>
      <c r="F154" s="22"/>
      <c r="G154" s="22"/>
      <c r="H154" s="21">
        <v>1956.0</v>
      </c>
      <c r="I154" s="22"/>
      <c r="J154" s="21">
        <v>0.0</v>
      </c>
      <c r="K154" s="25">
        <v>75240.0</v>
      </c>
      <c r="L154" s="26">
        <v>0.63</v>
      </c>
    </row>
    <row r="155">
      <c r="A155" s="20" t="s">
        <v>466</v>
      </c>
      <c r="B155" s="21">
        <v>19143.0</v>
      </c>
      <c r="C155" s="21">
        <v>19544.0</v>
      </c>
      <c r="D155" s="21">
        <v>3398.0</v>
      </c>
      <c r="E155" s="21">
        <v>1092.0</v>
      </c>
      <c r="F155" s="22"/>
      <c r="G155" s="22"/>
      <c r="H155" s="21">
        <v>1432.0</v>
      </c>
      <c r="I155" s="22"/>
      <c r="J155" s="21">
        <v>435.0</v>
      </c>
      <c r="K155" s="25">
        <v>70970.0</v>
      </c>
      <c r="L155" s="26">
        <v>0.63</v>
      </c>
    </row>
    <row r="156">
      <c r="A156" s="20" t="s">
        <v>469</v>
      </c>
      <c r="B156" s="21">
        <v>27040.0</v>
      </c>
      <c r="C156" s="21">
        <v>18680.0</v>
      </c>
      <c r="D156" s="21">
        <v>2728.0</v>
      </c>
      <c r="E156" s="21">
        <v>1451.0</v>
      </c>
      <c r="F156" s="22"/>
      <c r="G156" s="22"/>
      <c r="H156" s="24"/>
      <c r="I156" s="22"/>
      <c r="J156" s="21">
        <v>0.0</v>
      </c>
      <c r="K156" s="25">
        <v>74207.0</v>
      </c>
      <c r="L156" s="26">
        <v>0.67</v>
      </c>
    </row>
    <row r="157">
      <c r="A157" s="20" t="s">
        <v>955</v>
      </c>
      <c r="B157" s="21">
        <v>28704.0</v>
      </c>
      <c r="C157" s="21">
        <v>20196.0</v>
      </c>
      <c r="D157" s="21">
        <v>2618.0</v>
      </c>
      <c r="E157" s="21">
        <v>975.0</v>
      </c>
      <c r="F157" s="22"/>
      <c r="G157" s="22"/>
      <c r="H157" s="21">
        <v>1390.0</v>
      </c>
      <c r="I157" s="22"/>
      <c r="J157" s="21">
        <v>149.0</v>
      </c>
      <c r="K157" s="25">
        <v>80321.0</v>
      </c>
      <c r="L157" s="26">
        <v>0.67</v>
      </c>
    </row>
    <row r="158">
      <c r="A158" s="20" t="s">
        <v>957</v>
      </c>
      <c r="B158" s="21">
        <v>21175.0</v>
      </c>
      <c r="C158" s="21">
        <v>27124.0</v>
      </c>
      <c r="D158" s="21">
        <v>3532.0</v>
      </c>
      <c r="E158" s="21">
        <v>1215.0</v>
      </c>
      <c r="F158" s="22"/>
      <c r="G158" s="24"/>
      <c r="H158" s="21">
        <v>999.0</v>
      </c>
      <c r="I158" s="22"/>
      <c r="J158" s="21">
        <v>0.0</v>
      </c>
      <c r="K158" s="25">
        <v>81410.0</v>
      </c>
      <c r="L158" s="26">
        <v>0.66</v>
      </c>
    </row>
    <row r="159">
      <c r="A159" s="20" t="s">
        <v>959</v>
      </c>
      <c r="B159" s="21">
        <v>11822.0</v>
      </c>
      <c r="C159" s="21">
        <v>36495.0</v>
      </c>
      <c r="D159" s="21">
        <v>4476.0</v>
      </c>
      <c r="E159" s="21">
        <v>1629.0</v>
      </c>
      <c r="F159" s="22"/>
      <c r="G159" s="24"/>
      <c r="H159" s="21">
        <v>839.0</v>
      </c>
      <c r="I159" s="22"/>
      <c r="J159" s="21">
        <v>348.0</v>
      </c>
      <c r="K159" s="25">
        <v>88466.0</v>
      </c>
      <c r="L159" s="26">
        <v>0.63</v>
      </c>
    </row>
    <row r="160">
      <c r="A160" s="20" t="s">
        <v>961</v>
      </c>
      <c r="B160" s="21">
        <v>30985.0</v>
      </c>
      <c r="C160" s="21">
        <v>18646.0</v>
      </c>
      <c r="D160" s="21">
        <v>7503.0</v>
      </c>
      <c r="E160" s="21">
        <v>1782.0</v>
      </c>
      <c r="F160" s="22"/>
      <c r="G160" s="22"/>
      <c r="H160" s="22"/>
      <c r="I160" s="21">
        <v>442.0</v>
      </c>
      <c r="J160" s="21">
        <v>0.0</v>
      </c>
      <c r="K160" s="25">
        <v>83977.0</v>
      </c>
      <c r="L160" s="26">
        <v>0.71</v>
      </c>
    </row>
    <row r="161">
      <c r="A161" s="20" t="s">
        <v>1236</v>
      </c>
      <c r="B161" s="21">
        <v>7380.0</v>
      </c>
      <c r="C161" s="21">
        <v>11182.0</v>
      </c>
      <c r="D161" s="21">
        <v>2966.0</v>
      </c>
      <c r="E161" s="22"/>
      <c r="F161" s="23">
        <v>24158.0</v>
      </c>
      <c r="G161" s="22"/>
      <c r="H161" s="22"/>
      <c r="I161" s="22"/>
      <c r="J161" s="21">
        <v>0.0</v>
      </c>
      <c r="K161" s="25">
        <v>66079.0</v>
      </c>
      <c r="L161" s="26">
        <v>0.69</v>
      </c>
    </row>
    <row r="162">
      <c r="A162" s="20" t="s">
        <v>820</v>
      </c>
      <c r="B162" s="21">
        <v>6711.0</v>
      </c>
      <c r="C162" s="21">
        <v>15533.0</v>
      </c>
      <c r="D162" s="21">
        <v>949.0</v>
      </c>
      <c r="E162" s="24"/>
      <c r="F162" s="22"/>
      <c r="G162" s="23">
        <v>2562.0</v>
      </c>
      <c r="H162" s="21">
        <v>3045.0</v>
      </c>
      <c r="I162" s="22"/>
      <c r="J162" s="21">
        <v>1436.0</v>
      </c>
      <c r="K162" s="25">
        <v>51134.0</v>
      </c>
      <c r="L162" s="26">
        <v>0.59</v>
      </c>
    </row>
    <row r="163">
      <c r="A163" s="20" t="s">
        <v>471</v>
      </c>
      <c r="B163" s="21">
        <v>19175.0</v>
      </c>
      <c r="C163" s="21">
        <v>19468.0</v>
      </c>
      <c r="D163" s="21">
        <v>1182.0</v>
      </c>
      <c r="E163" s="21">
        <v>602.0</v>
      </c>
      <c r="F163" s="22"/>
      <c r="G163" s="22"/>
      <c r="H163" s="21">
        <v>2887.0</v>
      </c>
      <c r="I163" s="22"/>
      <c r="J163" s="21">
        <v>421.0</v>
      </c>
      <c r="K163" s="25">
        <v>71043.0</v>
      </c>
      <c r="L163" s="26">
        <v>0.62</v>
      </c>
    </row>
    <row r="164">
      <c r="A164" s="20" t="s">
        <v>128</v>
      </c>
      <c r="B164" s="21">
        <v>20901.0</v>
      </c>
      <c r="C164" s="21">
        <v>17607.0</v>
      </c>
      <c r="D164" s="21">
        <v>2097.0</v>
      </c>
      <c r="E164" s="21">
        <v>1057.0</v>
      </c>
      <c r="F164" s="22"/>
      <c r="G164" s="22"/>
      <c r="H164" s="21">
        <v>1544.0</v>
      </c>
      <c r="I164" s="22"/>
      <c r="J164" s="21">
        <v>292.0</v>
      </c>
      <c r="K164" s="25">
        <v>66395.0</v>
      </c>
      <c r="L164" s="26">
        <v>0.66</v>
      </c>
    </row>
    <row r="165">
      <c r="A165" s="20" t="s">
        <v>474</v>
      </c>
      <c r="B165" s="21">
        <v>34006.0</v>
      </c>
      <c r="C165" s="21">
        <v>14846.0</v>
      </c>
      <c r="D165" s="21">
        <v>3735.0</v>
      </c>
      <c r="E165" s="21">
        <v>1435.0</v>
      </c>
      <c r="F165" s="22"/>
      <c r="G165" s="22"/>
      <c r="H165" s="22"/>
      <c r="I165" s="22"/>
      <c r="J165" s="21">
        <v>0.0</v>
      </c>
      <c r="K165" s="25">
        <v>82209.0</v>
      </c>
      <c r="L165" s="26">
        <v>0.66</v>
      </c>
    </row>
    <row r="166">
      <c r="A166" s="20" t="s">
        <v>963</v>
      </c>
      <c r="B166" s="21">
        <v>37055.0</v>
      </c>
      <c r="C166" s="21">
        <v>10975.0</v>
      </c>
      <c r="D166" s="21">
        <v>7032.0</v>
      </c>
      <c r="E166" s="21">
        <v>2341.0</v>
      </c>
      <c r="F166" s="22"/>
      <c r="G166" s="22"/>
      <c r="H166" s="24"/>
      <c r="I166" s="22"/>
      <c r="J166" s="21">
        <v>0.0</v>
      </c>
      <c r="K166" s="25">
        <v>77521.0</v>
      </c>
      <c r="L166" s="26">
        <v>0.74</v>
      </c>
    </row>
    <row r="167">
      <c r="A167" s="20" t="s">
        <v>798</v>
      </c>
      <c r="B167" s="21">
        <v>16756.0</v>
      </c>
      <c r="C167" s="21">
        <v>15891.0</v>
      </c>
      <c r="D167" s="21">
        <v>2346.0</v>
      </c>
      <c r="E167" s="24"/>
      <c r="F167" s="22"/>
      <c r="G167" s="23">
        <v>1406.0</v>
      </c>
      <c r="H167" s="21">
        <v>1971.0</v>
      </c>
      <c r="I167" s="22"/>
      <c r="J167" s="21">
        <v>0.0</v>
      </c>
      <c r="K167" s="25">
        <v>54552.0</v>
      </c>
      <c r="L167" s="26">
        <v>0.7</v>
      </c>
    </row>
    <row r="168">
      <c r="A168" s="20" t="s">
        <v>1336</v>
      </c>
      <c r="B168" s="21">
        <v>13142.0</v>
      </c>
      <c r="C168" s="21">
        <v>19317.0</v>
      </c>
      <c r="D168" s="21">
        <v>1642.0</v>
      </c>
      <c r="E168" s="21">
        <v>1124.0</v>
      </c>
      <c r="F168" s="22"/>
      <c r="G168" s="22"/>
      <c r="H168" s="21">
        <v>3039.0</v>
      </c>
      <c r="I168" s="22"/>
      <c r="J168" s="21">
        <v>324.0</v>
      </c>
      <c r="K168" s="25">
        <v>66234.0</v>
      </c>
      <c r="L168" s="26">
        <v>0.58</v>
      </c>
    </row>
    <row r="169">
      <c r="A169" s="20" t="s">
        <v>1338</v>
      </c>
      <c r="B169" s="21">
        <v>21259.0</v>
      </c>
      <c r="C169" s="21">
        <v>18719.0</v>
      </c>
      <c r="D169" s="21">
        <v>3450.0</v>
      </c>
      <c r="E169" s="21">
        <v>1046.0</v>
      </c>
      <c r="F169" s="22"/>
      <c r="G169" s="22"/>
      <c r="H169" s="21">
        <v>1908.0</v>
      </c>
      <c r="I169" s="22"/>
      <c r="J169" s="21">
        <v>635.0</v>
      </c>
      <c r="K169" s="25">
        <v>73212.0</v>
      </c>
      <c r="L169" s="26">
        <v>0.64</v>
      </c>
    </row>
    <row r="170">
      <c r="A170" s="20" t="s">
        <v>1341</v>
      </c>
      <c r="B170" s="21">
        <v>15671.0</v>
      </c>
      <c r="C170" s="21">
        <v>21690.0</v>
      </c>
      <c r="D170" s="21">
        <v>2621.0</v>
      </c>
      <c r="E170" s="24"/>
      <c r="F170" s="22"/>
      <c r="G170" s="22"/>
      <c r="H170" s="21">
        <v>2480.0</v>
      </c>
      <c r="I170" s="22"/>
      <c r="J170" s="21">
        <v>0.0</v>
      </c>
      <c r="K170" s="25">
        <v>73079.0</v>
      </c>
      <c r="L170" s="26">
        <v>0.58</v>
      </c>
    </row>
    <row r="171">
      <c r="A171" s="20" t="s">
        <v>1262</v>
      </c>
      <c r="B171" s="21">
        <v>29356.0</v>
      </c>
      <c r="C171" s="21">
        <v>11975.0</v>
      </c>
      <c r="D171" s="21">
        <v>6627.0</v>
      </c>
      <c r="E171" s="21">
        <v>2058.0</v>
      </c>
      <c r="F171" s="22"/>
      <c r="G171" s="22"/>
      <c r="H171" s="24"/>
      <c r="I171" s="22"/>
      <c r="J171" s="21">
        <v>0.0</v>
      </c>
      <c r="K171" s="25">
        <v>65060.0</v>
      </c>
      <c r="L171" s="26">
        <v>0.77</v>
      </c>
    </row>
    <row r="172">
      <c r="A172" s="20" t="s">
        <v>1497</v>
      </c>
      <c r="B172" s="21">
        <v>32150.0</v>
      </c>
      <c r="C172" s="21">
        <v>7838.0</v>
      </c>
      <c r="D172" s="21">
        <v>8157.0</v>
      </c>
      <c r="E172" s="21">
        <v>2809.0</v>
      </c>
      <c r="F172" s="22"/>
      <c r="G172" s="22"/>
      <c r="H172" s="22"/>
      <c r="I172" s="22"/>
      <c r="J172" s="21">
        <v>0.0</v>
      </c>
      <c r="K172" s="25">
        <v>73379.0</v>
      </c>
      <c r="L172" s="26">
        <v>0.69</v>
      </c>
    </row>
    <row r="173">
      <c r="A173" s="20" t="s">
        <v>1343</v>
      </c>
      <c r="B173" s="21">
        <v>26179.0</v>
      </c>
      <c r="C173" s="21">
        <v>24618.0</v>
      </c>
      <c r="D173" s="21">
        <v>2406.0</v>
      </c>
      <c r="E173" s="21">
        <v>1060.0</v>
      </c>
      <c r="F173" s="22"/>
      <c r="G173" s="24"/>
      <c r="H173" s="21">
        <v>1874.0</v>
      </c>
      <c r="I173" s="22"/>
      <c r="J173" s="21">
        <v>252.0</v>
      </c>
      <c r="K173" s="25">
        <v>81252.0</v>
      </c>
      <c r="L173" s="26">
        <v>0.69</v>
      </c>
    </row>
    <row r="174">
      <c r="A174" s="20" t="s">
        <v>476</v>
      </c>
      <c r="B174" s="21">
        <v>19609.0</v>
      </c>
      <c r="C174" s="21">
        <v>15979.0</v>
      </c>
      <c r="D174" s="21">
        <v>1907.0</v>
      </c>
      <c r="E174" s="21">
        <v>872.0</v>
      </c>
      <c r="F174" s="22"/>
      <c r="G174" s="22"/>
      <c r="H174" s="21">
        <v>6247.0</v>
      </c>
      <c r="I174" s="22"/>
      <c r="J174" s="21">
        <v>823.0</v>
      </c>
      <c r="K174" s="25">
        <v>75356.0</v>
      </c>
      <c r="L174" s="26">
        <v>0.6</v>
      </c>
    </row>
    <row r="175">
      <c r="A175" s="20" t="s">
        <v>479</v>
      </c>
      <c r="B175" s="21">
        <v>14360.0</v>
      </c>
      <c r="C175" s="21">
        <v>16638.0</v>
      </c>
      <c r="D175" s="21">
        <v>1748.0</v>
      </c>
      <c r="E175" s="21">
        <v>981.0</v>
      </c>
      <c r="F175" s="22"/>
      <c r="G175" s="22"/>
      <c r="H175" s="21">
        <v>6842.0</v>
      </c>
      <c r="I175" s="22"/>
      <c r="J175" s="21">
        <v>1012.0</v>
      </c>
      <c r="K175" s="25">
        <v>71389.0</v>
      </c>
      <c r="L175" s="26">
        <v>0.58</v>
      </c>
    </row>
    <row r="176">
      <c r="A176" s="20" t="s">
        <v>481</v>
      </c>
      <c r="B176" s="21">
        <v>13370.0</v>
      </c>
      <c r="C176" s="21">
        <v>15740.0</v>
      </c>
      <c r="D176" s="21">
        <v>1476.0</v>
      </c>
      <c r="E176" s="22"/>
      <c r="F176" s="22"/>
      <c r="G176" s="24"/>
      <c r="H176" s="21">
        <v>8297.0</v>
      </c>
      <c r="I176" s="22"/>
      <c r="J176" s="21">
        <v>1818.0</v>
      </c>
      <c r="K176" s="25">
        <v>72362.0</v>
      </c>
      <c r="L176" s="26">
        <v>0.56</v>
      </c>
    </row>
    <row r="177">
      <c r="A177" s="20" t="s">
        <v>339</v>
      </c>
      <c r="B177" s="21">
        <v>28830.0</v>
      </c>
      <c r="C177" s="21">
        <v>16552.0</v>
      </c>
      <c r="D177" s="21">
        <v>2895.0</v>
      </c>
      <c r="E177" s="21">
        <v>1371.0</v>
      </c>
      <c r="F177" s="22"/>
      <c r="G177" s="22"/>
      <c r="H177" s="24"/>
      <c r="I177" s="22"/>
      <c r="J177" s="21">
        <v>1053.0</v>
      </c>
      <c r="K177" s="25">
        <v>76355.0</v>
      </c>
      <c r="L177" s="26">
        <v>0.66</v>
      </c>
    </row>
    <row r="178">
      <c r="A178" s="20" t="s">
        <v>1345</v>
      </c>
      <c r="B178" s="21">
        <v>23134.0</v>
      </c>
      <c r="C178" s="21">
        <v>11601.0</v>
      </c>
      <c r="D178" s="21">
        <v>1210.0</v>
      </c>
      <c r="E178" s="21">
        <v>739.0</v>
      </c>
      <c r="F178" s="22"/>
      <c r="G178" s="22"/>
      <c r="H178" s="24"/>
      <c r="I178" s="22"/>
      <c r="J178" s="21">
        <v>0.0</v>
      </c>
      <c r="K178" s="25">
        <v>61936.0</v>
      </c>
      <c r="L178" s="26">
        <v>0.59</v>
      </c>
    </row>
    <row r="179">
      <c r="A179" s="20" t="s">
        <v>965</v>
      </c>
      <c r="B179" s="21">
        <v>24835.0</v>
      </c>
      <c r="C179" s="21">
        <v>9270.0</v>
      </c>
      <c r="D179" s="21">
        <v>1608.0</v>
      </c>
      <c r="E179" s="21">
        <v>863.0</v>
      </c>
      <c r="F179" s="22"/>
      <c r="G179" s="22"/>
      <c r="H179" s="24"/>
      <c r="I179" s="22"/>
      <c r="J179" s="21">
        <v>0.0</v>
      </c>
      <c r="K179" s="25">
        <v>60731.0</v>
      </c>
      <c r="L179" s="26">
        <v>0.6</v>
      </c>
    </row>
    <row r="180">
      <c r="A180" s="20" t="s">
        <v>967</v>
      </c>
      <c r="B180" s="21">
        <v>9160.0</v>
      </c>
      <c r="C180" s="21">
        <v>36521.0</v>
      </c>
      <c r="D180" s="24"/>
      <c r="E180" s="21">
        <v>9211.0</v>
      </c>
      <c r="F180" s="24"/>
      <c r="G180" s="22"/>
      <c r="H180" s="21">
        <v>571.0</v>
      </c>
      <c r="I180" s="21">
        <v>73.0</v>
      </c>
      <c r="J180" s="21">
        <v>242.0</v>
      </c>
      <c r="K180" s="25">
        <v>84663.0</v>
      </c>
      <c r="L180" s="26">
        <v>0.66</v>
      </c>
    </row>
    <row r="181">
      <c r="A181" s="20" t="s">
        <v>1457</v>
      </c>
      <c r="B181" s="21">
        <v>22678.0</v>
      </c>
      <c r="C181" s="21">
        <v>4745.0</v>
      </c>
      <c r="D181" s="21">
        <v>3133.0</v>
      </c>
      <c r="E181" s="24"/>
      <c r="F181" s="23">
        <v>20873.0</v>
      </c>
      <c r="G181" s="22"/>
      <c r="H181" s="24"/>
      <c r="I181" s="22"/>
      <c r="J181" s="21">
        <v>0.0</v>
      </c>
      <c r="K181" s="25">
        <v>74580.0</v>
      </c>
      <c r="L181" s="26">
        <v>0.69</v>
      </c>
    </row>
    <row r="182">
      <c r="A182" s="20" t="s">
        <v>1460</v>
      </c>
      <c r="B182" s="21">
        <v>22611.0</v>
      </c>
      <c r="C182" s="21">
        <v>4172.0</v>
      </c>
      <c r="D182" s="21">
        <v>3540.0</v>
      </c>
      <c r="E182" s="24"/>
      <c r="F182" s="23">
        <v>18830.0</v>
      </c>
      <c r="G182" s="22"/>
      <c r="H182" s="22"/>
      <c r="I182" s="22"/>
      <c r="J182" s="21">
        <v>0.0</v>
      </c>
      <c r="K182" s="25">
        <v>68330.0</v>
      </c>
      <c r="L182" s="26">
        <v>0.72</v>
      </c>
    </row>
    <row r="183">
      <c r="A183" s="20" t="s">
        <v>362</v>
      </c>
      <c r="B183" s="21">
        <v>10986.0</v>
      </c>
      <c r="C183" s="21">
        <v>6045.0</v>
      </c>
      <c r="D183" s="21">
        <v>3573.0</v>
      </c>
      <c r="E183" s="24"/>
      <c r="F183" s="23">
        <v>24361.0</v>
      </c>
      <c r="G183" s="22"/>
      <c r="H183" s="24"/>
      <c r="I183" s="22"/>
      <c r="J183" s="21">
        <v>312.0</v>
      </c>
      <c r="K183" s="25">
        <v>45411.0</v>
      </c>
      <c r="L183" s="26">
        <v>1.0</v>
      </c>
    </row>
    <row r="184">
      <c r="A184" s="20" t="s">
        <v>366</v>
      </c>
      <c r="B184" s="21">
        <v>5149.0</v>
      </c>
      <c r="C184" s="21">
        <v>10096.0</v>
      </c>
      <c r="D184" s="21">
        <v>2468.0</v>
      </c>
      <c r="E184" s="22"/>
      <c r="F184" s="23">
        <v>22355.0</v>
      </c>
      <c r="G184" s="22"/>
      <c r="H184" s="21">
        <v>1271.0</v>
      </c>
      <c r="I184" s="22"/>
      <c r="J184" s="21">
        <v>240.0</v>
      </c>
      <c r="K184" s="25">
        <v>64431.0</v>
      </c>
      <c r="L184" s="26">
        <v>0.65</v>
      </c>
    </row>
    <row r="185">
      <c r="A185" s="20" t="s">
        <v>752</v>
      </c>
      <c r="B185" s="21">
        <v>11207.0</v>
      </c>
      <c r="C185" s="21">
        <v>13028.0</v>
      </c>
      <c r="D185" s="21">
        <v>4262.0</v>
      </c>
      <c r="E185" s="21">
        <v>1258.0</v>
      </c>
      <c r="F185" s="23">
        <v>23727.0</v>
      </c>
      <c r="G185" s="22"/>
      <c r="H185" s="22"/>
      <c r="I185" s="22"/>
      <c r="J185" s="21">
        <v>0.0</v>
      </c>
      <c r="K185" s="25">
        <v>76652.0</v>
      </c>
      <c r="L185" s="26">
        <v>0.7</v>
      </c>
    </row>
    <row r="186">
      <c r="A186" s="20" t="s">
        <v>308</v>
      </c>
      <c r="B186" s="21">
        <v>9707.0</v>
      </c>
      <c r="C186" s="21">
        <v>3998.0</v>
      </c>
      <c r="D186" s="24"/>
      <c r="E186" s="24"/>
      <c r="F186" s="24"/>
      <c r="G186" s="23">
        <v>14447.0</v>
      </c>
      <c r="H186" s="21">
        <v>1776.0</v>
      </c>
      <c r="I186" s="24"/>
      <c r="J186" s="21">
        <v>0.0</v>
      </c>
      <c r="K186" s="25">
        <v>44362.0</v>
      </c>
      <c r="L186" s="26">
        <v>0.67</v>
      </c>
    </row>
    <row r="187">
      <c r="A187" s="20" t="s">
        <v>483</v>
      </c>
      <c r="B187" s="21">
        <v>14832.0</v>
      </c>
      <c r="C187" s="21">
        <v>28132.0</v>
      </c>
      <c r="D187" s="21">
        <v>9444.0</v>
      </c>
      <c r="E187" s="21">
        <v>1735.0</v>
      </c>
      <c r="F187" s="24"/>
      <c r="G187" s="22"/>
      <c r="H187" s="21">
        <v>664.0</v>
      </c>
      <c r="I187" s="24"/>
      <c r="J187" s="21">
        <v>0.0</v>
      </c>
      <c r="K187" s="25">
        <v>75510.0</v>
      </c>
      <c r="L187" s="26">
        <v>0.73</v>
      </c>
    </row>
    <row r="188">
      <c r="A188" s="20" t="s">
        <v>485</v>
      </c>
      <c r="B188" s="21">
        <v>15767.0</v>
      </c>
      <c r="C188" s="21">
        <v>28036.0</v>
      </c>
      <c r="D188" s="21">
        <v>4370.0</v>
      </c>
      <c r="E188" s="21">
        <v>1458.0</v>
      </c>
      <c r="F188" s="24"/>
      <c r="G188" s="22"/>
      <c r="H188" s="22"/>
      <c r="I188" s="22"/>
      <c r="J188" s="21">
        <v>0.0</v>
      </c>
      <c r="K188" s="25">
        <v>74473.0</v>
      </c>
      <c r="L188" s="26">
        <v>0.67</v>
      </c>
    </row>
    <row r="189">
      <c r="A189" s="20" t="s">
        <v>487</v>
      </c>
      <c r="B189" s="21">
        <v>9594.0</v>
      </c>
      <c r="C189" s="21">
        <v>25678.0</v>
      </c>
      <c r="D189" s="21">
        <v>3933.0</v>
      </c>
      <c r="E189" s="21">
        <v>1688.0</v>
      </c>
      <c r="F189" s="22"/>
      <c r="G189" s="22"/>
      <c r="H189" s="21">
        <v>867.0</v>
      </c>
      <c r="I189" s="22"/>
      <c r="J189" s="21">
        <v>457.0</v>
      </c>
      <c r="K189" s="25">
        <v>64580.0</v>
      </c>
      <c r="L189" s="26">
        <v>0.65</v>
      </c>
    </row>
    <row r="190">
      <c r="A190" s="20" t="s">
        <v>489</v>
      </c>
      <c r="B190" s="21">
        <v>9142.0</v>
      </c>
      <c r="C190" s="21">
        <v>15723.0</v>
      </c>
      <c r="D190" s="21">
        <v>1526.0</v>
      </c>
      <c r="E190" s="24"/>
      <c r="F190" s="22"/>
      <c r="G190" s="22"/>
      <c r="H190" s="21">
        <v>6744.0</v>
      </c>
      <c r="I190" s="22"/>
      <c r="J190" s="21">
        <v>1448.0</v>
      </c>
      <c r="K190" s="25">
        <v>61182.0</v>
      </c>
      <c r="L190" s="26">
        <v>0.57</v>
      </c>
    </row>
    <row r="191">
      <c r="A191" s="20" t="s">
        <v>728</v>
      </c>
      <c r="B191" s="21">
        <v>1043.0</v>
      </c>
      <c r="C191" s="24"/>
      <c r="D191" s="24"/>
      <c r="E191" s="21">
        <v>685.0</v>
      </c>
      <c r="F191" s="22"/>
      <c r="G191" s="22"/>
      <c r="H191" s="24"/>
      <c r="I191" s="22"/>
      <c r="J191" s="21">
        <v>35533.0</v>
      </c>
      <c r="K191" s="25">
        <v>64830.0</v>
      </c>
      <c r="L191" s="26">
        <v>0.57</v>
      </c>
    </row>
    <row r="192">
      <c r="A192" s="20" t="s">
        <v>1499</v>
      </c>
      <c r="B192" s="21">
        <v>32577.0</v>
      </c>
      <c r="C192" s="21">
        <v>2870.0</v>
      </c>
      <c r="D192" s="21">
        <v>1771.0</v>
      </c>
      <c r="E192" s="21">
        <v>711.0</v>
      </c>
      <c r="F192" s="22"/>
      <c r="G192" s="22"/>
      <c r="H192" s="22"/>
      <c r="I192" s="22"/>
      <c r="J192" s="21">
        <v>26144.0</v>
      </c>
      <c r="K192" s="25">
        <v>86841.0</v>
      </c>
      <c r="L192" s="26">
        <v>0.74</v>
      </c>
    </row>
    <row r="193">
      <c r="A193" s="20" t="s">
        <v>754</v>
      </c>
      <c r="B193" s="21">
        <v>7455.0</v>
      </c>
      <c r="C193" s="21">
        <v>4839.0</v>
      </c>
      <c r="D193" s="21">
        <v>19523.0</v>
      </c>
      <c r="E193" s="21">
        <v>916.0</v>
      </c>
      <c r="F193" s="23">
        <v>19672.0</v>
      </c>
      <c r="G193" s="22"/>
      <c r="H193" s="22"/>
      <c r="I193" s="21">
        <v>208.0</v>
      </c>
      <c r="J193" s="21">
        <v>418.0</v>
      </c>
      <c r="K193" s="25">
        <v>66075.0</v>
      </c>
      <c r="L193" s="26">
        <v>0.8</v>
      </c>
    </row>
    <row r="194">
      <c r="A194" s="20" t="s">
        <v>969</v>
      </c>
      <c r="B194" s="21">
        <v>8527.0</v>
      </c>
      <c r="C194" s="21">
        <v>41703.0</v>
      </c>
      <c r="D194" s="21">
        <v>2158.0</v>
      </c>
      <c r="E194" s="21">
        <v>883.0</v>
      </c>
      <c r="F194" s="22"/>
      <c r="G194" s="22"/>
      <c r="H194" s="21">
        <v>1107.0</v>
      </c>
      <c r="I194" s="22"/>
      <c r="J194" s="21">
        <v>250.0</v>
      </c>
      <c r="K194" s="25">
        <v>88316.0</v>
      </c>
      <c r="L194" s="26">
        <v>0.62</v>
      </c>
    </row>
    <row r="195">
      <c r="A195" s="20" t="s">
        <v>971</v>
      </c>
      <c r="B195" s="21">
        <v>33446.0</v>
      </c>
      <c r="C195" s="21">
        <v>6287.0</v>
      </c>
      <c r="D195" s="21">
        <v>13750.0</v>
      </c>
      <c r="E195" s="21">
        <v>2600.0</v>
      </c>
      <c r="F195" s="22"/>
      <c r="G195" s="22"/>
      <c r="H195" s="22"/>
      <c r="I195" s="21">
        <v>616.0</v>
      </c>
      <c r="J195" s="21">
        <v>196.0</v>
      </c>
      <c r="K195" s="25">
        <v>76478.0</v>
      </c>
      <c r="L195" s="26">
        <v>0.74</v>
      </c>
    </row>
    <row r="196">
      <c r="A196" s="20" t="s">
        <v>275</v>
      </c>
      <c r="B196" s="21">
        <v>11961.0</v>
      </c>
      <c r="C196" s="21">
        <v>12791.0</v>
      </c>
      <c r="D196" s="21">
        <v>3760.0</v>
      </c>
      <c r="E196" s="21">
        <v>1153.0</v>
      </c>
      <c r="F196" s="23">
        <v>26113.0</v>
      </c>
      <c r="G196" s="22"/>
      <c r="H196" s="22"/>
      <c r="I196" s="21">
        <v>559.0</v>
      </c>
      <c r="J196" s="21">
        <v>0.0</v>
      </c>
      <c r="K196" s="25">
        <v>81224.0</v>
      </c>
      <c r="L196" s="26">
        <v>0.69</v>
      </c>
    </row>
    <row r="197">
      <c r="A197" s="20" t="s">
        <v>269</v>
      </c>
      <c r="B197" s="22"/>
      <c r="C197" s="22"/>
      <c r="D197" s="22"/>
      <c r="E197" s="22"/>
      <c r="F197" s="22"/>
      <c r="G197" s="22"/>
      <c r="H197" s="22"/>
      <c r="I197" s="22"/>
      <c r="J197" s="21">
        <v>39302.0</v>
      </c>
      <c r="K197" s="25">
        <v>69246.0</v>
      </c>
      <c r="L197" s="26">
        <v>0.57</v>
      </c>
    </row>
    <row r="198">
      <c r="A198" s="20" t="s">
        <v>759</v>
      </c>
      <c r="B198" s="21">
        <v>15523.0</v>
      </c>
      <c r="C198" s="21">
        <v>17270.0</v>
      </c>
      <c r="D198" s="21">
        <v>4071.0</v>
      </c>
      <c r="E198" s="24"/>
      <c r="F198" s="23">
        <v>21156.0</v>
      </c>
      <c r="G198" s="22"/>
      <c r="H198" s="24"/>
      <c r="I198" s="21">
        <v>493.0</v>
      </c>
      <c r="J198" s="21">
        <v>0.0</v>
      </c>
      <c r="K198" s="25">
        <v>81600.0</v>
      </c>
      <c r="L198" s="26">
        <v>0.72</v>
      </c>
    </row>
    <row r="199">
      <c r="A199" s="20" t="s">
        <v>761</v>
      </c>
      <c r="B199" s="21">
        <v>19451.0</v>
      </c>
      <c r="C199" s="21">
        <v>6855.0</v>
      </c>
      <c r="D199" s="21">
        <v>4174.0</v>
      </c>
      <c r="E199" s="24"/>
      <c r="F199" s="23">
        <v>24877.0</v>
      </c>
      <c r="G199" s="22"/>
      <c r="H199" s="24"/>
      <c r="I199" s="22"/>
      <c r="J199" s="21">
        <v>0.0</v>
      </c>
      <c r="K199" s="25">
        <v>72232.0</v>
      </c>
      <c r="L199" s="26">
        <v>0.77</v>
      </c>
    </row>
    <row r="200">
      <c r="A200" s="20" t="s">
        <v>171</v>
      </c>
      <c r="B200" s="21">
        <v>35624.0</v>
      </c>
      <c r="C200" s="21">
        <v>8247.0</v>
      </c>
      <c r="D200" s="21">
        <v>11584.0</v>
      </c>
      <c r="E200" s="21">
        <v>2340.0</v>
      </c>
      <c r="F200" s="24"/>
      <c r="G200" s="22"/>
      <c r="H200" s="22"/>
      <c r="I200" s="22"/>
      <c r="J200" s="21">
        <v>1895.0</v>
      </c>
      <c r="K200" s="25">
        <v>83148.0</v>
      </c>
      <c r="L200" s="26">
        <v>0.72</v>
      </c>
    </row>
    <row r="201">
      <c r="A201" s="20" t="s">
        <v>1347</v>
      </c>
      <c r="B201" s="21">
        <v>27104.0</v>
      </c>
      <c r="C201" s="21">
        <v>19663.0</v>
      </c>
      <c r="D201" s="21">
        <v>4127.0</v>
      </c>
      <c r="E201" s="21">
        <v>2006.0</v>
      </c>
      <c r="F201" s="24"/>
      <c r="G201" s="22"/>
      <c r="H201" s="22"/>
      <c r="I201" s="22"/>
      <c r="J201" s="21">
        <v>255.0</v>
      </c>
      <c r="K201" s="25">
        <v>75195.0</v>
      </c>
      <c r="L201" s="26">
        <v>0.71</v>
      </c>
    </row>
    <row r="202">
      <c r="A202" s="20" t="s">
        <v>1264</v>
      </c>
      <c r="B202" s="21">
        <v>33988.0</v>
      </c>
      <c r="C202" s="21">
        <v>11201.0</v>
      </c>
      <c r="D202" s="21">
        <v>4219.0</v>
      </c>
      <c r="E202" s="21">
        <v>1675.0</v>
      </c>
      <c r="F202" s="24"/>
      <c r="G202" s="22"/>
      <c r="H202" s="24"/>
      <c r="I202" s="22"/>
      <c r="J202" s="21">
        <v>1686.0</v>
      </c>
      <c r="K202" s="25">
        <v>80871.0</v>
      </c>
      <c r="L202" s="26">
        <v>0.65</v>
      </c>
    </row>
    <row r="203">
      <c r="A203" s="20" t="s">
        <v>491</v>
      </c>
      <c r="B203" s="21">
        <v>26951.0</v>
      </c>
      <c r="C203" s="21">
        <v>3848.0</v>
      </c>
      <c r="D203" s="21">
        <v>22620.0</v>
      </c>
      <c r="E203" s="22"/>
      <c r="F203" s="24"/>
      <c r="G203" s="22"/>
      <c r="H203" s="21">
        <v>1530.0</v>
      </c>
      <c r="I203" s="22"/>
      <c r="J203" s="21">
        <v>185.0</v>
      </c>
      <c r="K203" s="25">
        <v>79307.0</v>
      </c>
      <c r="L203" s="26">
        <v>0.7</v>
      </c>
    </row>
    <row r="204">
      <c r="A204" s="20" t="s">
        <v>494</v>
      </c>
      <c r="B204" s="21">
        <v>32690.0</v>
      </c>
      <c r="C204" s="21">
        <v>7559.0</v>
      </c>
      <c r="D204" s="21">
        <v>17083.0</v>
      </c>
      <c r="E204" s="21">
        <v>1639.0</v>
      </c>
      <c r="F204" s="24"/>
      <c r="G204" s="22"/>
      <c r="H204" s="22"/>
      <c r="I204" s="22"/>
      <c r="J204" s="21">
        <v>0.0</v>
      </c>
      <c r="K204" s="25">
        <v>83880.0</v>
      </c>
      <c r="L204" s="26">
        <v>0.7</v>
      </c>
    </row>
    <row r="205">
      <c r="A205" s="20" t="s">
        <v>1349</v>
      </c>
      <c r="B205" s="21">
        <v>30095.0</v>
      </c>
      <c r="C205" s="21">
        <v>11652.0</v>
      </c>
      <c r="D205" s="21">
        <v>9582.0</v>
      </c>
      <c r="E205" s="21">
        <v>1191.0</v>
      </c>
      <c r="F205" s="24"/>
      <c r="G205" s="22"/>
      <c r="H205" s="24"/>
      <c r="I205" s="21">
        <v>451.0</v>
      </c>
      <c r="J205" s="21">
        <v>0.0</v>
      </c>
      <c r="K205" s="25">
        <v>73700.0</v>
      </c>
      <c r="L205" s="26">
        <v>0.72</v>
      </c>
    </row>
    <row r="206">
      <c r="A206" s="20" t="s">
        <v>1463</v>
      </c>
      <c r="B206" s="21">
        <v>6549.0</v>
      </c>
      <c r="C206" s="21">
        <v>12748.0</v>
      </c>
      <c r="D206" s="21">
        <v>3289.0</v>
      </c>
      <c r="E206" s="21">
        <v>2064.0</v>
      </c>
      <c r="F206" s="23">
        <v>23165.0</v>
      </c>
      <c r="G206" s="22"/>
      <c r="H206" s="24"/>
      <c r="I206" s="22"/>
      <c r="J206" s="21">
        <v>0.0</v>
      </c>
      <c r="K206" s="25">
        <v>69424.0</v>
      </c>
      <c r="L206" s="26">
        <v>0.69</v>
      </c>
    </row>
    <row r="207">
      <c r="A207" s="20" t="s">
        <v>1465</v>
      </c>
      <c r="B207" s="21">
        <v>11000.0</v>
      </c>
      <c r="C207" s="21">
        <v>13117.0</v>
      </c>
      <c r="D207" s="21">
        <v>6635.0</v>
      </c>
      <c r="E207" s="21">
        <v>1971.0</v>
      </c>
      <c r="F207" s="23">
        <v>25925.0</v>
      </c>
      <c r="G207" s="22"/>
      <c r="H207" s="21">
        <v>558.0</v>
      </c>
      <c r="I207" s="22"/>
      <c r="J207" s="21">
        <v>138.0</v>
      </c>
      <c r="K207" s="25">
        <v>81336.0</v>
      </c>
      <c r="L207" s="26">
        <v>0.73</v>
      </c>
    </row>
    <row r="208">
      <c r="A208" s="20" t="s">
        <v>1467</v>
      </c>
      <c r="B208" s="21">
        <v>8161.0</v>
      </c>
      <c r="C208" s="21">
        <v>23745.0</v>
      </c>
      <c r="D208" s="21">
        <v>3819.0</v>
      </c>
      <c r="E208" s="21">
        <v>1357.0</v>
      </c>
      <c r="F208" s="23">
        <v>12650.0</v>
      </c>
      <c r="G208" s="22"/>
      <c r="H208" s="22"/>
      <c r="I208" s="22"/>
      <c r="J208" s="21">
        <v>0.0</v>
      </c>
      <c r="K208" s="25">
        <v>66188.0</v>
      </c>
      <c r="L208" s="26">
        <v>0.75</v>
      </c>
    </row>
    <row r="209">
      <c r="A209" s="20" t="s">
        <v>1470</v>
      </c>
      <c r="B209" s="21">
        <v>12848.0</v>
      </c>
      <c r="C209" s="21">
        <v>7478.0</v>
      </c>
      <c r="D209" s="21">
        <v>4971.0</v>
      </c>
      <c r="E209" s="21">
        <v>1265.0</v>
      </c>
      <c r="F209" s="23">
        <v>24830.0</v>
      </c>
      <c r="G209" s="22"/>
      <c r="H209" s="21">
        <v>625.0</v>
      </c>
      <c r="I209" s="22"/>
      <c r="J209" s="21">
        <v>114.0</v>
      </c>
      <c r="K209" s="25">
        <v>73501.0</v>
      </c>
      <c r="L209" s="26">
        <v>0.71</v>
      </c>
    </row>
    <row r="210">
      <c r="A210" s="20" t="s">
        <v>1472</v>
      </c>
      <c r="B210" s="21">
        <v>9283.0</v>
      </c>
      <c r="C210" s="21">
        <v>4460.0</v>
      </c>
      <c r="D210" s="21">
        <v>21766.0</v>
      </c>
      <c r="E210" s="21">
        <v>1027.0</v>
      </c>
      <c r="F210" s="23">
        <v>17997.0</v>
      </c>
      <c r="G210" s="22"/>
      <c r="H210" s="24"/>
      <c r="I210" s="22"/>
      <c r="J210" s="21">
        <v>0.0</v>
      </c>
      <c r="K210" s="25">
        <v>72507.0</v>
      </c>
      <c r="L210" s="26">
        <v>0.75</v>
      </c>
    </row>
    <row r="211">
      <c r="A211" s="20" t="s">
        <v>496</v>
      </c>
      <c r="B211" s="21">
        <v>10202.0</v>
      </c>
      <c r="C211" s="21">
        <v>26217.0</v>
      </c>
      <c r="D211" s="21">
        <v>2145.0</v>
      </c>
      <c r="E211" s="21">
        <v>862.0</v>
      </c>
      <c r="F211" s="22"/>
      <c r="G211" s="22"/>
      <c r="H211" s="21">
        <v>840.0</v>
      </c>
      <c r="I211" s="22"/>
      <c r="J211" s="21">
        <v>75.0</v>
      </c>
      <c r="K211" s="25">
        <v>65568.0</v>
      </c>
      <c r="L211" s="26">
        <v>0.62</v>
      </c>
    </row>
    <row r="212">
      <c r="A212" s="20" t="s">
        <v>973</v>
      </c>
      <c r="B212" s="21">
        <v>17237.0</v>
      </c>
      <c r="C212" s="21">
        <v>26001.0</v>
      </c>
      <c r="D212" s="21">
        <v>2406.0</v>
      </c>
      <c r="E212" s="21">
        <v>964.0</v>
      </c>
      <c r="F212" s="22"/>
      <c r="G212" s="22"/>
      <c r="H212" s="21">
        <v>2138.0</v>
      </c>
      <c r="I212" s="22"/>
      <c r="J212" s="21">
        <v>0.0</v>
      </c>
      <c r="K212" s="25">
        <v>70327.0</v>
      </c>
      <c r="L212" s="26">
        <v>0.69</v>
      </c>
    </row>
    <row r="213">
      <c r="A213" s="20" t="s">
        <v>1266</v>
      </c>
      <c r="B213" s="21">
        <v>33726.0</v>
      </c>
      <c r="C213" s="21">
        <v>16373.0</v>
      </c>
      <c r="D213" s="21">
        <v>5155.0</v>
      </c>
      <c r="E213" s="21">
        <v>1775.0</v>
      </c>
      <c r="F213" s="22"/>
      <c r="G213" s="22"/>
      <c r="H213" s="24"/>
      <c r="I213" s="22"/>
      <c r="J213" s="21">
        <v>1196.0</v>
      </c>
      <c r="K213" s="25">
        <v>80957.0</v>
      </c>
      <c r="L213" s="26">
        <v>0.72</v>
      </c>
    </row>
    <row r="214">
      <c r="A214" s="20" t="s">
        <v>835</v>
      </c>
      <c r="B214" s="21">
        <v>17353.0</v>
      </c>
      <c r="C214" s="21">
        <v>20550.0</v>
      </c>
      <c r="D214" s="21">
        <v>2941.0</v>
      </c>
      <c r="E214" s="21">
        <v>1322.0</v>
      </c>
      <c r="F214" s="22"/>
      <c r="G214" s="22"/>
      <c r="H214" s="21">
        <v>1523.0</v>
      </c>
      <c r="I214" s="22"/>
      <c r="J214" s="21">
        <v>0.0</v>
      </c>
      <c r="K214" s="25">
        <v>64084.0</v>
      </c>
      <c r="L214" s="26">
        <v>0.68</v>
      </c>
    </row>
    <row r="215">
      <c r="A215" s="20" t="s">
        <v>975</v>
      </c>
      <c r="B215" s="21">
        <v>16848.0</v>
      </c>
      <c r="C215" s="21">
        <v>23340.0</v>
      </c>
      <c r="D215" s="21">
        <v>2950.0</v>
      </c>
      <c r="E215" s="21">
        <v>1115.0</v>
      </c>
      <c r="F215" s="22"/>
      <c r="G215" s="22"/>
      <c r="H215" s="21">
        <v>797.0</v>
      </c>
      <c r="I215" s="22"/>
      <c r="J215" s="21">
        <v>0.0</v>
      </c>
      <c r="K215" s="25">
        <v>68066.0</v>
      </c>
      <c r="L215" s="26">
        <v>0.66</v>
      </c>
    </row>
    <row r="216">
      <c r="A216" s="20" t="s">
        <v>1351</v>
      </c>
      <c r="B216" s="21">
        <v>18473.0</v>
      </c>
      <c r="C216" s="21">
        <v>22923.0</v>
      </c>
      <c r="D216" s="21">
        <v>4344.0</v>
      </c>
      <c r="E216" s="21">
        <v>1042.0</v>
      </c>
      <c r="F216" s="22"/>
      <c r="G216" s="22"/>
      <c r="H216" s="21">
        <v>494.0</v>
      </c>
      <c r="I216" s="22"/>
      <c r="J216" s="21">
        <v>0.0</v>
      </c>
      <c r="K216" s="25">
        <v>65055.0</v>
      </c>
      <c r="L216" s="26">
        <v>0.73</v>
      </c>
    </row>
    <row r="217">
      <c r="A217" s="20" t="s">
        <v>341</v>
      </c>
      <c r="B217" s="21">
        <v>32364.0</v>
      </c>
      <c r="C217" s="21">
        <v>10191.0</v>
      </c>
      <c r="D217" s="21">
        <v>5387.0</v>
      </c>
      <c r="E217" s="21">
        <v>1975.0</v>
      </c>
      <c r="F217" s="22"/>
      <c r="G217" s="22"/>
      <c r="H217" s="22"/>
      <c r="I217" s="22"/>
      <c r="J217" s="21">
        <v>351.0</v>
      </c>
      <c r="K217" s="25">
        <v>74305.0</v>
      </c>
      <c r="L217" s="26">
        <v>0.68</v>
      </c>
    </row>
    <row r="218">
      <c r="A218" s="20" t="s">
        <v>498</v>
      </c>
      <c r="B218" s="21">
        <v>31819.0</v>
      </c>
      <c r="C218" s="21">
        <v>10226.0</v>
      </c>
      <c r="D218" s="21">
        <v>13946.0</v>
      </c>
      <c r="E218" s="21">
        <v>2047.0</v>
      </c>
      <c r="F218" s="22"/>
      <c r="G218" s="22"/>
      <c r="H218" s="24"/>
      <c r="I218" s="22"/>
      <c r="J218" s="21">
        <v>1413.0</v>
      </c>
      <c r="K218" s="25">
        <v>81138.0</v>
      </c>
      <c r="L218" s="26">
        <v>0.73</v>
      </c>
    </row>
    <row r="219">
      <c r="A219" s="20" t="s">
        <v>500</v>
      </c>
      <c r="B219" s="21">
        <v>27560.0</v>
      </c>
      <c r="C219" s="21">
        <v>16954.0</v>
      </c>
      <c r="D219" s="21">
        <v>2487.0</v>
      </c>
      <c r="E219" s="21">
        <v>1115.0</v>
      </c>
      <c r="F219" s="22"/>
      <c r="G219" s="22"/>
      <c r="H219" s="22"/>
      <c r="I219" s="22"/>
      <c r="J219" s="21">
        <v>698.0</v>
      </c>
      <c r="K219" s="25">
        <v>72519.0</v>
      </c>
      <c r="L219" s="26">
        <v>0.67</v>
      </c>
    </row>
    <row r="220">
      <c r="A220" s="20" t="s">
        <v>977</v>
      </c>
      <c r="B220" s="21">
        <v>16124.0</v>
      </c>
      <c r="C220" s="21">
        <v>19882.0</v>
      </c>
      <c r="D220" s="21">
        <v>1984.0</v>
      </c>
      <c r="E220" s="21">
        <v>876.0</v>
      </c>
      <c r="F220" s="22"/>
      <c r="G220" s="22"/>
      <c r="H220" s="21">
        <v>2246.0</v>
      </c>
      <c r="I220" s="22"/>
      <c r="J220" s="21">
        <v>272.0</v>
      </c>
      <c r="K220" s="25">
        <v>65399.0</v>
      </c>
      <c r="L220" s="26">
        <v>0.63</v>
      </c>
    </row>
    <row r="221">
      <c r="A221" s="20" t="s">
        <v>502</v>
      </c>
      <c r="B221" s="21">
        <v>31132.0</v>
      </c>
      <c r="C221" s="21">
        <v>2838.0</v>
      </c>
      <c r="D221" s="21">
        <v>28389.0</v>
      </c>
      <c r="E221" s="24"/>
      <c r="F221" s="22"/>
      <c r="G221" s="22"/>
      <c r="H221" s="24"/>
      <c r="I221" s="22"/>
      <c r="J221" s="21">
        <v>725.0</v>
      </c>
      <c r="K221" s="25">
        <v>81184.0</v>
      </c>
      <c r="L221" s="26">
        <v>0.78</v>
      </c>
    </row>
    <row r="222">
      <c r="A222" s="20" t="s">
        <v>979</v>
      </c>
      <c r="B222" s="21">
        <v>19479.0</v>
      </c>
      <c r="C222" s="21">
        <v>29882.0</v>
      </c>
      <c r="D222" s="24"/>
      <c r="E222" s="21">
        <v>4838.0</v>
      </c>
      <c r="F222" s="22"/>
      <c r="G222" s="22"/>
      <c r="H222" s="21">
        <v>1428.0</v>
      </c>
      <c r="I222" s="21">
        <v>259.0</v>
      </c>
      <c r="J222" s="21">
        <v>306.0</v>
      </c>
      <c r="K222" s="25">
        <v>82043.0</v>
      </c>
      <c r="L222" s="26">
        <v>0.68</v>
      </c>
    </row>
    <row r="223">
      <c r="A223" s="20" t="s">
        <v>368</v>
      </c>
      <c r="B223" s="21">
        <v>14403.0</v>
      </c>
      <c r="C223" s="21">
        <v>6243.0</v>
      </c>
      <c r="D223" s="21">
        <v>3990.0</v>
      </c>
      <c r="E223" s="21">
        <v>1885.0</v>
      </c>
      <c r="F223" s="23">
        <v>29351.0</v>
      </c>
      <c r="G223" s="22"/>
      <c r="H223" s="24"/>
      <c r="I223" s="22"/>
      <c r="J223" s="21">
        <v>0.0</v>
      </c>
      <c r="K223" s="25">
        <v>84472.0</v>
      </c>
      <c r="L223" s="26">
        <v>0.66</v>
      </c>
    </row>
    <row r="224">
      <c r="A224" s="20" t="s">
        <v>504</v>
      </c>
      <c r="B224" s="21">
        <v>36459.0</v>
      </c>
      <c r="C224" s="21">
        <v>10373.0</v>
      </c>
      <c r="D224" s="21">
        <v>8006.0</v>
      </c>
      <c r="E224" s="21">
        <v>2412.0</v>
      </c>
      <c r="F224" s="22"/>
      <c r="G224" s="22"/>
      <c r="H224" s="24"/>
      <c r="I224" s="22"/>
      <c r="J224" s="21">
        <v>0.0</v>
      </c>
      <c r="K224" s="25">
        <v>78337.0</v>
      </c>
      <c r="L224" s="26">
        <v>0.73</v>
      </c>
    </row>
    <row r="225">
      <c r="A225" s="20" t="s">
        <v>1353</v>
      </c>
      <c r="B225" s="21">
        <v>31864.0</v>
      </c>
      <c r="C225" s="21">
        <v>9888.0</v>
      </c>
      <c r="D225" s="21">
        <v>6170.0</v>
      </c>
      <c r="E225" s="21">
        <v>2103.0</v>
      </c>
      <c r="F225" s="24"/>
      <c r="G225" s="22"/>
      <c r="H225" s="24"/>
      <c r="I225" s="22"/>
      <c r="J225" s="21">
        <v>369.0</v>
      </c>
      <c r="K225" s="25">
        <v>73404.0</v>
      </c>
      <c r="L225" s="26">
        <v>0.69</v>
      </c>
    </row>
    <row r="226">
      <c r="A226" s="20" t="s">
        <v>981</v>
      </c>
      <c r="B226" s="21">
        <v>17017.0</v>
      </c>
      <c r="C226" s="21">
        <v>24876.0</v>
      </c>
      <c r="D226" s="21">
        <v>3127.0</v>
      </c>
      <c r="E226" s="21">
        <v>1133.0</v>
      </c>
      <c r="F226" s="22"/>
      <c r="G226" s="22"/>
      <c r="H226" s="21">
        <v>1658.0</v>
      </c>
      <c r="I226" s="22"/>
      <c r="J226" s="21">
        <v>0.0</v>
      </c>
      <c r="K226" s="25">
        <v>80932.0</v>
      </c>
      <c r="L226" s="26">
        <v>0.59</v>
      </c>
    </row>
    <row r="227">
      <c r="A227" s="20" t="s">
        <v>1219</v>
      </c>
      <c r="B227" s="24"/>
      <c r="C227" s="24"/>
      <c r="D227" s="24"/>
      <c r="E227" s="24"/>
      <c r="F227" s="22"/>
      <c r="G227" s="22"/>
      <c r="H227" s="24"/>
      <c r="I227" s="22"/>
      <c r="J227" s="21">
        <v>50762.0</v>
      </c>
      <c r="K227" s="25">
        <v>72848.0</v>
      </c>
      <c r="L227" s="26">
        <v>0.7</v>
      </c>
    </row>
    <row r="228">
      <c r="A228" s="20" t="s">
        <v>1355</v>
      </c>
      <c r="B228" s="21">
        <v>26293.0</v>
      </c>
      <c r="C228" s="21">
        <v>20647.0</v>
      </c>
      <c r="D228" s="21">
        <v>4992.0</v>
      </c>
      <c r="E228" s="21">
        <v>1563.0</v>
      </c>
      <c r="F228" s="22"/>
      <c r="G228" s="22"/>
      <c r="H228" s="24"/>
      <c r="I228" s="22"/>
      <c r="J228" s="21">
        <v>257.0</v>
      </c>
      <c r="K228" s="25">
        <v>74016.0</v>
      </c>
      <c r="L228" s="26">
        <v>0.73</v>
      </c>
    </row>
    <row r="229">
      <c r="A229" s="20" t="s">
        <v>1488</v>
      </c>
      <c r="B229" s="21">
        <v>24162.0</v>
      </c>
      <c r="C229" s="21">
        <v>13347.0</v>
      </c>
      <c r="D229" s="21">
        <v>17600.0</v>
      </c>
      <c r="E229" s="24"/>
      <c r="F229" s="22"/>
      <c r="G229" s="22"/>
      <c r="H229" s="24"/>
      <c r="I229" s="22"/>
      <c r="J229" s="21">
        <v>0.0</v>
      </c>
      <c r="K229" s="25">
        <v>77573.0</v>
      </c>
      <c r="L229" s="26">
        <v>0.71</v>
      </c>
    </row>
    <row r="230">
      <c r="A230" s="20" t="s">
        <v>173</v>
      </c>
      <c r="B230" s="21">
        <v>35483.0</v>
      </c>
      <c r="C230" s="21">
        <v>14146.0</v>
      </c>
      <c r="D230" s="21">
        <v>5755.0</v>
      </c>
      <c r="E230" s="21">
        <v>2706.0</v>
      </c>
      <c r="F230" s="22"/>
      <c r="G230" s="22"/>
      <c r="H230" s="24"/>
      <c r="I230" s="22"/>
      <c r="J230" s="21">
        <v>915.0</v>
      </c>
      <c r="K230" s="25">
        <v>88273.0</v>
      </c>
      <c r="L230" s="26">
        <v>0.67</v>
      </c>
    </row>
    <row r="231">
      <c r="A231" s="20" t="s">
        <v>506</v>
      </c>
      <c r="B231" s="21">
        <v>30680.0</v>
      </c>
      <c r="C231" s="21">
        <v>14811.0</v>
      </c>
      <c r="D231" s="24"/>
      <c r="E231" s="21">
        <v>4681.0</v>
      </c>
      <c r="F231" s="22"/>
      <c r="G231" s="22"/>
      <c r="H231" s="24"/>
      <c r="I231" s="22"/>
      <c r="J231" s="21">
        <v>1303.0</v>
      </c>
      <c r="K231" s="25">
        <v>71438.0</v>
      </c>
      <c r="L231" s="26">
        <v>0.72</v>
      </c>
    </row>
    <row r="232">
      <c r="A232" s="20" t="s">
        <v>730</v>
      </c>
      <c r="B232" s="24"/>
      <c r="C232" s="24"/>
      <c r="D232" s="24"/>
      <c r="E232" s="24"/>
      <c r="F232" s="22"/>
      <c r="G232" s="22"/>
      <c r="H232" s="24"/>
      <c r="I232" s="22"/>
      <c r="J232" s="21">
        <v>47143.0</v>
      </c>
      <c r="K232" s="25">
        <v>74346.0</v>
      </c>
      <c r="L232" s="26">
        <v>0.63</v>
      </c>
    </row>
    <row r="233">
      <c r="A233" s="20" t="s">
        <v>175</v>
      </c>
      <c r="B233" s="21">
        <v>28432.0</v>
      </c>
      <c r="C233" s="21">
        <v>11821.0</v>
      </c>
      <c r="D233" s="21">
        <v>3748.0</v>
      </c>
      <c r="E233" s="21">
        <v>1731.0</v>
      </c>
      <c r="F233" s="24"/>
      <c r="G233" s="22"/>
      <c r="H233" s="24"/>
      <c r="I233" s="22"/>
      <c r="J233" s="21">
        <v>927.0</v>
      </c>
      <c r="K233" s="25">
        <v>66847.0</v>
      </c>
      <c r="L233" s="26">
        <v>0.7</v>
      </c>
    </row>
    <row r="234">
      <c r="A234" s="20" t="s">
        <v>343</v>
      </c>
      <c r="B234" s="21">
        <v>33893.0</v>
      </c>
      <c r="C234" s="21">
        <v>10926.0</v>
      </c>
      <c r="D234" s="21">
        <v>5157.0</v>
      </c>
      <c r="E234" s="24"/>
      <c r="F234" s="22"/>
      <c r="G234" s="22"/>
      <c r="H234" s="24"/>
      <c r="I234" s="22"/>
      <c r="J234" s="21">
        <v>1070.0</v>
      </c>
      <c r="K234" s="25">
        <v>76343.0</v>
      </c>
      <c r="L234" s="26">
        <v>0.67</v>
      </c>
    </row>
    <row r="235">
      <c r="A235" s="20" t="s">
        <v>508</v>
      </c>
      <c r="B235" s="21">
        <v>6954.0</v>
      </c>
      <c r="C235" s="21">
        <v>38578.0</v>
      </c>
      <c r="D235" s="21">
        <v>3324.0</v>
      </c>
      <c r="E235" s="21">
        <v>1183.0</v>
      </c>
      <c r="F235" s="22"/>
      <c r="G235" s="22"/>
      <c r="H235" s="21">
        <v>2943.0</v>
      </c>
      <c r="I235" s="22"/>
      <c r="J235" s="21">
        <v>344.0</v>
      </c>
      <c r="K235" s="25">
        <v>76116.0</v>
      </c>
      <c r="L235" s="26">
        <v>0.7</v>
      </c>
    </row>
    <row r="236">
      <c r="A236" s="20" t="s">
        <v>177</v>
      </c>
      <c r="B236" s="21">
        <v>13250.0</v>
      </c>
      <c r="C236" s="21">
        <v>20450.0</v>
      </c>
      <c r="D236" s="21">
        <v>2792.0</v>
      </c>
      <c r="E236" s="21">
        <v>1653.0</v>
      </c>
      <c r="F236" s="22"/>
      <c r="G236" s="22"/>
      <c r="H236" s="24"/>
      <c r="I236" s="22"/>
      <c r="J236" s="21">
        <v>0.0</v>
      </c>
      <c r="K236" s="25">
        <v>64449.0</v>
      </c>
      <c r="L236" s="26">
        <v>0.59</v>
      </c>
    </row>
    <row r="237">
      <c r="A237" s="20" t="s">
        <v>510</v>
      </c>
      <c r="B237" s="21">
        <v>22718.0</v>
      </c>
      <c r="C237" s="21">
        <v>22039.0</v>
      </c>
      <c r="D237" s="21">
        <v>2279.0</v>
      </c>
      <c r="E237" s="21">
        <v>1097.0</v>
      </c>
      <c r="F237" s="22"/>
      <c r="G237" s="22"/>
      <c r="H237" s="21">
        <v>1820.0</v>
      </c>
      <c r="I237" s="22"/>
      <c r="J237" s="21">
        <v>0.0</v>
      </c>
      <c r="K237" s="25">
        <v>71438.0</v>
      </c>
      <c r="L237" s="26">
        <v>0.7</v>
      </c>
    </row>
    <row r="238">
      <c r="A238" s="20" t="s">
        <v>1503</v>
      </c>
      <c r="B238" s="21">
        <v>28173.0</v>
      </c>
      <c r="C238" s="21">
        <v>13054.0</v>
      </c>
      <c r="D238" s="21">
        <v>2503.0</v>
      </c>
      <c r="E238" s="21">
        <v>1043.0</v>
      </c>
      <c r="F238" s="24"/>
      <c r="G238" s="22"/>
      <c r="H238" s="22"/>
      <c r="I238" s="21">
        <v>837.0</v>
      </c>
      <c r="J238" s="21">
        <v>348.0</v>
      </c>
      <c r="K238" s="25">
        <v>73549.0</v>
      </c>
      <c r="L238" s="26">
        <v>0.62</v>
      </c>
    </row>
    <row r="239">
      <c r="A239" s="20" t="s">
        <v>766</v>
      </c>
      <c r="B239" s="21">
        <v>3698.0</v>
      </c>
      <c r="C239" s="21">
        <v>13276.0</v>
      </c>
      <c r="D239" s="21">
        <v>1952.0</v>
      </c>
      <c r="E239" s="21">
        <v>1429.0</v>
      </c>
      <c r="F239" s="23">
        <v>19750.0</v>
      </c>
      <c r="G239" s="22"/>
      <c r="H239" s="24"/>
      <c r="I239" s="22"/>
      <c r="J239" s="21">
        <v>0.0</v>
      </c>
      <c r="K239" s="25">
        <v>69230.0</v>
      </c>
      <c r="L239" s="26">
        <v>0.58</v>
      </c>
    </row>
    <row r="240">
      <c r="A240" s="20" t="s">
        <v>768</v>
      </c>
      <c r="B240" s="21">
        <v>5709.0</v>
      </c>
      <c r="C240" s="21">
        <v>12791.0</v>
      </c>
      <c r="D240" s="21">
        <v>1626.0</v>
      </c>
      <c r="E240" s="24"/>
      <c r="F240" s="23">
        <v>18357.0</v>
      </c>
      <c r="G240" s="22"/>
      <c r="H240" s="24"/>
      <c r="I240" s="22"/>
      <c r="J240" s="21">
        <v>0.0</v>
      </c>
      <c r="K240" s="25">
        <v>67381.0</v>
      </c>
      <c r="L240" s="26">
        <v>0.57</v>
      </c>
    </row>
    <row r="241">
      <c r="A241" s="20" t="s">
        <v>770</v>
      </c>
      <c r="B241" s="21">
        <v>3806.0</v>
      </c>
      <c r="C241" s="21">
        <v>11381.0</v>
      </c>
      <c r="D241" s="21">
        <v>2394.0</v>
      </c>
      <c r="E241" s="21">
        <v>1308.0</v>
      </c>
      <c r="F241" s="23">
        <v>16982.0</v>
      </c>
      <c r="G241" s="22"/>
      <c r="H241" s="21">
        <v>320.0</v>
      </c>
      <c r="I241" s="22"/>
      <c r="J241" s="21">
        <v>0.0</v>
      </c>
      <c r="K241" s="25">
        <v>57130.0</v>
      </c>
      <c r="L241" s="26">
        <v>0.63</v>
      </c>
    </row>
    <row r="242">
      <c r="A242" s="20" t="s">
        <v>772</v>
      </c>
      <c r="B242" s="21">
        <v>3558.0</v>
      </c>
      <c r="C242" s="21">
        <v>13363.0</v>
      </c>
      <c r="D242" s="21">
        <v>1093.0</v>
      </c>
      <c r="E242" s="24"/>
      <c r="F242" s="23">
        <v>15911.0</v>
      </c>
      <c r="G242" s="22"/>
      <c r="H242" s="22"/>
      <c r="I242" s="22"/>
      <c r="J242" s="21">
        <v>0.0</v>
      </c>
      <c r="K242" s="25">
        <v>61075.0</v>
      </c>
      <c r="L242" s="26">
        <v>0.56</v>
      </c>
    </row>
    <row r="243">
      <c r="A243" s="20" t="s">
        <v>774</v>
      </c>
      <c r="B243" s="21">
        <v>6022.0</v>
      </c>
      <c r="C243" s="21">
        <v>11319.0</v>
      </c>
      <c r="D243" s="21">
        <v>2716.0</v>
      </c>
      <c r="E243" s="24"/>
      <c r="F243" s="23">
        <v>19678.0</v>
      </c>
      <c r="G243" s="22"/>
      <c r="H243" s="24"/>
      <c r="I243" s="22"/>
      <c r="J243" s="21">
        <v>0.0</v>
      </c>
      <c r="K243" s="25">
        <v>63402.0</v>
      </c>
      <c r="L243" s="26">
        <v>0.63</v>
      </c>
    </row>
    <row r="244">
      <c r="A244" s="20" t="s">
        <v>776</v>
      </c>
      <c r="B244" s="21">
        <v>6237.0</v>
      </c>
      <c r="C244" s="21">
        <v>13824.0</v>
      </c>
      <c r="D244" s="21">
        <v>2786.0</v>
      </c>
      <c r="E244" s="21">
        <v>1251.0</v>
      </c>
      <c r="F244" s="23">
        <v>22829.0</v>
      </c>
      <c r="G244" s="22"/>
      <c r="H244" s="21">
        <v>516.0</v>
      </c>
      <c r="I244" s="22"/>
      <c r="J244" s="21">
        <v>0.0</v>
      </c>
      <c r="K244" s="25">
        <v>70891.0</v>
      </c>
      <c r="L244" s="26">
        <v>0.67</v>
      </c>
    </row>
    <row r="245">
      <c r="A245" s="20" t="s">
        <v>778</v>
      </c>
      <c r="B245" s="21">
        <v>4224.0</v>
      </c>
      <c r="C245" s="21">
        <v>12743.0</v>
      </c>
      <c r="D245" s="21">
        <v>1435.0</v>
      </c>
      <c r="E245" s="22"/>
      <c r="F245" s="23">
        <v>17643.0</v>
      </c>
      <c r="G245" s="22"/>
      <c r="H245" s="21">
        <v>802.0</v>
      </c>
      <c r="I245" s="22"/>
      <c r="J245" s="21">
        <v>0.0</v>
      </c>
      <c r="K245" s="25">
        <v>64575.0</v>
      </c>
      <c r="L245" s="26">
        <v>0.57</v>
      </c>
    </row>
    <row r="246">
      <c r="A246" s="20" t="s">
        <v>780</v>
      </c>
      <c r="B246" s="21">
        <v>6920.0</v>
      </c>
      <c r="C246" s="21">
        <v>9477.0</v>
      </c>
      <c r="D246" s="21">
        <v>2639.0</v>
      </c>
      <c r="E246" s="24"/>
      <c r="F246" s="23">
        <v>21234.0</v>
      </c>
      <c r="G246" s="22"/>
      <c r="H246" s="21">
        <v>1276.0</v>
      </c>
      <c r="I246" s="22"/>
      <c r="J246" s="21">
        <v>0.0</v>
      </c>
      <c r="K246" s="25">
        <v>65762.0</v>
      </c>
      <c r="L246" s="26">
        <v>0.63</v>
      </c>
    </row>
    <row r="247">
      <c r="A247" s="20" t="s">
        <v>513</v>
      </c>
      <c r="B247" s="21">
        <v>29159.0</v>
      </c>
      <c r="C247" s="21">
        <v>18882.0</v>
      </c>
      <c r="D247" s="21">
        <v>4338.0</v>
      </c>
      <c r="E247" s="21">
        <v>1385.0</v>
      </c>
      <c r="F247" s="22"/>
      <c r="G247" s="22"/>
      <c r="H247" s="22"/>
      <c r="I247" s="22"/>
      <c r="J247" s="21">
        <v>0.0</v>
      </c>
      <c r="K247" s="25">
        <v>81332.0</v>
      </c>
      <c r="L247" s="26">
        <v>0.66</v>
      </c>
    </row>
    <row r="248">
      <c r="A248" s="20" t="s">
        <v>1476</v>
      </c>
      <c r="B248" s="21">
        <v>23066.0</v>
      </c>
      <c r="C248" s="21">
        <v>3052.0</v>
      </c>
      <c r="D248" s="21">
        <v>5913.0</v>
      </c>
      <c r="E248" s="24"/>
      <c r="F248" s="23">
        <v>23885.0</v>
      </c>
      <c r="G248" s="22"/>
      <c r="H248" s="22"/>
      <c r="I248" s="22"/>
      <c r="J248" s="21">
        <v>0.0</v>
      </c>
      <c r="K248" s="25">
        <v>79629.0</v>
      </c>
      <c r="L248" s="26">
        <v>0.7</v>
      </c>
    </row>
    <row r="249">
      <c r="A249" s="20" t="s">
        <v>983</v>
      </c>
      <c r="B249" s="21">
        <v>32226.0</v>
      </c>
      <c r="C249" s="21">
        <v>8948.0</v>
      </c>
      <c r="D249" s="21">
        <v>5473.0</v>
      </c>
      <c r="E249" s="21">
        <v>1806.0</v>
      </c>
      <c r="F249" s="22"/>
      <c r="G249" s="22"/>
      <c r="H249" s="24"/>
      <c r="I249" s="22"/>
      <c r="J249" s="21">
        <v>0.0</v>
      </c>
      <c r="K249" s="25">
        <v>73569.0</v>
      </c>
      <c r="L249" s="26">
        <v>0.66</v>
      </c>
    </row>
    <row r="250">
      <c r="A250" s="20" t="s">
        <v>376</v>
      </c>
      <c r="B250" s="21">
        <v>18371.0</v>
      </c>
      <c r="C250" s="21">
        <v>20208.0</v>
      </c>
      <c r="D250" s="21">
        <v>2236.0</v>
      </c>
      <c r="E250" s="24"/>
      <c r="F250" s="22"/>
      <c r="G250" s="23">
        <v>2288.0</v>
      </c>
      <c r="H250" s="21">
        <v>1379.0</v>
      </c>
      <c r="I250" s="22"/>
      <c r="J250" s="21">
        <v>0.0</v>
      </c>
      <c r="K250" s="25">
        <v>61762.0</v>
      </c>
      <c r="L250" s="26">
        <v>0.72</v>
      </c>
    </row>
    <row r="251">
      <c r="A251" s="20" t="s">
        <v>515</v>
      </c>
      <c r="B251" s="21">
        <v>36794.0</v>
      </c>
      <c r="C251" s="21">
        <v>10791.0</v>
      </c>
      <c r="D251" s="21">
        <v>6153.0</v>
      </c>
      <c r="E251" s="21">
        <v>2265.0</v>
      </c>
      <c r="F251" s="22"/>
      <c r="G251" s="22"/>
      <c r="H251" s="22"/>
      <c r="I251" s="22"/>
      <c r="J251" s="21">
        <v>0.0</v>
      </c>
      <c r="K251" s="25">
        <v>81502.0</v>
      </c>
      <c r="L251" s="26">
        <v>0.69</v>
      </c>
    </row>
    <row r="252">
      <c r="A252" s="20" t="s">
        <v>1357</v>
      </c>
      <c r="B252" s="21">
        <v>29580.0</v>
      </c>
      <c r="C252" s="21">
        <v>13999.0</v>
      </c>
      <c r="D252" s="21">
        <v>2584.0</v>
      </c>
      <c r="E252" s="21">
        <v>1397.0</v>
      </c>
      <c r="F252" s="24"/>
      <c r="G252" s="22"/>
      <c r="H252" s="22"/>
      <c r="I252" s="22"/>
      <c r="J252" s="21">
        <v>0.0</v>
      </c>
      <c r="K252" s="25">
        <v>73234.0</v>
      </c>
      <c r="L252" s="26">
        <v>0.65</v>
      </c>
    </row>
    <row r="253">
      <c r="A253" s="20" t="s">
        <v>517</v>
      </c>
      <c r="B253" s="21">
        <v>18150.0</v>
      </c>
      <c r="C253" s="21">
        <v>10819.0</v>
      </c>
      <c r="D253" s="21">
        <v>1070.0</v>
      </c>
      <c r="E253" s="21">
        <v>514.0</v>
      </c>
      <c r="F253" s="22"/>
      <c r="G253" s="22"/>
      <c r="H253" s="21">
        <v>2378.0</v>
      </c>
      <c r="I253" s="22"/>
      <c r="J253" s="21">
        <v>156.0</v>
      </c>
      <c r="K253" s="25">
        <v>61409.0</v>
      </c>
      <c r="L253" s="26">
        <v>0.54</v>
      </c>
    </row>
    <row r="254">
      <c r="A254" s="20" t="s">
        <v>519</v>
      </c>
      <c r="B254" s="21">
        <v>28593.0</v>
      </c>
      <c r="C254" s="21">
        <v>10930.0</v>
      </c>
      <c r="D254" s="21">
        <v>1661.0</v>
      </c>
      <c r="E254" s="21">
        <v>1064.0</v>
      </c>
      <c r="F254" s="22"/>
      <c r="G254" s="22"/>
      <c r="H254" s="22"/>
      <c r="I254" s="22"/>
      <c r="J254" s="21">
        <v>1214.0</v>
      </c>
      <c r="K254" s="25">
        <v>71957.0</v>
      </c>
      <c r="L254" s="26">
        <v>0.6</v>
      </c>
    </row>
    <row r="255">
      <c r="A255" s="20" t="s">
        <v>838</v>
      </c>
      <c r="B255" s="21">
        <v>11721.0</v>
      </c>
      <c r="C255" s="21">
        <v>30185.0</v>
      </c>
      <c r="D255" s="21">
        <v>7253.0</v>
      </c>
      <c r="E255" s="21">
        <v>2363.0</v>
      </c>
      <c r="F255" s="22"/>
      <c r="G255" s="22"/>
      <c r="H255" s="21">
        <v>1228.0</v>
      </c>
      <c r="I255" s="22"/>
      <c r="J255" s="21">
        <v>370.0</v>
      </c>
      <c r="K255" s="25">
        <v>79997.0</v>
      </c>
      <c r="L255" s="26">
        <v>0.66</v>
      </c>
    </row>
    <row r="256">
      <c r="A256" s="20" t="s">
        <v>521</v>
      </c>
      <c r="B256" s="21">
        <v>26375.0</v>
      </c>
      <c r="C256" s="21">
        <v>4515.0</v>
      </c>
      <c r="D256" s="21">
        <v>22980.0</v>
      </c>
      <c r="E256" s="24"/>
      <c r="F256" s="22"/>
      <c r="G256" s="22"/>
      <c r="H256" s="24"/>
      <c r="I256" s="22"/>
      <c r="J256" s="21">
        <v>4839.0</v>
      </c>
      <c r="K256" s="25">
        <v>77729.0</v>
      </c>
      <c r="L256" s="26">
        <v>0.76</v>
      </c>
    </row>
    <row r="257">
      <c r="A257" s="20" t="s">
        <v>985</v>
      </c>
      <c r="B257" s="21">
        <v>6784.0</v>
      </c>
      <c r="C257" s="21">
        <v>39972.0</v>
      </c>
      <c r="D257" s="21">
        <v>4283.0</v>
      </c>
      <c r="E257" s="21">
        <v>4989.0</v>
      </c>
      <c r="F257" s="22"/>
      <c r="G257" s="22"/>
      <c r="H257" s="21">
        <v>609.0</v>
      </c>
      <c r="I257" s="22"/>
      <c r="J257" s="21">
        <v>227.0</v>
      </c>
      <c r="K257" s="25">
        <v>92451.0</v>
      </c>
      <c r="L257" s="26">
        <v>0.62</v>
      </c>
    </row>
    <row r="258">
      <c r="A258" s="20" t="s">
        <v>987</v>
      </c>
      <c r="B258" s="21">
        <v>5899.0</v>
      </c>
      <c r="C258" s="21">
        <v>39884.0</v>
      </c>
      <c r="D258" s="21">
        <v>4853.0</v>
      </c>
      <c r="E258" s="21">
        <v>2948.0</v>
      </c>
      <c r="F258" s="22"/>
      <c r="G258" s="22"/>
      <c r="H258" s="21">
        <v>744.0</v>
      </c>
      <c r="I258" s="24"/>
      <c r="J258" s="21">
        <v>111.0</v>
      </c>
      <c r="K258" s="25">
        <v>89380.0</v>
      </c>
      <c r="L258" s="26">
        <v>0.61</v>
      </c>
    </row>
    <row r="259">
      <c r="A259" s="20" t="s">
        <v>1359</v>
      </c>
      <c r="B259" s="21">
        <v>25607.0</v>
      </c>
      <c r="C259" s="21">
        <v>13533.0</v>
      </c>
      <c r="D259" s="21">
        <v>1738.0</v>
      </c>
      <c r="E259" s="21">
        <v>934.0</v>
      </c>
      <c r="F259" s="22"/>
      <c r="G259" s="22"/>
      <c r="H259" s="24"/>
      <c r="I259" s="22"/>
      <c r="J259" s="21">
        <v>533.0</v>
      </c>
      <c r="K259" s="25">
        <v>68300.0</v>
      </c>
      <c r="L259" s="26">
        <v>0.62</v>
      </c>
    </row>
    <row r="260">
      <c r="A260" s="20" t="s">
        <v>1361</v>
      </c>
      <c r="B260" s="21">
        <v>18927.0</v>
      </c>
      <c r="C260" s="21">
        <v>21496.0</v>
      </c>
      <c r="D260" s="21">
        <v>2276.0</v>
      </c>
      <c r="E260" s="21">
        <v>946.0</v>
      </c>
      <c r="F260" s="24"/>
      <c r="G260" s="22"/>
      <c r="H260" s="21">
        <v>2813.0</v>
      </c>
      <c r="I260" s="24"/>
      <c r="J260" s="21">
        <v>0.0</v>
      </c>
      <c r="K260" s="25">
        <v>71904.0</v>
      </c>
      <c r="L260" s="26">
        <v>0.65</v>
      </c>
    </row>
    <row r="261">
      <c r="A261" s="20" t="s">
        <v>989</v>
      </c>
      <c r="B261" s="21">
        <v>31045.0</v>
      </c>
      <c r="C261" s="21">
        <v>10716.0</v>
      </c>
      <c r="D261" s="21">
        <v>5215.0</v>
      </c>
      <c r="E261" s="21">
        <v>1764.0</v>
      </c>
      <c r="F261" s="22"/>
      <c r="G261" s="24"/>
      <c r="H261" s="24"/>
      <c r="I261" s="22"/>
      <c r="J261" s="21">
        <v>1039.0</v>
      </c>
      <c r="K261" s="25">
        <v>71062.0</v>
      </c>
      <c r="L261" s="26">
        <v>0.7</v>
      </c>
    </row>
    <row r="262">
      <c r="A262" s="20" t="s">
        <v>95</v>
      </c>
      <c r="B262" s="21">
        <v>10358.0</v>
      </c>
      <c r="C262" s="21">
        <v>29333.0</v>
      </c>
      <c r="D262" s="21">
        <v>1800.0</v>
      </c>
      <c r="E262" s="21">
        <v>982.0</v>
      </c>
      <c r="F262" s="22"/>
      <c r="G262" s="22"/>
      <c r="H262" s="21">
        <v>3730.0</v>
      </c>
      <c r="I262" s="22"/>
      <c r="J262" s="21">
        <v>0.0</v>
      </c>
      <c r="K262" s="25">
        <v>71930.0</v>
      </c>
      <c r="L262" s="26">
        <v>0.64</v>
      </c>
    </row>
    <row r="263">
      <c r="A263" s="20" t="s">
        <v>523</v>
      </c>
      <c r="B263" s="25">
        <v>12227.0</v>
      </c>
      <c r="C263" s="25">
        <v>30074.0</v>
      </c>
      <c r="D263" s="25">
        <v>6947.0</v>
      </c>
      <c r="E263" s="21">
        <v>1744.0</v>
      </c>
      <c r="F263" s="22"/>
      <c r="G263" s="22"/>
      <c r="H263" s="25">
        <v>974.0</v>
      </c>
      <c r="I263" s="22"/>
      <c r="J263" s="21">
        <v>0.0</v>
      </c>
      <c r="K263" s="25">
        <v>74759.0</v>
      </c>
      <c r="L263" s="26">
        <v>0.7</v>
      </c>
    </row>
    <row r="264">
      <c r="A264" s="20" t="s">
        <v>1363</v>
      </c>
      <c r="B264" s="21">
        <v>13892.0</v>
      </c>
      <c r="C264" s="21">
        <v>28080.0</v>
      </c>
      <c r="D264" s="21">
        <v>13121.0</v>
      </c>
      <c r="E264" s="21">
        <v>1608.0</v>
      </c>
      <c r="F264" s="22"/>
      <c r="G264" s="22"/>
      <c r="H264" s="21">
        <v>684.0</v>
      </c>
      <c r="I264" s="22"/>
      <c r="J264" s="21">
        <v>0.0</v>
      </c>
      <c r="K264" s="25">
        <v>82432.0</v>
      </c>
      <c r="L264" s="26">
        <v>0.7</v>
      </c>
    </row>
    <row r="265">
      <c r="A265" s="20" t="s">
        <v>991</v>
      </c>
      <c r="B265" s="21">
        <v>31698.0</v>
      </c>
      <c r="C265" s="21">
        <v>14420.0</v>
      </c>
      <c r="D265" s="21">
        <v>9103.0</v>
      </c>
      <c r="E265" s="21">
        <v>1709.0</v>
      </c>
      <c r="F265" s="22"/>
      <c r="G265" s="22"/>
      <c r="H265" s="24"/>
      <c r="I265" s="22"/>
      <c r="J265" s="21">
        <v>389.0</v>
      </c>
      <c r="K265" s="25">
        <v>80480.0</v>
      </c>
      <c r="L265" s="26">
        <v>0.71</v>
      </c>
    </row>
    <row r="266">
      <c r="A266" s="20" t="s">
        <v>179</v>
      </c>
      <c r="B266" s="21">
        <v>27510.0</v>
      </c>
      <c r="C266" s="21">
        <v>13447.0</v>
      </c>
      <c r="D266" s="21">
        <v>2397.0</v>
      </c>
      <c r="E266" s="24"/>
      <c r="F266" s="22"/>
      <c r="G266" s="22"/>
      <c r="H266" s="22"/>
      <c r="I266" s="24"/>
      <c r="J266" s="21">
        <v>0.0</v>
      </c>
      <c r="K266" s="25">
        <v>68078.0</v>
      </c>
      <c r="L266" s="26">
        <v>0.64</v>
      </c>
    </row>
    <row r="267">
      <c r="A267" s="20" t="s">
        <v>345</v>
      </c>
      <c r="B267" s="21">
        <v>29962.0</v>
      </c>
      <c r="C267" s="21">
        <v>5480.0</v>
      </c>
      <c r="D267" s="21">
        <v>20287.0</v>
      </c>
      <c r="E267" s="24"/>
      <c r="F267" s="22"/>
      <c r="G267" s="24"/>
      <c r="H267" s="24"/>
      <c r="I267" s="22"/>
      <c r="J267" s="21">
        <v>1208.0</v>
      </c>
      <c r="K267" s="25">
        <v>77914.0</v>
      </c>
      <c r="L267" s="26">
        <v>0.73</v>
      </c>
    </row>
    <row r="268">
      <c r="A268" s="20" t="s">
        <v>993</v>
      </c>
      <c r="B268" s="21">
        <v>26935.0</v>
      </c>
      <c r="C268" s="21">
        <v>18765.0</v>
      </c>
      <c r="D268" s="21">
        <v>3791.0</v>
      </c>
      <c r="E268" s="24"/>
      <c r="F268" s="22"/>
      <c r="G268" s="22"/>
      <c r="H268" s="24"/>
      <c r="I268" s="22"/>
      <c r="J268" s="21">
        <v>0.0</v>
      </c>
      <c r="K268" s="25">
        <v>72120.0</v>
      </c>
      <c r="L268" s="26">
        <v>0.69</v>
      </c>
    </row>
    <row r="269">
      <c r="A269" s="20" t="s">
        <v>995</v>
      </c>
      <c r="B269" s="21">
        <v>16440.0</v>
      </c>
      <c r="C269" s="21">
        <v>25132.0</v>
      </c>
      <c r="D269" s="21">
        <v>4310.0</v>
      </c>
      <c r="E269" s="21">
        <v>1109.0</v>
      </c>
      <c r="F269" s="22"/>
      <c r="G269" s="22"/>
      <c r="H269" s="21">
        <v>931.0</v>
      </c>
      <c r="I269" s="22"/>
      <c r="J269" s="21">
        <v>0.0</v>
      </c>
      <c r="K269" s="25">
        <v>72477.0</v>
      </c>
      <c r="L269" s="26">
        <v>0.66</v>
      </c>
    </row>
    <row r="270">
      <c r="A270" s="20" t="s">
        <v>181</v>
      </c>
      <c r="B270" s="21">
        <v>11869.0</v>
      </c>
      <c r="C270" s="21">
        <v>15464.0</v>
      </c>
      <c r="D270" s="21">
        <v>1696.0</v>
      </c>
      <c r="E270" s="24"/>
      <c r="F270" s="22"/>
      <c r="G270" s="22"/>
      <c r="H270" s="21">
        <v>10603.0</v>
      </c>
      <c r="I270" s="22"/>
      <c r="J270" s="21">
        <v>1405.0</v>
      </c>
      <c r="K270" s="25">
        <v>70855.0</v>
      </c>
      <c r="L270" s="26">
        <v>0.58</v>
      </c>
    </row>
    <row r="271">
      <c r="A271" s="20" t="s">
        <v>840</v>
      </c>
      <c r="B271" s="21">
        <v>31830.0</v>
      </c>
      <c r="C271" s="21">
        <v>11648.0</v>
      </c>
      <c r="D271" s="21">
        <v>5866.0</v>
      </c>
      <c r="E271" s="21">
        <v>1945.0</v>
      </c>
      <c r="F271" s="22"/>
      <c r="G271" s="22"/>
      <c r="H271" s="22"/>
      <c r="I271" s="22"/>
      <c r="J271" s="21">
        <v>674.0</v>
      </c>
      <c r="K271" s="25">
        <v>74153.0</v>
      </c>
      <c r="L271" s="26">
        <v>0.7</v>
      </c>
    </row>
    <row r="272">
      <c r="A272" s="20" t="s">
        <v>842</v>
      </c>
      <c r="B272" s="21">
        <v>26896.0</v>
      </c>
      <c r="C272" s="21">
        <v>22853.0</v>
      </c>
      <c r="D272" s="21">
        <v>3960.0</v>
      </c>
      <c r="E272" s="24"/>
      <c r="F272" s="22"/>
      <c r="G272" s="22"/>
      <c r="H272" s="24"/>
      <c r="I272" s="22"/>
      <c r="J272" s="21">
        <v>565.0</v>
      </c>
      <c r="K272" s="25">
        <v>80524.0</v>
      </c>
      <c r="L272" s="26">
        <v>0.67</v>
      </c>
    </row>
    <row r="273">
      <c r="A273" s="20" t="s">
        <v>347</v>
      </c>
      <c r="B273" s="21">
        <v>30051.0</v>
      </c>
      <c r="C273" s="21">
        <v>8259.0</v>
      </c>
      <c r="D273" s="21">
        <v>5708.0</v>
      </c>
      <c r="E273" s="21">
        <v>1597.0</v>
      </c>
      <c r="F273" s="22"/>
      <c r="G273" s="22"/>
      <c r="H273" s="24"/>
      <c r="I273" s="22"/>
      <c r="J273" s="21">
        <v>344.0</v>
      </c>
      <c r="K273" s="25">
        <v>72130.0</v>
      </c>
      <c r="L273" s="26">
        <v>0.64</v>
      </c>
    </row>
    <row r="274">
      <c r="A274" s="20" t="s">
        <v>997</v>
      </c>
      <c r="B274" s="21">
        <v>15284.0</v>
      </c>
      <c r="C274" s="21">
        <v>24545.0</v>
      </c>
      <c r="D274" s="21">
        <v>1947.0</v>
      </c>
      <c r="E274" s="21">
        <v>739.0</v>
      </c>
      <c r="F274" s="22"/>
      <c r="G274" s="22"/>
      <c r="H274" s="21">
        <v>1292.0</v>
      </c>
      <c r="I274" s="22"/>
      <c r="J274" s="21">
        <v>187.0</v>
      </c>
      <c r="K274" s="25">
        <v>72356.0</v>
      </c>
      <c r="L274" s="26">
        <v>0.61</v>
      </c>
    </row>
    <row r="275">
      <c r="A275" s="20" t="s">
        <v>1365</v>
      </c>
      <c r="B275" s="21">
        <v>21592.0</v>
      </c>
      <c r="C275" s="21">
        <v>5508.0</v>
      </c>
      <c r="D275" s="21">
        <v>17169.0</v>
      </c>
      <c r="E275" s="24"/>
      <c r="F275" s="22"/>
      <c r="G275" s="22"/>
      <c r="H275" s="24"/>
      <c r="I275" s="24"/>
      <c r="J275" s="21">
        <v>0.0</v>
      </c>
      <c r="K275" s="25">
        <v>65457.0</v>
      </c>
      <c r="L275" s="26">
        <v>0.68</v>
      </c>
    </row>
    <row r="276">
      <c r="A276" s="20" t="s">
        <v>525</v>
      </c>
      <c r="B276" s="21">
        <v>28968.0</v>
      </c>
      <c r="C276" s="21">
        <v>14405.0</v>
      </c>
      <c r="D276" s="21">
        <v>6317.0</v>
      </c>
      <c r="E276" s="21">
        <v>1581.0</v>
      </c>
      <c r="F276" s="22"/>
      <c r="G276" s="22"/>
      <c r="H276" s="24"/>
      <c r="I276" s="22"/>
      <c r="J276" s="21">
        <v>0.0</v>
      </c>
      <c r="K276" s="25">
        <v>73737.0</v>
      </c>
      <c r="L276" s="26">
        <v>0.7</v>
      </c>
    </row>
    <row r="277">
      <c r="A277" s="20" t="s">
        <v>1367</v>
      </c>
      <c r="B277" s="21">
        <v>15280.0</v>
      </c>
      <c r="C277" s="21">
        <v>16460.0</v>
      </c>
      <c r="D277" s="21">
        <v>1734.0</v>
      </c>
      <c r="E277" s="21">
        <v>916.0</v>
      </c>
      <c r="F277" s="22"/>
      <c r="G277" s="22"/>
      <c r="H277" s="21">
        <v>5930.0</v>
      </c>
      <c r="I277" s="24"/>
      <c r="J277" s="21">
        <v>3587.0</v>
      </c>
      <c r="K277" s="25">
        <v>73726.0</v>
      </c>
      <c r="L277" s="26">
        <v>0.6</v>
      </c>
    </row>
    <row r="278">
      <c r="A278" s="20" t="s">
        <v>1491</v>
      </c>
      <c r="B278" s="21">
        <v>26878.0</v>
      </c>
      <c r="C278" s="21">
        <v>22648.0</v>
      </c>
      <c r="D278" s="21">
        <v>4628.0</v>
      </c>
      <c r="E278" s="21">
        <v>921.0</v>
      </c>
      <c r="F278" s="22"/>
      <c r="G278" s="22"/>
      <c r="H278" s="24"/>
      <c r="I278" s="22"/>
      <c r="J278" s="21">
        <v>0.0</v>
      </c>
      <c r="K278" s="25">
        <v>82661.0</v>
      </c>
      <c r="L278" s="26">
        <v>0.67</v>
      </c>
    </row>
    <row r="279">
      <c r="A279" s="20" t="s">
        <v>999</v>
      </c>
      <c r="B279" s="21">
        <v>32189.0</v>
      </c>
      <c r="C279" s="21">
        <v>5698.0</v>
      </c>
      <c r="D279" s="21">
        <v>18136.0</v>
      </c>
      <c r="E279" s="21">
        <v>2736.0</v>
      </c>
      <c r="F279" s="22"/>
      <c r="G279" s="22"/>
      <c r="H279" s="24"/>
      <c r="I279" s="22"/>
      <c r="J279" s="21">
        <v>0.0</v>
      </c>
      <c r="K279" s="25">
        <v>76660.0</v>
      </c>
      <c r="L279" s="26">
        <v>0.77</v>
      </c>
    </row>
    <row r="280">
      <c r="A280" s="20" t="s">
        <v>1001</v>
      </c>
      <c r="B280" s="21">
        <v>30390.0</v>
      </c>
      <c r="C280" s="21">
        <v>10704.0</v>
      </c>
      <c r="D280" s="21">
        <v>6181.0</v>
      </c>
      <c r="E280" s="21">
        <v>2371.0</v>
      </c>
      <c r="F280" s="22"/>
      <c r="G280" s="22"/>
      <c r="H280" s="22"/>
      <c r="I280" s="22"/>
      <c r="J280" s="21">
        <v>0.0</v>
      </c>
      <c r="K280" s="25">
        <v>72085.0</v>
      </c>
      <c r="L280" s="26">
        <v>0.69</v>
      </c>
    </row>
    <row r="281">
      <c r="A281" s="20" t="s">
        <v>844</v>
      </c>
      <c r="B281" s="21">
        <v>33712.0</v>
      </c>
      <c r="C281" s="21">
        <v>14092.0</v>
      </c>
      <c r="D281" s="21">
        <v>8596.0</v>
      </c>
      <c r="E281" s="21">
        <v>2705.0</v>
      </c>
      <c r="F281" s="22"/>
      <c r="G281" s="22"/>
      <c r="H281" s="22"/>
      <c r="I281" s="21">
        <v>681.0</v>
      </c>
      <c r="J281" s="21">
        <v>308.0</v>
      </c>
      <c r="K281" s="25">
        <v>82407.0</v>
      </c>
      <c r="L281" s="26">
        <v>0.73</v>
      </c>
    </row>
    <row r="282">
      <c r="A282" s="20" t="s">
        <v>184</v>
      </c>
      <c r="B282" s="21">
        <v>32651.0</v>
      </c>
      <c r="C282" s="21">
        <v>11338.0</v>
      </c>
      <c r="D282" s="21">
        <v>6561.0</v>
      </c>
      <c r="E282" s="21">
        <v>1653.0</v>
      </c>
      <c r="F282" s="22"/>
      <c r="G282" s="22"/>
      <c r="H282" s="22"/>
      <c r="I282" s="22"/>
      <c r="J282" s="21">
        <v>0.0</v>
      </c>
      <c r="K282" s="25">
        <v>73971.0</v>
      </c>
      <c r="L282" s="26">
        <v>0.71</v>
      </c>
    </row>
    <row r="283">
      <c r="A283" s="20" t="s">
        <v>1003</v>
      </c>
      <c r="B283" s="21">
        <v>25152.0</v>
      </c>
      <c r="C283" s="21">
        <v>14603.0</v>
      </c>
      <c r="D283" s="21">
        <v>4672.0</v>
      </c>
      <c r="E283" s="21">
        <v>1723.0</v>
      </c>
      <c r="F283" s="22"/>
      <c r="G283" s="22"/>
      <c r="H283" s="22"/>
      <c r="I283" s="22"/>
      <c r="J283" s="21">
        <v>0.0</v>
      </c>
      <c r="K283" s="25">
        <v>61324.0</v>
      </c>
      <c r="L283" s="26">
        <v>0.75</v>
      </c>
    </row>
    <row r="284">
      <c r="A284" s="20" t="s">
        <v>527</v>
      </c>
      <c r="B284" s="21">
        <v>20453.0</v>
      </c>
      <c r="C284" s="21">
        <v>19790.0</v>
      </c>
      <c r="D284" s="21">
        <v>2073.0</v>
      </c>
      <c r="E284" s="21">
        <v>1220.0</v>
      </c>
      <c r="F284" s="22"/>
      <c r="G284" s="22"/>
      <c r="H284" s="21">
        <v>3952.0</v>
      </c>
      <c r="I284" s="22"/>
      <c r="J284" s="21">
        <v>0.0</v>
      </c>
      <c r="K284" s="25">
        <v>80162.0</v>
      </c>
      <c r="L284" s="26">
        <v>0.59</v>
      </c>
    </row>
    <row r="285">
      <c r="A285" s="20" t="s">
        <v>530</v>
      </c>
      <c r="B285" s="21">
        <v>24844.0</v>
      </c>
      <c r="C285" s="21">
        <v>24254.0</v>
      </c>
      <c r="D285" s="21">
        <v>2750.0</v>
      </c>
      <c r="E285" s="21">
        <v>1148.0</v>
      </c>
      <c r="F285" s="22"/>
      <c r="G285" s="22"/>
      <c r="H285" s="21">
        <v>1177.0</v>
      </c>
      <c r="I285" s="22"/>
      <c r="J285" s="21">
        <v>0.0</v>
      </c>
      <c r="K285" s="25">
        <v>74343.0</v>
      </c>
      <c r="L285" s="26">
        <v>0.73</v>
      </c>
    </row>
    <row r="286">
      <c r="A286" s="20" t="s">
        <v>1005</v>
      </c>
      <c r="B286" s="21">
        <v>27719.0</v>
      </c>
      <c r="C286" s="21">
        <v>9959.0</v>
      </c>
      <c r="D286" s="21">
        <v>20824.0</v>
      </c>
      <c r="E286" s="24"/>
      <c r="F286" s="22"/>
      <c r="G286" s="22"/>
      <c r="H286" s="22"/>
      <c r="I286" s="22"/>
      <c r="J286" s="21">
        <v>369.0</v>
      </c>
      <c r="K286" s="25">
        <v>76321.0</v>
      </c>
      <c r="L286" s="26">
        <v>0.77</v>
      </c>
    </row>
    <row r="287">
      <c r="A287" s="20" t="s">
        <v>1370</v>
      </c>
      <c r="B287" s="21">
        <v>8878.0</v>
      </c>
      <c r="C287" s="21">
        <v>36641.0</v>
      </c>
      <c r="D287" s="21">
        <v>7314.0</v>
      </c>
      <c r="E287" s="21">
        <v>2746.0</v>
      </c>
      <c r="F287" s="22"/>
      <c r="G287" s="22"/>
      <c r="H287" s="21">
        <v>1032.0</v>
      </c>
      <c r="I287" s="21">
        <v>138.0</v>
      </c>
      <c r="J287" s="21">
        <v>37.0</v>
      </c>
      <c r="K287" s="25">
        <v>87236.0</v>
      </c>
      <c r="L287" s="26">
        <v>0.65</v>
      </c>
    </row>
    <row r="288">
      <c r="A288" s="20" t="s">
        <v>533</v>
      </c>
      <c r="B288" s="21">
        <v>35495.0</v>
      </c>
      <c r="C288" s="21">
        <v>12187.0</v>
      </c>
      <c r="D288" s="21">
        <v>3862.0</v>
      </c>
      <c r="E288" s="21">
        <v>1920.0</v>
      </c>
      <c r="F288" s="22"/>
      <c r="G288" s="22"/>
      <c r="H288" s="22"/>
      <c r="I288" s="22"/>
      <c r="J288" s="21">
        <v>510.0</v>
      </c>
      <c r="K288" s="25">
        <v>80765.0</v>
      </c>
      <c r="L288" s="26">
        <v>0.67</v>
      </c>
    </row>
    <row r="289">
      <c r="A289" s="20" t="s">
        <v>1007</v>
      </c>
      <c r="B289" s="21">
        <v>6829.0</v>
      </c>
      <c r="C289" s="21">
        <v>35126.0</v>
      </c>
      <c r="D289" s="21">
        <v>15884.0</v>
      </c>
      <c r="E289" s="21">
        <v>2192.0</v>
      </c>
      <c r="F289" s="22"/>
      <c r="G289" s="22"/>
      <c r="H289" s="21">
        <v>763.0</v>
      </c>
      <c r="I289" s="22"/>
      <c r="J289" s="21">
        <v>311.0</v>
      </c>
      <c r="K289" s="25">
        <v>81814.0</v>
      </c>
      <c r="L289" s="26">
        <v>0.75</v>
      </c>
    </row>
    <row r="290">
      <c r="A290" s="20" t="s">
        <v>1009</v>
      </c>
      <c r="B290" s="21">
        <v>35900.0</v>
      </c>
      <c r="C290" s="21">
        <v>9424.0</v>
      </c>
      <c r="D290" s="21">
        <v>14773.0</v>
      </c>
      <c r="E290" s="21">
        <v>2668.0</v>
      </c>
      <c r="F290" s="22"/>
      <c r="G290" s="22"/>
      <c r="H290" s="22"/>
      <c r="I290" s="22"/>
      <c r="J290" s="21">
        <v>477.0</v>
      </c>
      <c r="K290" s="25">
        <v>86730.0</v>
      </c>
      <c r="L290" s="26">
        <v>0.73</v>
      </c>
    </row>
    <row r="291">
      <c r="A291" s="20" t="s">
        <v>48</v>
      </c>
      <c r="B291" s="21">
        <v>13095.0</v>
      </c>
      <c r="C291" s="21">
        <v>16210.0</v>
      </c>
      <c r="D291" s="21">
        <v>2319.0</v>
      </c>
      <c r="E291" s="21">
        <v>1125.0</v>
      </c>
      <c r="F291" s="22"/>
      <c r="G291" s="22"/>
      <c r="H291" s="21">
        <v>6165.0</v>
      </c>
      <c r="I291" s="21">
        <v>897.0</v>
      </c>
      <c r="J291" s="21">
        <v>0.0</v>
      </c>
      <c r="K291" s="25">
        <v>68828.0</v>
      </c>
      <c r="L291" s="26">
        <v>0.58</v>
      </c>
    </row>
    <row r="292">
      <c r="A292" s="20" t="s">
        <v>1535</v>
      </c>
      <c r="B292" s="21">
        <v>15832.0</v>
      </c>
      <c r="C292" s="21">
        <v>32876.0</v>
      </c>
      <c r="D292" s="21">
        <v>3731.0</v>
      </c>
      <c r="E292" s="21">
        <v>2496.0</v>
      </c>
      <c r="F292" s="22"/>
      <c r="G292" s="22"/>
      <c r="H292" s="21">
        <v>1111.0</v>
      </c>
      <c r="I292" s="22"/>
      <c r="J292" s="21">
        <v>345.0</v>
      </c>
      <c r="K292" s="25">
        <v>74313.0</v>
      </c>
      <c r="L292" s="26">
        <v>0.76</v>
      </c>
    </row>
    <row r="293">
      <c r="A293" s="20" t="s">
        <v>1011</v>
      </c>
      <c r="B293" s="21">
        <v>15572.0</v>
      </c>
      <c r="C293" s="21">
        <v>20509.0</v>
      </c>
      <c r="D293" s="21">
        <v>2367.0</v>
      </c>
      <c r="E293" s="21">
        <v>1768.0</v>
      </c>
      <c r="F293" s="24"/>
      <c r="G293" s="22"/>
      <c r="H293" s="21">
        <v>1666.0</v>
      </c>
      <c r="I293" s="22"/>
      <c r="J293" s="21">
        <v>0.0</v>
      </c>
      <c r="K293" s="25">
        <v>65525.0</v>
      </c>
      <c r="L293" s="26">
        <v>0.64</v>
      </c>
    </row>
    <row r="294">
      <c r="A294" s="20" t="s">
        <v>186</v>
      </c>
      <c r="B294" s="21">
        <v>32386.0</v>
      </c>
      <c r="C294" s="21">
        <v>13003.0</v>
      </c>
      <c r="D294" s="21">
        <v>9432.0</v>
      </c>
      <c r="E294" s="21">
        <v>2233.0</v>
      </c>
      <c r="F294" s="22"/>
      <c r="G294" s="22"/>
      <c r="H294" s="24"/>
      <c r="I294" s="22"/>
      <c r="J294" s="21">
        <v>2093.0</v>
      </c>
      <c r="K294" s="25">
        <v>84657.0</v>
      </c>
      <c r="L294" s="26">
        <v>0.7</v>
      </c>
    </row>
    <row r="295">
      <c r="A295" s="20" t="s">
        <v>535</v>
      </c>
      <c r="B295" s="21">
        <v>20565.0</v>
      </c>
      <c r="C295" s="21">
        <v>17614.0</v>
      </c>
      <c r="D295" s="21">
        <v>1226.0</v>
      </c>
      <c r="E295" s="21">
        <v>845.0</v>
      </c>
      <c r="F295" s="22"/>
      <c r="G295" s="22"/>
      <c r="H295" s="21">
        <v>2156.0</v>
      </c>
      <c r="I295" s="22"/>
      <c r="J295" s="21">
        <v>0.0</v>
      </c>
      <c r="K295" s="25">
        <v>70910.0</v>
      </c>
      <c r="L295" s="26">
        <v>0.6</v>
      </c>
    </row>
    <row r="296">
      <c r="A296" s="20" t="s">
        <v>1014</v>
      </c>
      <c r="B296" s="21">
        <v>20105.0</v>
      </c>
      <c r="C296" s="21">
        <v>25323.0</v>
      </c>
      <c r="D296" s="21">
        <v>2680.0</v>
      </c>
      <c r="E296" s="21">
        <v>845.0</v>
      </c>
      <c r="F296" s="22"/>
      <c r="G296" s="22"/>
      <c r="H296" s="21">
        <v>960.0</v>
      </c>
      <c r="I296" s="24"/>
      <c r="J296" s="21">
        <v>201.0</v>
      </c>
      <c r="K296" s="25">
        <v>72963.0</v>
      </c>
      <c r="L296" s="26">
        <v>0.69</v>
      </c>
    </row>
    <row r="297">
      <c r="A297" s="20" t="s">
        <v>1016</v>
      </c>
      <c r="B297" s="21">
        <v>10984.0</v>
      </c>
      <c r="C297" s="21">
        <v>35085.0</v>
      </c>
      <c r="D297" s="21">
        <v>1795.0</v>
      </c>
      <c r="E297" s="21">
        <v>714.0</v>
      </c>
      <c r="F297" s="22"/>
      <c r="G297" s="22"/>
      <c r="H297" s="21">
        <v>1008.0</v>
      </c>
      <c r="I297" s="22"/>
      <c r="J297" s="21">
        <v>3891.0</v>
      </c>
      <c r="K297" s="25">
        <v>84957.0</v>
      </c>
      <c r="L297" s="26">
        <v>0.63</v>
      </c>
    </row>
    <row r="298">
      <c r="A298" s="20" t="s">
        <v>370</v>
      </c>
      <c r="B298" s="21">
        <v>6265.0</v>
      </c>
      <c r="C298" s="21">
        <v>11783.0</v>
      </c>
      <c r="D298" s="21">
        <v>2560.0</v>
      </c>
      <c r="E298" s="22"/>
      <c r="F298" s="23">
        <v>19295.0</v>
      </c>
      <c r="G298" s="22"/>
      <c r="H298" s="22"/>
      <c r="I298" s="22"/>
      <c r="J298" s="21">
        <v>0.0</v>
      </c>
      <c r="K298" s="25">
        <v>60622.0</v>
      </c>
      <c r="L298" s="26">
        <v>0.66</v>
      </c>
    </row>
    <row r="299">
      <c r="A299" s="20" t="s">
        <v>1238</v>
      </c>
      <c r="B299" s="21">
        <v>15807.0</v>
      </c>
      <c r="C299" s="21">
        <v>4123.0</v>
      </c>
      <c r="D299" s="21">
        <v>5846.0</v>
      </c>
      <c r="E299" s="21">
        <v>1709.0</v>
      </c>
      <c r="F299" s="23">
        <v>26247.0</v>
      </c>
      <c r="G299" s="22"/>
      <c r="H299" s="21">
        <v>1078.0</v>
      </c>
      <c r="I299" s="22"/>
      <c r="J299" s="21">
        <v>0.0</v>
      </c>
      <c r="K299" s="25">
        <v>78057.0</v>
      </c>
      <c r="L299" s="26">
        <v>0.7</v>
      </c>
    </row>
    <row r="300">
      <c r="A300" s="20" t="s">
        <v>1018</v>
      </c>
      <c r="B300" s="21">
        <v>24952.0</v>
      </c>
      <c r="C300" s="21">
        <v>19473.0</v>
      </c>
      <c r="D300" s="21">
        <v>2439.0</v>
      </c>
      <c r="E300" s="21">
        <v>1283.0</v>
      </c>
      <c r="F300" s="22"/>
      <c r="G300" s="22"/>
      <c r="H300" s="21">
        <v>1432.0</v>
      </c>
      <c r="I300" s="22"/>
      <c r="J300" s="21">
        <v>0.0</v>
      </c>
      <c r="K300" s="25">
        <v>75525.0</v>
      </c>
      <c r="L300" s="26">
        <v>0.66</v>
      </c>
    </row>
    <row r="301">
      <c r="A301" s="20" t="s">
        <v>539</v>
      </c>
      <c r="B301" s="21">
        <v>41815.0</v>
      </c>
      <c r="C301" s="21">
        <v>18078.0</v>
      </c>
      <c r="D301" s="24"/>
      <c r="E301" s="21">
        <v>11338.0</v>
      </c>
      <c r="F301" s="22"/>
      <c r="G301" s="22"/>
      <c r="H301" s="22"/>
      <c r="I301" s="22"/>
      <c r="J301" s="21">
        <v>3211.0</v>
      </c>
      <c r="K301" s="25">
        <v>113021.0</v>
      </c>
      <c r="L301" s="26">
        <v>0.66</v>
      </c>
    </row>
    <row r="302">
      <c r="A302" s="20" t="s">
        <v>541</v>
      </c>
      <c r="B302" s="21">
        <v>5483.0</v>
      </c>
      <c r="C302" s="21">
        <v>34603.0</v>
      </c>
      <c r="D302" s="21">
        <v>8415.0</v>
      </c>
      <c r="E302" s="21">
        <v>4326.0</v>
      </c>
      <c r="F302" s="22"/>
      <c r="G302" s="22"/>
      <c r="H302" s="21">
        <v>742.0</v>
      </c>
      <c r="I302" s="22"/>
      <c r="J302" s="21">
        <v>236.0</v>
      </c>
      <c r="K302" s="25">
        <v>75162.0</v>
      </c>
      <c r="L302" s="26">
        <v>0.72</v>
      </c>
    </row>
    <row r="303">
      <c r="A303" s="20" t="s">
        <v>543</v>
      </c>
      <c r="B303" s="21">
        <v>8045.0</v>
      </c>
      <c r="C303" s="21">
        <v>26897.0</v>
      </c>
      <c r="D303" s="21">
        <v>9569.0</v>
      </c>
      <c r="E303" s="21">
        <v>1987.0</v>
      </c>
      <c r="F303" s="22"/>
      <c r="G303" s="24"/>
      <c r="H303" s="21">
        <v>1136.0</v>
      </c>
      <c r="I303" s="22"/>
      <c r="J303" s="21">
        <v>182.0</v>
      </c>
      <c r="K303" s="25">
        <v>70489.0</v>
      </c>
      <c r="L303" s="26">
        <v>0.68</v>
      </c>
    </row>
    <row r="304">
      <c r="A304" s="20" t="s">
        <v>322</v>
      </c>
      <c r="B304" s="21">
        <v>9892.0</v>
      </c>
      <c r="C304" s="21">
        <v>15356.0</v>
      </c>
      <c r="D304" s="21">
        <v>1313.0</v>
      </c>
      <c r="E304" s="21">
        <v>669.0</v>
      </c>
      <c r="F304" s="22"/>
      <c r="G304" s="23">
        <v>2286.0</v>
      </c>
      <c r="H304" s="21">
        <v>4834.0</v>
      </c>
      <c r="I304" s="22"/>
      <c r="J304" s="21">
        <v>0.0</v>
      </c>
      <c r="K304" s="25">
        <v>55423.0</v>
      </c>
      <c r="L304" s="26">
        <v>0.62</v>
      </c>
    </row>
    <row r="305">
      <c r="A305" s="20" t="s">
        <v>104</v>
      </c>
      <c r="B305" s="21">
        <v>11243.0</v>
      </c>
      <c r="C305" s="21">
        <v>18363.0</v>
      </c>
      <c r="D305" s="21">
        <v>2360.0</v>
      </c>
      <c r="E305" s="21">
        <v>831.0</v>
      </c>
      <c r="F305" s="22"/>
      <c r="G305" s="22"/>
      <c r="H305" s="21">
        <v>4122.0</v>
      </c>
      <c r="I305" s="22"/>
      <c r="J305" s="21">
        <v>3817.0</v>
      </c>
      <c r="K305" s="25">
        <v>65103.0</v>
      </c>
      <c r="L305" s="26">
        <v>0.63</v>
      </c>
    </row>
    <row r="306">
      <c r="A306" s="20" t="s">
        <v>1372</v>
      </c>
      <c r="B306" s="21">
        <v>25298.0</v>
      </c>
      <c r="C306" s="21">
        <v>23080.0</v>
      </c>
      <c r="D306" s="21">
        <v>2573.0</v>
      </c>
      <c r="E306" s="24"/>
      <c r="F306" s="22"/>
      <c r="G306" s="22"/>
      <c r="H306" s="21">
        <v>850.0</v>
      </c>
      <c r="I306" s="22"/>
      <c r="J306" s="21">
        <v>799.0</v>
      </c>
      <c r="K306" s="25">
        <v>72778.0</v>
      </c>
      <c r="L306" s="26">
        <v>0.72</v>
      </c>
    </row>
    <row r="307">
      <c r="A307" s="20" t="s">
        <v>545</v>
      </c>
      <c r="B307" s="21">
        <v>30351.0</v>
      </c>
      <c r="C307" s="21">
        <v>9440.0</v>
      </c>
      <c r="D307" s="21">
        <v>9998.0</v>
      </c>
      <c r="E307" s="21">
        <v>2351.0</v>
      </c>
      <c r="F307" s="22"/>
      <c r="G307" s="22"/>
      <c r="H307" s="22"/>
      <c r="I307" s="22"/>
      <c r="J307" s="21">
        <v>457.0</v>
      </c>
      <c r="K307" s="25">
        <v>68156.0</v>
      </c>
      <c r="L307" s="26">
        <v>0.77</v>
      </c>
    </row>
    <row r="308">
      <c r="A308" s="20" t="s">
        <v>1268</v>
      </c>
      <c r="B308" s="21">
        <v>16768.0</v>
      </c>
      <c r="C308" s="21">
        <v>16618.0</v>
      </c>
      <c r="D308" s="21">
        <v>9312.0</v>
      </c>
      <c r="E308" s="21">
        <v>535.0</v>
      </c>
      <c r="F308" s="22"/>
      <c r="G308" s="22"/>
      <c r="H308" s="21">
        <v>384.0</v>
      </c>
      <c r="I308" s="22"/>
      <c r="J308" s="21">
        <v>145.0</v>
      </c>
      <c r="K308" s="25">
        <v>64609.0</v>
      </c>
      <c r="L308" s="26">
        <v>0.68</v>
      </c>
    </row>
    <row r="309">
      <c r="A309" s="20" t="s">
        <v>188</v>
      </c>
      <c r="B309" s="21">
        <v>29787.0</v>
      </c>
      <c r="C309" s="21">
        <v>13022.0</v>
      </c>
      <c r="D309" s="21">
        <v>3367.0</v>
      </c>
      <c r="E309" s="21">
        <v>1543.0</v>
      </c>
      <c r="F309" s="22"/>
      <c r="G309" s="22"/>
      <c r="H309" s="22"/>
      <c r="I309" s="22"/>
      <c r="J309" s="21">
        <v>1642.0</v>
      </c>
      <c r="K309" s="25">
        <v>73187.0</v>
      </c>
      <c r="L309" s="26">
        <v>0.67</v>
      </c>
    </row>
    <row r="310">
      <c r="A310" s="20" t="s">
        <v>133</v>
      </c>
      <c r="B310" s="21">
        <v>11557.0</v>
      </c>
      <c r="C310" s="21">
        <v>9009.0</v>
      </c>
      <c r="D310" s="21">
        <v>2444.0</v>
      </c>
      <c r="E310" s="24"/>
      <c r="F310" s="23">
        <v>24216.0</v>
      </c>
      <c r="G310" s="22"/>
      <c r="H310" s="24"/>
      <c r="I310" s="22"/>
      <c r="J310" s="21">
        <v>405.0</v>
      </c>
      <c r="K310" s="25">
        <v>74517.0</v>
      </c>
      <c r="L310" s="26">
        <v>0.64</v>
      </c>
    </row>
    <row r="311">
      <c r="A311" s="20" t="s">
        <v>846</v>
      </c>
      <c r="B311" s="21">
        <v>20614.0</v>
      </c>
      <c r="C311" s="21">
        <v>6528.0</v>
      </c>
      <c r="D311" s="21">
        <v>31103.0</v>
      </c>
      <c r="E311" s="21">
        <v>1038.0</v>
      </c>
      <c r="F311" s="22"/>
      <c r="G311" s="22"/>
      <c r="H311" s="21">
        <v>788.0</v>
      </c>
      <c r="I311" s="21">
        <v>124.0</v>
      </c>
      <c r="J311" s="21">
        <v>651.0</v>
      </c>
      <c r="K311" s="25">
        <v>81975.0</v>
      </c>
      <c r="L311" s="26">
        <v>0.74</v>
      </c>
    </row>
    <row r="312">
      <c r="A312" s="20" t="s">
        <v>547</v>
      </c>
      <c r="B312" s="21">
        <v>11474.0</v>
      </c>
      <c r="C312" s="21">
        <v>12713.0</v>
      </c>
      <c r="D312" s="21">
        <v>1707.0</v>
      </c>
      <c r="E312" s="21">
        <v>784.0</v>
      </c>
      <c r="F312" s="22"/>
      <c r="G312" s="22"/>
      <c r="H312" s="21">
        <v>5764.0</v>
      </c>
      <c r="I312" s="22"/>
      <c r="J312" s="21">
        <v>0.0</v>
      </c>
      <c r="K312" s="25">
        <v>65745.0</v>
      </c>
      <c r="L312" s="26">
        <v>0.49</v>
      </c>
    </row>
    <row r="313">
      <c r="A313" s="20" t="s">
        <v>190</v>
      </c>
      <c r="B313" s="21">
        <v>9440.0</v>
      </c>
      <c r="C313" s="21">
        <v>17033.0</v>
      </c>
      <c r="D313" s="21">
        <v>2084.0</v>
      </c>
      <c r="E313" s="21">
        <v>875.0</v>
      </c>
      <c r="F313" s="22"/>
      <c r="G313" s="22"/>
      <c r="H313" s="21">
        <v>4771.0</v>
      </c>
      <c r="I313" s="22"/>
      <c r="J313" s="21">
        <v>0.0</v>
      </c>
      <c r="K313" s="25">
        <v>65515.0</v>
      </c>
      <c r="L313" s="26">
        <v>0.52</v>
      </c>
    </row>
    <row r="314">
      <c r="A314" s="20" t="s">
        <v>549</v>
      </c>
      <c r="B314" s="21">
        <v>10528.0</v>
      </c>
      <c r="C314" s="21">
        <v>13384.0</v>
      </c>
      <c r="D314" s="21">
        <v>1756.0</v>
      </c>
      <c r="E314" s="21">
        <v>50.0</v>
      </c>
      <c r="F314" s="22"/>
      <c r="G314" s="22"/>
      <c r="H314" s="21">
        <v>5638.0</v>
      </c>
      <c r="I314" s="22"/>
      <c r="J314" s="21">
        <v>0.0</v>
      </c>
      <c r="K314" s="25">
        <v>60409.0</v>
      </c>
      <c r="L314" s="26">
        <v>0.52</v>
      </c>
    </row>
    <row r="315">
      <c r="A315" s="20" t="s">
        <v>1374</v>
      </c>
      <c r="B315" s="21">
        <v>27712.0</v>
      </c>
      <c r="C315" s="21">
        <v>16492.0</v>
      </c>
      <c r="D315" s="21">
        <v>3421.0</v>
      </c>
      <c r="E315" s="21">
        <v>1200.0</v>
      </c>
      <c r="F315" s="22"/>
      <c r="G315" s="22"/>
      <c r="H315" s="24"/>
      <c r="I315" s="22"/>
      <c r="J315" s="21">
        <v>489.0</v>
      </c>
      <c r="K315" s="25">
        <v>68972.0</v>
      </c>
      <c r="L315" s="26">
        <v>0.71</v>
      </c>
    </row>
    <row r="316">
      <c r="A316" s="20" t="s">
        <v>782</v>
      </c>
      <c r="B316" s="21">
        <v>9449.0</v>
      </c>
      <c r="C316" s="21">
        <v>15325.0</v>
      </c>
      <c r="D316" s="21">
        <v>2903.0</v>
      </c>
      <c r="E316" s="21">
        <v>1628.0</v>
      </c>
      <c r="F316" s="23">
        <v>16568.0</v>
      </c>
      <c r="G316" s="22"/>
      <c r="H316" s="21">
        <v>1132.0</v>
      </c>
      <c r="I316" s="22"/>
      <c r="J316" s="21">
        <v>0.0</v>
      </c>
      <c r="K316" s="25">
        <v>72853.0</v>
      </c>
      <c r="L316" s="26">
        <v>0.65</v>
      </c>
    </row>
    <row r="317">
      <c r="A317" s="20" t="s">
        <v>192</v>
      </c>
      <c r="B317" s="21">
        <v>4432.0</v>
      </c>
      <c r="C317" s="21">
        <v>44374.0</v>
      </c>
      <c r="D317" s="21">
        <v>1117.0</v>
      </c>
      <c r="E317" s="21">
        <v>1262.0</v>
      </c>
      <c r="F317" s="22"/>
      <c r="G317" s="22"/>
      <c r="H317" s="21">
        <v>3348.0</v>
      </c>
      <c r="I317" s="22"/>
      <c r="J317" s="21">
        <v>405.0</v>
      </c>
      <c r="K317" s="25">
        <v>84060.0</v>
      </c>
      <c r="L317" s="26">
        <v>0.65</v>
      </c>
    </row>
    <row r="318">
      <c r="A318" s="20" t="s">
        <v>271</v>
      </c>
      <c r="B318" s="21">
        <v>955.0</v>
      </c>
      <c r="C318" s="24"/>
      <c r="D318" s="24"/>
      <c r="E318" s="24"/>
      <c r="F318" s="22"/>
      <c r="G318" s="22"/>
      <c r="H318" s="22"/>
      <c r="I318" s="21">
        <v>315.0</v>
      </c>
      <c r="J318" s="21">
        <v>44135.0</v>
      </c>
      <c r="K318" s="25">
        <v>75735.0</v>
      </c>
      <c r="L318" s="26">
        <v>0.6</v>
      </c>
    </row>
    <row r="319">
      <c r="A319" s="20" t="s">
        <v>277</v>
      </c>
      <c r="B319" s="21">
        <v>17056.0</v>
      </c>
      <c r="C319" s="21">
        <v>10736.0</v>
      </c>
      <c r="D319" s="21">
        <v>3037.0</v>
      </c>
      <c r="E319" s="22"/>
      <c r="F319" s="23">
        <v>22243.0</v>
      </c>
      <c r="G319" s="24"/>
      <c r="H319" s="24"/>
      <c r="I319" s="22"/>
      <c r="J319" s="21">
        <v>0.0</v>
      </c>
      <c r="K319" s="25">
        <v>77659.0</v>
      </c>
      <c r="L319" s="26">
        <v>0.68</v>
      </c>
    </row>
    <row r="320">
      <c r="A320" s="20" t="s">
        <v>1020</v>
      </c>
      <c r="B320" s="21">
        <v>18804.0</v>
      </c>
      <c r="C320" s="21">
        <v>21184.0</v>
      </c>
      <c r="D320" s="21">
        <v>2018.0</v>
      </c>
      <c r="E320" s="21">
        <v>1396.0</v>
      </c>
      <c r="F320" s="22"/>
      <c r="G320" s="24"/>
      <c r="H320" s="21">
        <v>1817.0</v>
      </c>
      <c r="I320" s="22"/>
      <c r="J320" s="21">
        <v>0.0</v>
      </c>
      <c r="K320" s="25">
        <v>70059.0</v>
      </c>
      <c r="L320" s="26">
        <v>0.65</v>
      </c>
    </row>
    <row r="321">
      <c r="A321" s="20" t="s">
        <v>848</v>
      </c>
      <c r="B321" s="21">
        <v>11143.0</v>
      </c>
      <c r="C321" s="21">
        <v>30413.0</v>
      </c>
      <c r="D321" s="21">
        <v>2343.0</v>
      </c>
      <c r="E321" s="21">
        <v>2105.0</v>
      </c>
      <c r="F321" s="22"/>
      <c r="G321" s="22"/>
      <c r="H321" s="21">
        <v>2999.0</v>
      </c>
      <c r="I321" s="22"/>
      <c r="J321" s="21">
        <v>281.0</v>
      </c>
      <c r="K321" s="25">
        <v>90971.0</v>
      </c>
      <c r="L321" s="26">
        <v>0.54</v>
      </c>
    </row>
    <row r="322">
      <c r="A322" s="20" t="s">
        <v>552</v>
      </c>
      <c r="B322" s="21">
        <v>13933.0</v>
      </c>
      <c r="C322" s="21">
        <v>19464.0</v>
      </c>
      <c r="D322" s="21">
        <v>1796.0</v>
      </c>
      <c r="E322" s="21">
        <v>878.0</v>
      </c>
      <c r="F322" s="22"/>
      <c r="G322" s="22"/>
      <c r="H322" s="21">
        <v>2981.0</v>
      </c>
      <c r="I322" s="22"/>
      <c r="J322" s="21">
        <v>0.0</v>
      </c>
      <c r="K322" s="25">
        <v>67286.0</v>
      </c>
      <c r="L322" s="26">
        <v>0.58</v>
      </c>
    </row>
    <row r="323">
      <c r="A323" s="20" t="s">
        <v>1376</v>
      </c>
      <c r="B323" s="21">
        <v>11935.0</v>
      </c>
      <c r="C323" s="21">
        <v>29024.0</v>
      </c>
      <c r="D323" s="21">
        <v>5665.0</v>
      </c>
      <c r="E323" s="21">
        <v>1931.0</v>
      </c>
      <c r="F323" s="22"/>
      <c r="G323" s="22"/>
      <c r="H323" s="21">
        <v>1769.0</v>
      </c>
      <c r="I323" s="22"/>
      <c r="J323" s="21">
        <v>176.0</v>
      </c>
      <c r="K323" s="25">
        <v>70580.0</v>
      </c>
      <c r="L323" s="26">
        <v>0.72</v>
      </c>
    </row>
    <row r="324">
      <c r="A324" s="20" t="s">
        <v>1022</v>
      </c>
      <c r="B324" s="21">
        <v>13222.0</v>
      </c>
      <c r="C324" s="21">
        <v>23971.0</v>
      </c>
      <c r="D324" s="21">
        <v>9397.0</v>
      </c>
      <c r="E324" s="21">
        <v>1389.0</v>
      </c>
      <c r="F324" s="22"/>
      <c r="G324" s="24"/>
      <c r="H324" s="21">
        <v>1304.0</v>
      </c>
      <c r="I324" s="22"/>
      <c r="J324" s="21">
        <v>0.0</v>
      </c>
      <c r="K324" s="25">
        <v>67741.0</v>
      </c>
      <c r="L324" s="26">
        <v>0.73</v>
      </c>
    </row>
    <row r="325">
      <c r="A325" s="20" t="s">
        <v>554</v>
      </c>
      <c r="B325" s="21">
        <v>11622.0</v>
      </c>
      <c r="C325" s="21">
        <v>22186.0</v>
      </c>
      <c r="D325" s="21">
        <v>1787.0</v>
      </c>
      <c r="E325" s="21">
        <v>1274.0</v>
      </c>
      <c r="F325" s="22"/>
      <c r="G325" s="22"/>
      <c r="H325" s="21">
        <v>2685.0</v>
      </c>
      <c r="I325" s="22"/>
      <c r="J325" s="21">
        <v>727.0</v>
      </c>
      <c r="K325" s="25">
        <v>67727.0</v>
      </c>
      <c r="L325" s="26">
        <v>0.59</v>
      </c>
    </row>
    <row r="326">
      <c r="A326" s="20" t="s">
        <v>1025</v>
      </c>
      <c r="B326" s="21">
        <v>19071.0</v>
      </c>
      <c r="C326" s="21">
        <v>25090.0</v>
      </c>
      <c r="D326" s="21">
        <v>2800.0</v>
      </c>
      <c r="E326" s="21">
        <v>888.0</v>
      </c>
      <c r="F326" s="22"/>
      <c r="G326" s="22"/>
      <c r="H326" s="21">
        <v>1243.0</v>
      </c>
      <c r="I326" s="22"/>
      <c r="J326" s="21">
        <v>329.0</v>
      </c>
      <c r="K326" s="25">
        <v>78432.0</v>
      </c>
      <c r="L326" s="26">
        <v>0.63</v>
      </c>
    </row>
    <row r="327">
      <c r="A327" s="20" t="s">
        <v>556</v>
      </c>
      <c r="B327" s="21">
        <v>10931.0</v>
      </c>
      <c r="C327" s="21">
        <v>33606.0</v>
      </c>
      <c r="D327" s="21">
        <v>2754.0</v>
      </c>
      <c r="E327" s="21">
        <v>1669.0</v>
      </c>
      <c r="F327" s="22"/>
      <c r="G327" s="22"/>
      <c r="H327" s="21">
        <v>1187.0</v>
      </c>
      <c r="I327" s="22"/>
      <c r="J327" s="21">
        <v>0.0</v>
      </c>
      <c r="K327" s="25">
        <v>77665.0</v>
      </c>
      <c r="L327" s="26">
        <v>0.65</v>
      </c>
    </row>
    <row r="328">
      <c r="A328" s="20" t="s">
        <v>1027</v>
      </c>
      <c r="B328" s="21">
        <v>13079.0</v>
      </c>
      <c r="C328" s="21">
        <v>17291.0</v>
      </c>
      <c r="D328" s="21">
        <v>1808.0</v>
      </c>
      <c r="E328" s="21">
        <v>977.0</v>
      </c>
      <c r="F328" s="22"/>
      <c r="G328" s="22"/>
      <c r="H328" s="21">
        <v>1620.0</v>
      </c>
      <c r="I328" s="22"/>
      <c r="J328" s="21">
        <v>0.0</v>
      </c>
      <c r="K328" s="25">
        <v>64918.0</v>
      </c>
      <c r="L328" s="26">
        <v>0.54</v>
      </c>
    </row>
    <row r="329">
      <c r="A329" s="20" t="s">
        <v>194</v>
      </c>
      <c r="B329" s="21">
        <v>21266.0</v>
      </c>
      <c r="C329" s="21">
        <v>19301.0</v>
      </c>
      <c r="D329" s="21">
        <v>2252.0</v>
      </c>
      <c r="E329" s="22"/>
      <c r="F329" s="22"/>
      <c r="G329" s="22"/>
      <c r="H329" s="21">
        <v>3161.0</v>
      </c>
      <c r="I329" s="21">
        <v>448.0</v>
      </c>
      <c r="J329" s="21">
        <v>551.0</v>
      </c>
      <c r="K329" s="25">
        <v>77417.0</v>
      </c>
      <c r="L329" s="26">
        <v>0.61</v>
      </c>
    </row>
    <row r="330">
      <c r="A330" s="20" t="s">
        <v>850</v>
      </c>
      <c r="B330" s="21">
        <v>26268.0</v>
      </c>
      <c r="C330" s="21">
        <v>3206.0</v>
      </c>
      <c r="D330" s="21">
        <v>23811.0</v>
      </c>
      <c r="E330" s="21">
        <v>1453.0</v>
      </c>
      <c r="F330" s="22"/>
      <c r="G330" s="22"/>
      <c r="H330" s="22"/>
      <c r="I330" s="24"/>
      <c r="J330" s="21">
        <v>113.0</v>
      </c>
      <c r="K330" s="25">
        <v>71503.0</v>
      </c>
      <c r="L330" s="26">
        <v>0.77</v>
      </c>
    </row>
    <row r="331">
      <c r="A331" s="20" t="s">
        <v>558</v>
      </c>
      <c r="B331" s="21">
        <v>9653.0</v>
      </c>
      <c r="C331" s="21">
        <v>26661.0</v>
      </c>
      <c r="D331" s="21">
        <v>5039.0</v>
      </c>
      <c r="E331" s="21">
        <v>1706.0</v>
      </c>
      <c r="F331" s="22"/>
      <c r="G331" s="22"/>
      <c r="H331" s="21">
        <v>1234.0</v>
      </c>
      <c r="I331" s="24"/>
      <c r="J331" s="21">
        <v>522.0</v>
      </c>
      <c r="K331" s="25">
        <v>67857.0</v>
      </c>
      <c r="L331" s="26">
        <v>0.66</v>
      </c>
    </row>
    <row r="332">
      <c r="A332" s="20" t="s">
        <v>561</v>
      </c>
      <c r="B332" s="21">
        <v>10317.0</v>
      </c>
      <c r="C332" s="21">
        <v>31860.0</v>
      </c>
      <c r="D332" s="21">
        <v>6260.0</v>
      </c>
      <c r="E332" s="21">
        <v>2390.0</v>
      </c>
      <c r="F332" s="22"/>
      <c r="G332" s="22"/>
      <c r="H332" s="21">
        <v>1060.0</v>
      </c>
      <c r="I332" s="22"/>
      <c r="J332" s="21">
        <v>213.0</v>
      </c>
      <c r="K332" s="25">
        <v>74615.0</v>
      </c>
      <c r="L332" s="26">
        <v>0.7</v>
      </c>
    </row>
    <row r="333">
      <c r="A333" s="20" t="s">
        <v>563</v>
      </c>
      <c r="B333" s="21">
        <v>6303.0</v>
      </c>
      <c r="C333" s="21">
        <v>39216.0</v>
      </c>
      <c r="D333" s="21">
        <v>5774.0</v>
      </c>
      <c r="E333" s="21">
        <v>3085.0</v>
      </c>
      <c r="F333" s="22"/>
      <c r="G333" s="22"/>
      <c r="H333" s="21">
        <v>789.0</v>
      </c>
      <c r="I333" s="22"/>
      <c r="J333" s="21">
        <v>201.0</v>
      </c>
      <c r="K333" s="25">
        <v>80617.0</v>
      </c>
      <c r="L333" s="26">
        <v>0.69</v>
      </c>
    </row>
    <row r="334">
      <c r="A334" s="20" t="s">
        <v>565</v>
      </c>
      <c r="B334" s="21">
        <v>8028.0</v>
      </c>
      <c r="C334" s="21">
        <v>28836.0</v>
      </c>
      <c r="D334" s="21">
        <v>4666.0</v>
      </c>
      <c r="E334" s="21">
        <v>1805.0</v>
      </c>
      <c r="F334" s="22"/>
      <c r="G334" s="22"/>
      <c r="H334" s="21">
        <v>785.0</v>
      </c>
      <c r="I334" s="22"/>
      <c r="J334" s="21">
        <v>427.0</v>
      </c>
      <c r="K334" s="25">
        <v>64852.0</v>
      </c>
      <c r="L334" s="26">
        <v>0.69</v>
      </c>
    </row>
    <row r="335">
      <c r="A335" s="20" t="s">
        <v>1029</v>
      </c>
      <c r="B335" s="21">
        <v>34844.0</v>
      </c>
      <c r="C335" s="21">
        <v>11206.0</v>
      </c>
      <c r="D335" s="21">
        <v>5632.0</v>
      </c>
      <c r="E335" s="21">
        <v>1743.0</v>
      </c>
      <c r="F335" s="22"/>
      <c r="G335" s="22"/>
      <c r="H335" s="22"/>
      <c r="I335" s="22"/>
      <c r="J335" s="21">
        <v>568.0</v>
      </c>
      <c r="K335" s="25">
        <v>76751.0</v>
      </c>
      <c r="L335" s="26">
        <v>0.7</v>
      </c>
    </row>
    <row r="336">
      <c r="A336" s="20" t="s">
        <v>1031</v>
      </c>
      <c r="B336" s="21">
        <v>24267.0</v>
      </c>
      <c r="C336" s="21">
        <v>20753.0</v>
      </c>
      <c r="D336" s="21">
        <v>2422.0</v>
      </c>
      <c r="E336" s="21">
        <v>1195.0</v>
      </c>
      <c r="F336" s="24"/>
      <c r="G336" s="22"/>
      <c r="H336" s="21">
        <v>1079.0</v>
      </c>
      <c r="I336" s="24"/>
      <c r="J336" s="21">
        <v>913.0</v>
      </c>
      <c r="K336" s="25">
        <v>74778.0</v>
      </c>
      <c r="L336" s="26">
        <v>0.68</v>
      </c>
    </row>
    <row r="337">
      <c r="A337" s="20" t="s">
        <v>784</v>
      </c>
      <c r="B337" s="21">
        <v>14285.0</v>
      </c>
      <c r="C337" s="21">
        <v>10517.0</v>
      </c>
      <c r="D337" s="21">
        <v>4393.0</v>
      </c>
      <c r="E337" s="21">
        <v>1184.0</v>
      </c>
      <c r="F337" s="23">
        <v>25551.0</v>
      </c>
      <c r="G337" s="22"/>
      <c r="H337" s="21">
        <v>1257.0</v>
      </c>
      <c r="I337" s="22"/>
      <c r="J337" s="21">
        <v>588.0</v>
      </c>
      <c r="K337" s="25">
        <v>87044.0</v>
      </c>
      <c r="L337" s="26">
        <v>0.66</v>
      </c>
    </row>
    <row r="338">
      <c r="A338" s="20" t="s">
        <v>567</v>
      </c>
      <c r="B338" s="21">
        <v>4127.0</v>
      </c>
      <c r="C338" s="21">
        <v>41170.0</v>
      </c>
      <c r="D338" s="21">
        <v>2696.0</v>
      </c>
      <c r="E338" s="21">
        <v>3017.0</v>
      </c>
      <c r="F338" s="24"/>
      <c r="G338" s="22"/>
      <c r="H338" s="21">
        <v>1779.0</v>
      </c>
      <c r="I338" s="22"/>
      <c r="J338" s="21">
        <v>0.0</v>
      </c>
      <c r="K338" s="25">
        <v>80310.0</v>
      </c>
      <c r="L338" s="26">
        <v>0.66</v>
      </c>
    </row>
    <row r="339">
      <c r="A339" s="20" t="s">
        <v>569</v>
      </c>
      <c r="B339" s="21">
        <v>4018.0</v>
      </c>
      <c r="C339" s="21">
        <v>34538.0</v>
      </c>
      <c r="D339" s="21">
        <v>756.0</v>
      </c>
      <c r="E339" s="21">
        <v>814.0</v>
      </c>
      <c r="F339" s="22"/>
      <c r="G339" s="22"/>
      <c r="H339" s="22"/>
      <c r="I339" s="22"/>
      <c r="J339" s="21">
        <v>660.0</v>
      </c>
      <c r="K339" s="25">
        <v>62628.0</v>
      </c>
      <c r="L339" s="26">
        <v>0.65</v>
      </c>
    </row>
    <row r="340">
      <c r="A340" s="20" t="s">
        <v>571</v>
      </c>
      <c r="B340" s="21">
        <v>4225.0</v>
      </c>
      <c r="C340" s="21">
        <v>31310.0</v>
      </c>
      <c r="D340" s="21">
        <v>4055.0</v>
      </c>
      <c r="E340" s="21">
        <v>1365.0</v>
      </c>
      <c r="F340" s="22"/>
      <c r="G340" s="22"/>
      <c r="H340" s="21">
        <v>1921.0</v>
      </c>
      <c r="I340" s="22"/>
      <c r="J340" s="21">
        <v>501.0</v>
      </c>
      <c r="K340" s="25">
        <v>63458.0</v>
      </c>
      <c r="L340" s="26">
        <v>0.68</v>
      </c>
    </row>
    <row r="341">
      <c r="A341" s="20" t="s">
        <v>573</v>
      </c>
      <c r="B341" s="21">
        <v>4133.0</v>
      </c>
      <c r="C341" s="21">
        <v>34117.0</v>
      </c>
      <c r="D341" s="21">
        <v>1296.0</v>
      </c>
      <c r="E341" s="21">
        <v>605.0</v>
      </c>
      <c r="F341" s="22"/>
      <c r="G341" s="22"/>
      <c r="H341" s="21">
        <v>2012.0</v>
      </c>
      <c r="I341" s="22"/>
      <c r="J341" s="21">
        <v>1826.0</v>
      </c>
      <c r="K341" s="25">
        <v>65640.0</v>
      </c>
      <c r="L341" s="26">
        <v>0.67</v>
      </c>
    </row>
    <row r="342">
      <c r="A342" s="20" t="s">
        <v>786</v>
      </c>
      <c r="B342" s="21">
        <v>12182.0</v>
      </c>
      <c r="C342" s="21">
        <v>11915.0</v>
      </c>
      <c r="D342" s="21">
        <v>3457.0</v>
      </c>
      <c r="E342" s="21">
        <v>1421.0</v>
      </c>
      <c r="F342" s="23">
        <v>25617.0</v>
      </c>
      <c r="G342" s="22"/>
      <c r="H342" s="22"/>
      <c r="I342" s="22"/>
      <c r="J342" s="21">
        <v>0.0</v>
      </c>
      <c r="K342" s="25">
        <v>82285.0</v>
      </c>
      <c r="L342" s="26">
        <v>0.66</v>
      </c>
    </row>
    <row r="343">
      <c r="A343" s="20" t="s">
        <v>287</v>
      </c>
      <c r="B343" s="21">
        <v>11455.0</v>
      </c>
      <c r="C343" s="21">
        <v>16125.0</v>
      </c>
      <c r="D343" s="24"/>
      <c r="E343" s="24"/>
      <c r="F343" s="22"/>
      <c r="G343" s="23">
        <v>7048.0</v>
      </c>
      <c r="H343" s="21">
        <v>3605.0</v>
      </c>
      <c r="I343" s="22"/>
      <c r="J343" s="21">
        <v>0.0</v>
      </c>
      <c r="K343" s="25">
        <v>60513.0</v>
      </c>
      <c r="L343" s="26">
        <v>0.63</v>
      </c>
    </row>
    <row r="344">
      <c r="A344" s="20" t="s">
        <v>1033</v>
      </c>
      <c r="B344" s="21">
        <v>27954.0</v>
      </c>
      <c r="C344" s="21">
        <v>20785.0</v>
      </c>
      <c r="D344" s="21">
        <v>4153.0</v>
      </c>
      <c r="E344" s="21">
        <v>1504.0</v>
      </c>
      <c r="F344" s="22"/>
      <c r="G344" s="22"/>
      <c r="H344" s="24"/>
      <c r="I344" s="22"/>
      <c r="J344" s="21">
        <v>235.0</v>
      </c>
      <c r="K344" s="25">
        <v>79776.0</v>
      </c>
      <c r="L344" s="26">
        <v>0.68</v>
      </c>
    </row>
    <row r="345">
      <c r="A345" s="20" t="s">
        <v>1035</v>
      </c>
      <c r="B345" s="21">
        <v>38021.0</v>
      </c>
      <c r="C345" s="21">
        <v>9153.0</v>
      </c>
      <c r="D345" s="21">
        <v>4114.0</v>
      </c>
      <c r="E345" s="24"/>
      <c r="F345" s="22"/>
      <c r="G345" s="22"/>
      <c r="H345" s="22"/>
      <c r="I345" s="22"/>
      <c r="J345" s="21">
        <v>1044.0</v>
      </c>
      <c r="K345" s="25">
        <v>79648.0</v>
      </c>
      <c r="L345" s="26">
        <v>0.66</v>
      </c>
    </row>
    <row r="346">
      <c r="A346" s="20" t="s">
        <v>1378</v>
      </c>
      <c r="B346" s="21">
        <v>32185.0</v>
      </c>
      <c r="C346" s="21">
        <v>7591.0</v>
      </c>
      <c r="D346" s="21">
        <v>8537.0</v>
      </c>
      <c r="E346" s="21">
        <v>1912.0</v>
      </c>
      <c r="F346" s="22"/>
      <c r="G346" s="22"/>
      <c r="H346" s="22"/>
      <c r="I346" s="22"/>
      <c r="J346" s="21">
        <v>0.0</v>
      </c>
      <c r="K346" s="25">
        <v>69442.0</v>
      </c>
      <c r="L346" s="26">
        <v>0.72</v>
      </c>
    </row>
    <row r="347">
      <c r="A347" s="20" t="s">
        <v>575</v>
      </c>
      <c r="B347" s="21">
        <v>14249.0</v>
      </c>
      <c r="C347" s="21">
        <v>23496.0</v>
      </c>
      <c r="D347" s="21">
        <v>3063.0</v>
      </c>
      <c r="E347" s="21">
        <v>771.0</v>
      </c>
      <c r="F347" s="22"/>
      <c r="G347" s="22"/>
      <c r="H347" s="21">
        <v>1250.0</v>
      </c>
      <c r="I347" s="22"/>
      <c r="J347" s="21">
        <v>795.0</v>
      </c>
      <c r="K347" s="25">
        <v>68185.0</v>
      </c>
      <c r="L347" s="26">
        <v>0.64</v>
      </c>
    </row>
    <row r="348">
      <c r="A348" s="20" t="s">
        <v>577</v>
      </c>
      <c r="B348" s="21">
        <v>13031.0</v>
      </c>
      <c r="C348" s="21">
        <v>21787.0</v>
      </c>
      <c r="D348" s="24"/>
      <c r="E348" s="21">
        <v>995.0</v>
      </c>
      <c r="F348" s="22"/>
      <c r="G348" s="22"/>
      <c r="H348" s="21">
        <v>1601.0</v>
      </c>
      <c r="I348" s="22"/>
      <c r="J348" s="21">
        <v>4650.0</v>
      </c>
      <c r="K348" s="25">
        <v>69338.0</v>
      </c>
      <c r="L348" s="26">
        <v>0.61</v>
      </c>
    </row>
    <row r="349">
      <c r="A349" s="20" t="s">
        <v>1380</v>
      </c>
      <c r="B349" s="21">
        <v>28292.0</v>
      </c>
      <c r="C349" s="21">
        <v>17581.0</v>
      </c>
      <c r="D349" s="21">
        <v>5684.0</v>
      </c>
      <c r="E349" s="21">
        <v>2310.0</v>
      </c>
      <c r="F349" s="22"/>
      <c r="G349" s="22"/>
      <c r="H349" s="24"/>
      <c r="I349" s="22"/>
      <c r="J349" s="21">
        <v>0.0</v>
      </c>
      <c r="K349" s="25">
        <v>76216.0</v>
      </c>
      <c r="L349" s="26">
        <v>0.71</v>
      </c>
    </row>
    <row r="350">
      <c r="A350" s="20" t="s">
        <v>1037</v>
      </c>
      <c r="B350" s="21">
        <v>32620.0</v>
      </c>
      <c r="C350" s="21">
        <v>7882.0</v>
      </c>
      <c r="D350" s="21">
        <v>13774.0</v>
      </c>
      <c r="E350" s="21">
        <v>2216.0</v>
      </c>
      <c r="F350" s="22"/>
      <c r="G350" s="22"/>
      <c r="H350" s="22"/>
      <c r="I350" s="22"/>
      <c r="J350" s="21">
        <v>0.0</v>
      </c>
      <c r="K350" s="25">
        <v>76668.0</v>
      </c>
      <c r="L350" s="26">
        <v>0.74</v>
      </c>
    </row>
    <row r="351">
      <c r="A351" s="20" t="s">
        <v>1382</v>
      </c>
      <c r="B351" s="21">
        <v>31220.0</v>
      </c>
      <c r="C351" s="21">
        <v>9448.0</v>
      </c>
      <c r="D351" s="21">
        <v>8482.0</v>
      </c>
      <c r="E351" s="21">
        <v>2172.0</v>
      </c>
      <c r="F351" s="22"/>
      <c r="G351" s="22"/>
      <c r="H351" s="22"/>
      <c r="I351" s="22"/>
      <c r="J351" s="21">
        <v>358.0</v>
      </c>
      <c r="K351" s="25">
        <v>76110.0</v>
      </c>
      <c r="L351" s="26">
        <v>0.68</v>
      </c>
    </row>
    <row r="352">
      <c r="A352" s="20" t="s">
        <v>106</v>
      </c>
      <c r="B352" s="21">
        <v>15214.0</v>
      </c>
      <c r="C352" s="21">
        <v>19954.0</v>
      </c>
      <c r="D352" s="21">
        <v>2108.0</v>
      </c>
      <c r="E352" s="21">
        <v>1166.0</v>
      </c>
      <c r="F352" s="24"/>
      <c r="G352" s="22"/>
      <c r="H352" s="21">
        <v>5817.0</v>
      </c>
      <c r="I352" s="22"/>
      <c r="J352" s="21">
        <v>0.0</v>
      </c>
      <c r="K352" s="25">
        <v>74190.0</v>
      </c>
      <c r="L352" s="26">
        <v>0.6</v>
      </c>
    </row>
    <row r="353">
      <c r="A353" s="20" t="s">
        <v>1039</v>
      </c>
      <c r="B353" s="21">
        <v>36304.0</v>
      </c>
      <c r="C353" s="21">
        <v>6263.0</v>
      </c>
      <c r="D353" s="21">
        <v>5990.0</v>
      </c>
      <c r="E353" s="21">
        <v>1851.0</v>
      </c>
      <c r="F353" s="22"/>
      <c r="G353" s="22"/>
      <c r="H353" s="22"/>
      <c r="I353" s="22"/>
      <c r="J353" s="21">
        <v>0.0</v>
      </c>
      <c r="K353" s="25">
        <v>72641.0</v>
      </c>
      <c r="L353" s="26">
        <v>0.69</v>
      </c>
    </row>
    <row r="354">
      <c r="A354" s="20" t="s">
        <v>1041</v>
      </c>
      <c r="B354" s="21">
        <v>7734.0</v>
      </c>
      <c r="C354" s="21">
        <v>36823.0</v>
      </c>
      <c r="D354" s="21">
        <v>3420.0</v>
      </c>
      <c r="E354" s="21">
        <v>1870.0</v>
      </c>
      <c r="F354" s="22"/>
      <c r="G354" s="22"/>
      <c r="H354" s="21">
        <v>2335.0</v>
      </c>
      <c r="I354" s="22"/>
      <c r="J354" s="21">
        <v>107.0</v>
      </c>
      <c r="K354" s="25">
        <v>94247.0</v>
      </c>
      <c r="L354" s="26">
        <v>0.55</v>
      </c>
    </row>
    <row r="355">
      <c r="A355" s="20" t="s">
        <v>1043</v>
      </c>
      <c r="B355" s="21">
        <v>4244.0</v>
      </c>
      <c r="C355" s="21">
        <v>34583.0</v>
      </c>
      <c r="D355" s="21">
        <v>2448.0</v>
      </c>
      <c r="E355" s="21">
        <v>1697.0</v>
      </c>
      <c r="F355" s="22"/>
      <c r="G355" s="22"/>
      <c r="H355" s="21">
        <v>1573.0</v>
      </c>
      <c r="I355" s="22"/>
      <c r="J355" s="21">
        <v>0.0</v>
      </c>
      <c r="K355" s="25">
        <v>76419.0</v>
      </c>
      <c r="L355" s="26">
        <v>0.58</v>
      </c>
    </row>
    <row r="356">
      <c r="A356" s="20" t="s">
        <v>1045</v>
      </c>
      <c r="B356" s="21">
        <v>5820.0</v>
      </c>
      <c r="C356" s="21">
        <v>35902.0</v>
      </c>
      <c r="D356" s="21">
        <v>7997.0</v>
      </c>
      <c r="E356" s="21">
        <v>1968.0</v>
      </c>
      <c r="F356" s="22"/>
      <c r="G356" s="22"/>
      <c r="H356" s="21">
        <v>1308.0</v>
      </c>
      <c r="I356" s="22"/>
      <c r="J356" s="21">
        <v>0.0</v>
      </c>
      <c r="K356" s="25">
        <v>76530.0</v>
      </c>
      <c r="L356" s="26">
        <v>0.69</v>
      </c>
    </row>
    <row r="357">
      <c r="A357" s="20" t="s">
        <v>1270</v>
      </c>
      <c r="B357" s="21">
        <v>31484.0</v>
      </c>
      <c r="C357" s="21">
        <v>15178.0</v>
      </c>
      <c r="D357" s="21">
        <v>1626.0</v>
      </c>
      <c r="E357" s="24"/>
      <c r="F357" s="22"/>
      <c r="G357" s="22"/>
      <c r="H357" s="24"/>
      <c r="I357" s="22"/>
      <c r="J357" s="21">
        <v>985.0</v>
      </c>
      <c r="K357" s="25">
        <v>77131.0</v>
      </c>
      <c r="L357" s="26">
        <v>0.64</v>
      </c>
    </row>
    <row r="358">
      <c r="A358" s="20" t="s">
        <v>1384</v>
      </c>
      <c r="B358" s="21">
        <v>35271.0</v>
      </c>
      <c r="C358" s="21">
        <v>5644.0</v>
      </c>
      <c r="D358" s="21">
        <v>11716.0</v>
      </c>
      <c r="E358" s="21">
        <v>2198.0</v>
      </c>
      <c r="F358" s="22"/>
      <c r="G358" s="22"/>
      <c r="H358" s="24"/>
      <c r="I358" s="22"/>
      <c r="J358" s="21">
        <v>0.0</v>
      </c>
      <c r="K358" s="25">
        <v>75737.0</v>
      </c>
      <c r="L358" s="26">
        <v>0.72</v>
      </c>
    </row>
    <row r="359">
      <c r="A359" s="20" t="s">
        <v>853</v>
      </c>
      <c r="B359" s="21">
        <v>34358.0</v>
      </c>
      <c r="C359" s="21">
        <v>11522.0</v>
      </c>
      <c r="D359" s="21">
        <v>5614.0</v>
      </c>
      <c r="E359" s="21">
        <v>2667.0</v>
      </c>
      <c r="F359" s="22"/>
      <c r="G359" s="22"/>
      <c r="H359" s="22"/>
      <c r="I359" s="22"/>
      <c r="J359" s="21">
        <v>0.0</v>
      </c>
      <c r="K359" s="25">
        <v>85368.0</v>
      </c>
      <c r="L359" s="26">
        <v>0.63</v>
      </c>
    </row>
    <row r="360">
      <c r="A360" s="20" t="s">
        <v>1249</v>
      </c>
      <c r="B360" s="21">
        <v>6307.0</v>
      </c>
      <c r="C360" s="21">
        <v>16913.0</v>
      </c>
      <c r="D360" s="21">
        <v>1116.0</v>
      </c>
      <c r="E360" s="24"/>
      <c r="F360" s="22"/>
      <c r="G360" s="23">
        <v>2446.0</v>
      </c>
      <c r="H360" s="21">
        <v>3604.0</v>
      </c>
      <c r="I360" s="22"/>
      <c r="J360" s="21">
        <v>1860.0</v>
      </c>
      <c r="K360" s="25">
        <v>56322.0</v>
      </c>
      <c r="L360" s="26">
        <v>0.57</v>
      </c>
    </row>
    <row r="361">
      <c r="A361" s="20" t="s">
        <v>1047</v>
      </c>
      <c r="B361" s="21">
        <v>38692.0</v>
      </c>
      <c r="C361" s="21">
        <v>14028.0</v>
      </c>
      <c r="D361" s="21">
        <v>8171.0</v>
      </c>
      <c r="E361" s="21">
        <v>2478.0</v>
      </c>
      <c r="F361" s="22"/>
      <c r="G361" s="22"/>
      <c r="H361" s="22"/>
      <c r="I361" s="22"/>
      <c r="J361" s="21">
        <v>1348.0</v>
      </c>
      <c r="K361" s="25">
        <v>87795.0</v>
      </c>
      <c r="L361" s="26">
        <v>0.74</v>
      </c>
    </row>
    <row r="362">
      <c r="A362" s="20" t="s">
        <v>1386</v>
      </c>
      <c r="B362" s="21">
        <v>29027.0</v>
      </c>
      <c r="C362" s="21">
        <v>13642.0</v>
      </c>
      <c r="D362" s="21">
        <v>4756.0</v>
      </c>
      <c r="E362" s="21">
        <v>1931.0</v>
      </c>
      <c r="F362" s="22"/>
      <c r="G362" s="22"/>
      <c r="H362" s="22"/>
      <c r="I362" s="22"/>
      <c r="J362" s="21">
        <v>0.0</v>
      </c>
      <c r="K362" s="25">
        <v>67437.0</v>
      </c>
      <c r="L362" s="26">
        <v>0.73</v>
      </c>
    </row>
    <row r="363">
      <c r="A363" s="20" t="s">
        <v>1049</v>
      </c>
      <c r="B363" s="21">
        <v>29548.0</v>
      </c>
      <c r="C363" s="21">
        <v>3402.0</v>
      </c>
      <c r="D363" s="21">
        <v>14650.0</v>
      </c>
      <c r="E363" s="21">
        <v>1330.0</v>
      </c>
      <c r="F363" s="22"/>
      <c r="G363" s="22"/>
      <c r="H363" s="22"/>
      <c r="I363" s="22"/>
      <c r="J363" s="21">
        <v>0.0</v>
      </c>
      <c r="K363" s="25">
        <v>65426.0</v>
      </c>
      <c r="L363" s="26">
        <v>0.75</v>
      </c>
    </row>
    <row r="364">
      <c r="A364" s="20" t="s">
        <v>1388</v>
      </c>
      <c r="B364" s="21">
        <v>35051.0</v>
      </c>
      <c r="C364" s="21">
        <v>12457.0</v>
      </c>
      <c r="D364" s="21">
        <v>7739.0</v>
      </c>
      <c r="E364" s="24"/>
      <c r="F364" s="22"/>
      <c r="G364" s="22"/>
      <c r="H364" s="22"/>
      <c r="I364" s="22"/>
      <c r="J364" s="21">
        <v>939.0</v>
      </c>
      <c r="K364" s="25">
        <v>81975.0</v>
      </c>
      <c r="L364" s="26">
        <v>0.69</v>
      </c>
    </row>
    <row r="365">
      <c r="A365" s="20" t="s">
        <v>1505</v>
      </c>
      <c r="B365" s="21">
        <v>33455.0</v>
      </c>
      <c r="C365" s="21">
        <v>11218.0</v>
      </c>
      <c r="D365" s="21">
        <v>15258.0</v>
      </c>
      <c r="E365" s="21">
        <v>2234.0</v>
      </c>
      <c r="F365" s="22"/>
      <c r="G365" s="22"/>
      <c r="H365" s="24"/>
      <c r="I365" s="22"/>
      <c r="J365" s="21">
        <v>597.0</v>
      </c>
      <c r="K365" s="25">
        <v>85140.0</v>
      </c>
      <c r="L365" s="26">
        <v>0.74</v>
      </c>
    </row>
    <row r="366">
      <c r="A366" s="20" t="s">
        <v>732</v>
      </c>
      <c r="B366" s="24"/>
      <c r="C366" s="24"/>
      <c r="D366" s="24"/>
      <c r="E366" s="24"/>
      <c r="F366" s="22"/>
      <c r="G366" s="22"/>
      <c r="H366" s="24"/>
      <c r="I366" s="22"/>
      <c r="J366" s="21">
        <v>44620.0</v>
      </c>
      <c r="K366" s="25">
        <v>70449.0</v>
      </c>
      <c r="L366" s="26">
        <v>0.63</v>
      </c>
    </row>
    <row r="367">
      <c r="A367" s="20" t="s">
        <v>855</v>
      </c>
      <c r="B367" s="21">
        <v>37426.0</v>
      </c>
      <c r="C367" s="21">
        <v>9408.0</v>
      </c>
      <c r="D367" s="21">
        <v>6474.0</v>
      </c>
      <c r="E367" s="21">
        <v>2177.0</v>
      </c>
      <c r="F367" s="22"/>
      <c r="G367" s="22"/>
      <c r="H367" s="22"/>
      <c r="I367" s="22"/>
      <c r="J367" s="21">
        <v>638.0</v>
      </c>
      <c r="K367" s="25">
        <v>78221.0</v>
      </c>
      <c r="L367" s="26">
        <v>0.72</v>
      </c>
    </row>
    <row r="368">
      <c r="A368" s="20" t="s">
        <v>110</v>
      </c>
      <c r="B368" s="21">
        <v>8812.0</v>
      </c>
      <c r="C368" s="21">
        <v>17202.0</v>
      </c>
      <c r="D368" s="21">
        <v>816.0</v>
      </c>
      <c r="E368" s="21">
        <v>546.0</v>
      </c>
      <c r="F368" s="22"/>
      <c r="G368" s="22"/>
      <c r="H368" s="21">
        <v>216.0</v>
      </c>
      <c r="I368" s="22"/>
      <c r="J368" s="21">
        <v>4548.0</v>
      </c>
      <c r="K368" s="25">
        <v>60759.0</v>
      </c>
      <c r="L368" s="26">
        <v>0.53</v>
      </c>
    </row>
    <row r="369">
      <c r="A369" s="20" t="s">
        <v>579</v>
      </c>
      <c r="B369" s="21">
        <v>28135.0</v>
      </c>
      <c r="C369" s="21">
        <v>16509.0</v>
      </c>
      <c r="D369" s="21">
        <v>1953.0</v>
      </c>
      <c r="E369" s="21">
        <v>1220.0</v>
      </c>
      <c r="F369" s="22"/>
      <c r="G369" s="22"/>
      <c r="H369" s="22"/>
      <c r="I369" s="22"/>
      <c r="J369" s="21">
        <v>0.0</v>
      </c>
      <c r="K369" s="25">
        <v>72339.0</v>
      </c>
      <c r="L369" s="26">
        <v>0.66</v>
      </c>
    </row>
    <row r="370">
      <c r="A370" s="20" t="s">
        <v>281</v>
      </c>
      <c r="B370" s="21">
        <v>10467.0</v>
      </c>
      <c r="C370" s="21">
        <v>14328.0</v>
      </c>
      <c r="D370" s="21">
        <v>3393.0</v>
      </c>
      <c r="E370" s="22"/>
      <c r="F370" s="23">
        <v>20033.0</v>
      </c>
      <c r="G370" s="22"/>
      <c r="H370" s="24"/>
      <c r="I370" s="22"/>
      <c r="J370" s="21">
        <v>0.0</v>
      </c>
      <c r="K370" s="25">
        <v>70544.0</v>
      </c>
      <c r="L370" s="26">
        <v>0.68</v>
      </c>
    </row>
    <row r="371">
      <c r="A371" s="20" t="s">
        <v>1390</v>
      </c>
      <c r="B371" s="21">
        <v>30938.0</v>
      </c>
      <c r="C371" s="21">
        <v>24683.0</v>
      </c>
      <c r="D371" s="21">
        <v>4991.0</v>
      </c>
      <c r="E371" s="21">
        <v>1931.0</v>
      </c>
      <c r="F371" s="22"/>
      <c r="G371" s="22"/>
      <c r="H371" s="22"/>
      <c r="I371" s="22"/>
      <c r="J371" s="21">
        <v>0.0</v>
      </c>
      <c r="K371" s="25">
        <v>91535.0</v>
      </c>
      <c r="L371" s="26">
        <v>0.68</v>
      </c>
    </row>
    <row r="372">
      <c r="A372" s="20" t="s">
        <v>1051</v>
      </c>
      <c r="B372" s="21">
        <v>32011.0</v>
      </c>
      <c r="C372" s="21">
        <v>25067.0</v>
      </c>
      <c r="D372" s="21">
        <v>4688.0</v>
      </c>
      <c r="E372" s="21">
        <v>1495.0</v>
      </c>
      <c r="F372" s="22"/>
      <c r="G372" s="24"/>
      <c r="H372" s="24"/>
      <c r="I372" s="22"/>
      <c r="J372" s="21">
        <v>746.0</v>
      </c>
      <c r="K372" s="25">
        <v>96343.0</v>
      </c>
      <c r="L372" s="26">
        <v>0.66</v>
      </c>
    </row>
    <row r="373">
      <c r="A373" s="20" t="s">
        <v>581</v>
      </c>
      <c r="B373" s="21">
        <v>11482.0</v>
      </c>
      <c r="C373" s="21">
        <v>27978.0</v>
      </c>
      <c r="D373" s="21">
        <v>3717.0</v>
      </c>
      <c r="E373" s="21">
        <v>1160.0</v>
      </c>
      <c r="F373" s="22"/>
      <c r="G373" s="24"/>
      <c r="H373" s="21">
        <v>1202.0</v>
      </c>
      <c r="I373" s="22"/>
      <c r="J373" s="21">
        <v>216.0</v>
      </c>
      <c r="K373" s="25">
        <v>70014.0</v>
      </c>
      <c r="L373" s="26">
        <v>0.65</v>
      </c>
    </row>
    <row r="374">
      <c r="A374" s="20" t="s">
        <v>1053</v>
      </c>
      <c r="B374" s="21">
        <v>31656.0</v>
      </c>
      <c r="C374" s="21">
        <v>2965.0</v>
      </c>
      <c r="D374" s="21">
        <v>19615.0</v>
      </c>
      <c r="E374" s="21">
        <v>1874.0</v>
      </c>
      <c r="F374" s="22"/>
      <c r="G374" s="22"/>
      <c r="H374" s="24"/>
      <c r="I374" s="21">
        <v>464.0</v>
      </c>
      <c r="J374" s="21">
        <v>536.0</v>
      </c>
      <c r="K374" s="25">
        <v>74665.0</v>
      </c>
      <c r="L374" s="26">
        <v>0.76</v>
      </c>
    </row>
    <row r="375">
      <c r="A375" s="20" t="s">
        <v>1244</v>
      </c>
      <c r="B375" s="21">
        <v>26160.0</v>
      </c>
      <c r="C375" s="21">
        <v>16178.0</v>
      </c>
      <c r="D375" s="21">
        <v>4909.0</v>
      </c>
      <c r="E375" s="21">
        <v>1353.0</v>
      </c>
      <c r="F375" s="24"/>
      <c r="G375" s="23">
        <v>1182.0</v>
      </c>
      <c r="H375" s="22"/>
      <c r="I375" s="22"/>
      <c r="J375" s="21">
        <v>435.0</v>
      </c>
      <c r="K375" s="25">
        <v>67094.0</v>
      </c>
      <c r="L375" s="26">
        <v>0.75</v>
      </c>
    </row>
    <row r="376">
      <c r="A376" s="20" t="s">
        <v>813</v>
      </c>
      <c r="B376" s="21">
        <v>20020.0</v>
      </c>
      <c r="C376" s="21">
        <v>5585.0</v>
      </c>
      <c r="D376" s="21">
        <v>7882.0</v>
      </c>
      <c r="E376" s="24"/>
      <c r="F376" s="22"/>
      <c r="G376" s="22"/>
      <c r="H376" s="22"/>
      <c r="I376" s="22"/>
      <c r="J376" s="21">
        <v>727.0</v>
      </c>
      <c r="K376" s="25">
        <v>48997.0</v>
      </c>
      <c r="L376" s="26">
        <v>0.7</v>
      </c>
    </row>
    <row r="377">
      <c r="A377" s="20" t="s">
        <v>872</v>
      </c>
      <c r="B377" s="21">
        <v>22112.0</v>
      </c>
      <c r="C377" s="21">
        <v>2432.0</v>
      </c>
      <c r="D377" s="21">
        <v>2269.0</v>
      </c>
      <c r="E377" s="24"/>
      <c r="F377" s="23">
        <v>21599.0</v>
      </c>
      <c r="G377" s="24"/>
      <c r="H377" s="24"/>
      <c r="I377" s="21">
        <v>413.0</v>
      </c>
      <c r="J377" s="21">
        <v>0.0</v>
      </c>
      <c r="K377" s="25">
        <v>71035.0</v>
      </c>
      <c r="L377" s="26">
        <v>0.69</v>
      </c>
    </row>
    <row r="378">
      <c r="A378" s="20" t="s">
        <v>1392</v>
      </c>
      <c r="B378" s="21">
        <v>23925.0</v>
      </c>
      <c r="C378" s="21">
        <v>17571.0</v>
      </c>
      <c r="D378" s="21">
        <v>2328.0</v>
      </c>
      <c r="E378" s="21">
        <v>938.0</v>
      </c>
      <c r="F378" s="22"/>
      <c r="G378" s="22"/>
      <c r="H378" s="22"/>
      <c r="I378" s="22"/>
      <c r="J378" s="21">
        <v>548.0</v>
      </c>
      <c r="K378" s="25">
        <v>67397.0</v>
      </c>
      <c r="L378" s="26">
        <v>0.67</v>
      </c>
    </row>
    <row r="379">
      <c r="A379" s="20" t="s">
        <v>1055</v>
      </c>
      <c r="B379" s="21">
        <v>29424.0</v>
      </c>
      <c r="C379" s="21">
        <v>18157.0</v>
      </c>
      <c r="D379" s="21">
        <v>2285.0</v>
      </c>
      <c r="E379" s="21">
        <v>1107.0</v>
      </c>
      <c r="F379" s="22"/>
      <c r="G379" s="22"/>
      <c r="H379" s="22"/>
      <c r="I379" s="22"/>
      <c r="J379" s="21">
        <v>957.0</v>
      </c>
      <c r="K379" s="25">
        <v>78803.0</v>
      </c>
      <c r="L379" s="26">
        <v>0.66</v>
      </c>
    </row>
    <row r="380">
      <c r="A380" s="20" t="s">
        <v>1240</v>
      </c>
      <c r="B380" s="21">
        <v>7150.0</v>
      </c>
      <c r="C380" s="21">
        <v>14354.0</v>
      </c>
      <c r="D380" s="21">
        <v>1675.0</v>
      </c>
      <c r="E380" s="22"/>
      <c r="F380" s="23">
        <v>20622.0</v>
      </c>
      <c r="G380" s="22"/>
      <c r="H380" s="22"/>
      <c r="I380" s="21">
        <v>619.0</v>
      </c>
      <c r="J380" s="21">
        <v>0.0</v>
      </c>
      <c r="K380" s="25">
        <v>68856.0</v>
      </c>
      <c r="L380" s="26">
        <v>0.65</v>
      </c>
    </row>
    <row r="381">
      <c r="A381" s="20" t="s">
        <v>764</v>
      </c>
      <c r="B381" s="21">
        <v>3216.0</v>
      </c>
      <c r="C381" s="21">
        <v>4093.0</v>
      </c>
      <c r="D381" s="21">
        <v>637.0</v>
      </c>
      <c r="E381" s="22"/>
      <c r="F381" s="23">
        <v>6531.0</v>
      </c>
      <c r="G381" s="22"/>
      <c r="H381" s="22"/>
      <c r="I381" s="22"/>
      <c r="J381" s="21">
        <v>0.0</v>
      </c>
      <c r="K381" s="25">
        <v>21106.0</v>
      </c>
      <c r="L381" s="26">
        <v>0.69</v>
      </c>
    </row>
    <row r="382">
      <c r="A382" s="20" t="s">
        <v>379</v>
      </c>
      <c r="B382" s="21">
        <v>10283.0</v>
      </c>
      <c r="C382" s="21">
        <v>15920.0</v>
      </c>
      <c r="D382" s="21">
        <v>1485.0</v>
      </c>
      <c r="E382" s="21">
        <v>728.0</v>
      </c>
      <c r="F382" s="24"/>
      <c r="G382" s="23">
        <v>4495.0</v>
      </c>
      <c r="H382" s="21">
        <v>3184.0</v>
      </c>
      <c r="I382" s="22"/>
      <c r="J382" s="21">
        <v>661.0</v>
      </c>
      <c r="K382" s="25">
        <v>56416.0</v>
      </c>
      <c r="L382" s="26">
        <v>0.65</v>
      </c>
    </row>
    <row r="383">
      <c r="A383" s="20" t="s">
        <v>583</v>
      </c>
      <c r="B383" s="21">
        <v>32769.0</v>
      </c>
      <c r="C383" s="21">
        <v>7518.0</v>
      </c>
      <c r="D383" s="21">
        <v>7390.0</v>
      </c>
      <c r="E383" s="21">
        <v>2434.0</v>
      </c>
      <c r="F383" s="22"/>
      <c r="G383" s="22"/>
      <c r="H383" s="22"/>
      <c r="I383" s="22"/>
      <c r="J383" s="21">
        <v>675.0</v>
      </c>
      <c r="K383" s="25">
        <v>73552.0</v>
      </c>
      <c r="L383" s="26">
        <v>0.69</v>
      </c>
    </row>
    <row r="384">
      <c r="A384" s="20" t="s">
        <v>585</v>
      </c>
      <c r="B384" s="21">
        <v>32113.0</v>
      </c>
      <c r="C384" s="21">
        <v>6595.0</v>
      </c>
      <c r="D384" s="21">
        <v>7710.0</v>
      </c>
      <c r="E384" s="21">
        <v>3888.0</v>
      </c>
      <c r="F384" s="22"/>
      <c r="G384" s="22"/>
      <c r="H384" s="22"/>
      <c r="I384" s="22"/>
      <c r="J384" s="21">
        <v>0.0</v>
      </c>
      <c r="K384" s="25">
        <v>70867.0</v>
      </c>
      <c r="L384" s="26">
        <v>0.71</v>
      </c>
    </row>
    <row r="385">
      <c r="A385" s="20" t="s">
        <v>1057</v>
      </c>
      <c r="B385" s="21">
        <v>34660.0</v>
      </c>
      <c r="C385" s="21">
        <v>12844.0</v>
      </c>
      <c r="D385" s="21">
        <v>5308.0</v>
      </c>
      <c r="E385" s="21">
        <v>1950.0</v>
      </c>
      <c r="F385" s="22"/>
      <c r="G385" s="22"/>
      <c r="H385" s="24"/>
      <c r="I385" s="22"/>
      <c r="J385" s="21">
        <v>0.0</v>
      </c>
      <c r="K385" s="25">
        <v>75855.0</v>
      </c>
      <c r="L385" s="26">
        <v>0.72</v>
      </c>
    </row>
    <row r="386">
      <c r="A386" s="20" t="s">
        <v>587</v>
      </c>
      <c r="B386" s="21">
        <v>34431.0</v>
      </c>
      <c r="C386" s="21">
        <v>4404.0</v>
      </c>
      <c r="D386" s="21">
        <v>18384.0</v>
      </c>
      <c r="E386" s="21">
        <v>2454.0</v>
      </c>
      <c r="F386" s="22"/>
      <c r="G386" s="22"/>
      <c r="H386" s="24"/>
      <c r="I386" s="22"/>
      <c r="J386" s="21">
        <v>325.0</v>
      </c>
      <c r="K386" s="25">
        <v>83414.0</v>
      </c>
      <c r="L386" s="26">
        <v>0.72</v>
      </c>
    </row>
    <row r="387">
      <c r="A387" s="20" t="s">
        <v>56</v>
      </c>
      <c r="B387" s="21">
        <v>9290.0</v>
      </c>
      <c r="C387" s="21">
        <v>21568.0</v>
      </c>
      <c r="D387" s="21">
        <v>2709.0</v>
      </c>
      <c r="E387" s="21">
        <v>1365.0</v>
      </c>
      <c r="F387" s="22"/>
      <c r="G387" s="22"/>
      <c r="H387" s="21">
        <v>2542.0</v>
      </c>
      <c r="I387" s="22"/>
      <c r="J387" s="21">
        <v>0.0</v>
      </c>
      <c r="K387" s="25">
        <v>57845.0</v>
      </c>
      <c r="L387" s="26">
        <v>0.65</v>
      </c>
    </row>
    <row r="388">
      <c r="A388" s="20" t="s">
        <v>58</v>
      </c>
      <c r="B388" s="21">
        <v>10586.0</v>
      </c>
      <c r="C388" s="21">
        <v>26049.0</v>
      </c>
      <c r="D388" s="21">
        <v>4535.0</v>
      </c>
      <c r="E388" s="21">
        <v>2195.0</v>
      </c>
      <c r="F388" s="22"/>
      <c r="G388" s="22"/>
      <c r="H388" s="22"/>
      <c r="I388" s="24"/>
      <c r="J388" s="21">
        <v>0.0</v>
      </c>
      <c r="K388" s="25">
        <v>63796.0</v>
      </c>
      <c r="L388" s="26">
        <v>0.68</v>
      </c>
    </row>
    <row r="389">
      <c r="A389" s="20" t="s">
        <v>83</v>
      </c>
      <c r="B389" s="21">
        <v>15589.0</v>
      </c>
      <c r="C389" s="21">
        <v>21354.0</v>
      </c>
      <c r="D389" s="21">
        <v>4357.0</v>
      </c>
      <c r="E389" s="21">
        <v>1368.0</v>
      </c>
      <c r="F389" s="24"/>
      <c r="G389" s="22"/>
      <c r="H389" s="21">
        <v>4331.0</v>
      </c>
      <c r="I389" s="22"/>
      <c r="J389" s="21">
        <v>0.0</v>
      </c>
      <c r="K389" s="25">
        <v>68486.0</v>
      </c>
      <c r="L389" s="26">
        <v>0.69</v>
      </c>
    </row>
    <row r="390">
      <c r="A390" s="20" t="s">
        <v>589</v>
      </c>
      <c r="B390" s="21">
        <v>23485.0</v>
      </c>
      <c r="C390" s="21">
        <v>16039.0</v>
      </c>
      <c r="D390" s="21">
        <v>2361.0</v>
      </c>
      <c r="E390" s="21">
        <v>933.0</v>
      </c>
      <c r="F390" s="22"/>
      <c r="G390" s="22"/>
      <c r="H390" s="21">
        <v>1921.0</v>
      </c>
      <c r="I390" s="22"/>
      <c r="J390" s="21">
        <v>0.0</v>
      </c>
      <c r="K390" s="25">
        <v>68211.0</v>
      </c>
      <c r="L390" s="26">
        <v>0.66</v>
      </c>
    </row>
    <row r="391">
      <c r="A391" s="20" t="s">
        <v>297</v>
      </c>
      <c r="B391" s="21">
        <v>14133.0</v>
      </c>
      <c r="C391" s="21">
        <v>16125.0</v>
      </c>
      <c r="D391" s="21">
        <v>2121.0</v>
      </c>
      <c r="E391" s="21">
        <v>577.0</v>
      </c>
      <c r="F391" s="22"/>
      <c r="G391" s="23">
        <v>872.0</v>
      </c>
      <c r="H391" s="21">
        <v>2454.0</v>
      </c>
      <c r="I391" s="22"/>
      <c r="J391" s="21">
        <v>0.0</v>
      </c>
      <c r="K391" s="25">
        <v>58554.0</v>
      </c>
      <c r="L391" s="26">
        <v>0.62</v>
      </c>
    </row>
    <row r="392">
      <c r="A392" s="20" t="s">
        <v>299</v>
      </c>
      <c r="B392" s="21">
        <v>18075.0</v>
      </c>
      <c r="C392" s="21">
        <v>18977.0</v>
      </c>
      <c r="D392" s="21">
        <v>2565.0</v>
      </c>
      <c r="E392" s="21">
        <v>902.0</v>
      </c>
      <c r="F392" s="22"/>
      <c r="G392" s="23">
        <v>1187.0</v>
      </c>
      <c r="H392" s="21">
        <v>1727.0</v>
      </c>
      <c r="I392" s="24"/>
      <c r="J392" s="21">
        <v>0.0</v>
      </c>
      <c r="K392" s="25">
        <v>66657.0</v>
      </c>
      <c r="L392" s="26">
        <v>0.65</v>
      </c>
    </row>
    <row r="393">
      <c r="A393" s="20" t="s">
        <v>1221</v>
      </c>
      <c r="B393" s="24"/>
      <c r="C393" s="24"/>
      <c r="D393" s="24"/>
      <c r="E393" s="24"/>
      <c r="F393" s="22"/>
      <c r="G393" s="22"/>
      <c r="H393" s="24"/>
      <c r="I393" s="22"/>
      <c r="J393" s="21">
        <v>50779.0</v>
      </c>
      <c r="K393" s="25">
        <v>81226.0</v>
      </c>
      <c r="L393" s="26">
        <v>0.63</v>
      </c>
    </row>
    <row r="394">
      <c r="A394" s="20" t="s">
        <v>591</v>
      </c>
      <c r="B394" s="21">
        <v>29190.0</v>
      </c>
      <c r="C394" s="21">
        <v>9329.0</v>
      </c>
      <c r="D394" s="21">
        <v>11689.0</v>
      </c>
      <c r="E394" s="21">
        <v>1508.0</v>
      </c>
      <c r="F394" s="22"/>
      <c r="G394" s="22"/>
      <c r="H394" s="22"/>
      <c r="I394" s="24"/>
      <c r="J394" s="21">
        <v>840.0</v>
      </c>
      <c r="K394" s="25">
        <v>72533.0</v>
      </c>
      <c r="L394" s="26">
        <v>0.72</v>
      </c>
    </row>
    <row r="395">
      <c r="A395" s="20" t="s">
        <v>1394</v>
      </c>
      <c r="B395" s="21">
        <v>17021.0</v>
      </c>
      <c r="C395" s="21">
        <v>18297.0</v>
      </c>
      <c r="D395" s="21">
        <v>3147.0</v>
      </c>
      <c r="E395" s="24"/>
      <c r="F395" s="22"/>
      <c r="G395" s="22"/>
      <c r="H395" s="21">
        <v>8032.0</v>
      </c>
      <c r="I395" s="22"/>
      <c r="J395" s="21">
        <v>1762.0</v>
      </c>
      <c r="K395" s="25">
        <v>84527.0</v>
      </c>
      <c r="L395" s="26">
        <v>0.57</v>
      </c>
    </row>
    <row r="396">
      <c r="A396" s="20" t="s">
        <v>734</v>
      </c>
      <c r="B396" s="24"/>
      <c r="C396" s="24"/>
      <c r="D396" s="24"/>
      <c r="E396" s="24"/>
      <c r="F396" s="22"/>
      <c r="G396" s="22"/>
      <c r="H396" s="24"/>
      <c r="I396" s="22"/>
      <c r="J396" s="21">
        <v>44051.0</v>
      </c>
      <c r="K396" s="25">
        <v>77134.0</v>
      </c>
      <c r="L396" s="26">
        <v>0.57</v>
      </c>
    </row>
    <row r="397">
      <c r="A397" s="20" t="s">
        <v>788</v>
      </c>
      <c r="B397" s="21">
        <v>14855.0</v>
      </c>
      <c r="C397" s="21">
        <v>6702.0</v>
      </c>
      <c r="D397" s="21">
        <v>2107.0</v>
      </c>
      <c r="E397" s="21">
        <v>114.0</v>
      </c>
      <c r="F397" s="23">
        <v>23376.0</v>
      </c>
      <c r="G397" s="22"/>
      <c r="H397" s="24"/>
      <c r="I397" s="22"/>
      <c r="J397" s="21">
        <v>0.0</v>
      </c>
      <c r="K397" s="25">
        <v>73534.0</v>
      </c>
      <c r="L397" s="26">
        <v>0.64</v>
      </c>
    </row>
    <row r="398">
      <c r="A398" s="20" t="s">
        <v>1546</v>
      </c>
      <c r="B398" s="21">
        <v>30671.0</v>
      </c>
      <c r="C398" s="21">
        <v>4516.0</v>
      </c>
      <c r="D398" s="21">
        <v>15919.0</v>
      </c>
      <c r="E398" s="24"/>
      <c r="F398" s="22"/>
      <c r="G398" s="22"/>
      <c r="H398" s="24"/>
      <c r="I398" s="24"/>
      <c r="J398" s="21">
        <v>572.0</v>
      </c>
      <c r="K398" s="25">
        <v>69935.0</v>
      </c>
      <c r="L398" s="26">
        <v>0.74</v>
      </c>
    </row>
    <row r="399">
      <c r="A399" s="20" t="s">
        <v>857</v>
      </c>
      <c r="B399" s="21">
        <v>31479.0</v>
      </c>
      <c r="C399" s="21">
        <v>5097.0</v>
      </c>
      <c r="D399" s="21">
        <v>16666.0</v>
      </c>
      <c r="E399" s="21">
        <v>1759.0</v>
      </c>
      <c r="F399" s="22"/>
      <c r="G399" s="22"/>
      <c r="H399" s="24"/>
      <c r="I399" s="22"/>
      <c r="J399" s="21">
        <v>580.0</v>
      </c>
      <c r="K399" s="25">
        <v>75853.0</v>
      </c>
      <c r="L399" s="26">
        <v>0.73</v>
      </c>
    </row>
    <row r="400">
      <c r="A400" s="20" t="s">
        <v>1272</v>
      </c>
      <c r="B400" s="21">
        <v>35705.0</v>
      </c>
      <c r="C400" s="21">
        <v>6737.0</v>
      </c>
      <c r="D400" s="21">
        <v>11404.0</v>
      </c>
      <c r="E400" s="21">
        <v>2261.0</v>
      </c>
      <c r="F400" s="22"/>
      <c r="G400" s="22"/>
      <c r="H400" s="22"/>
      <c r="I400" s="22"/>
      <c r="J400" s="21">
        <v>0.0</v>
      </c>
      <c r="K400" s="25">
        <v>75956.0</v>
      </c>
      <c r="L400" s="26">
        <v>0.74</v>
      </c>
    </row>
    <row r="401">
      <c r="A401" s="20" t="s">
        <v>121</v>
      </c>
      <c r="B401" s="21">
        <v>1959.0</v>
      </c>
      <c r="C401" s="24"/>
      <c r="D401" s="24"/>
      <c r="E401" s="24"/>
      <c r="F401" s="22"/>
      <c r="G401" s="22"/>
      <c r="H401" s="22"/>
      <c r="I401" s="22"/>
      <c r="J401" s="21">
        <v>38684.0</v>
      </c>
      <c r="K401" s="25">
        <v>67099.0</v>
      </c>
      <c r="L401" s="26">
        <v>0.61</v>
      </c>
    </row>
    <row r="402">
      <c r="A402" s="20" t="s">
        <v>593</v>
      </c>
      <c r="B402" s="21">
        <v>13897.0</v>
      </c>
      <c r="C402" s="21">
        <v>18639.0</v>
      </c>
      <c r="D402" s="21">
        <v>2879.0</v>
      </c>
      <c r="E402" s="21">
        <v>1126.0</v>
      </c>
      <c r="F402" s="22"/>
      <c r="G402" s="22"/>
      <c r="H402" s="21">
        <v>4693.0</v>
      </c>
      <c r="I402" s="22"/>
      <c r="J402" s="21">
        <v>961.0</v>
      </c>
      <c r="K402" s="25">
        <v>66796.0</v>
      </c>
      <c r="L402" s="26">
        <v>0.63</v>
      </c>
    </row>
    <row r="403">
      <c r="A403" s="20" t="s">
        <v>1059</v>
      </c>
      <c r="B403" s="21">
        <v>38443.0</v>
      </c>
      <c r="C403" s="21">
        <v>14160.0</v>
      </c>
      <c r="D403" s="21">
        <v>7999.0</v>
      </c>
      <c r="E403" s="21">
        <v>1891.0</v>
      </c>
      <c r="F403" s="22"/>
      <c r="G403" s="22"/>
      <c r="H403" s="24"/>
      <c r="I403" s="22"/>
      <c r="J403" s="21">
        <v>2525.0</v>
      </c>
      <c r="K403" s="25">
        <v>90679.0</v>
      </c>
      <c r="L403" s="26">
        <v>0.72</v>
      </c>
    </row>
    <row r="404">
      <c r="A404" s="20" t="s">
        <v>1061</v>
      </c>
      <c r="B404" s="21">
        <v>38423.0</v>
      </c>
      <c r="C404" s="21">
        <v>8430.0</v>
      </c>
      <c r="D404" s="21">
        <v>4298.0</v>
      </c>
      <c r="E404" s="21">
        <v>1813.0</v>
      </c>
      <c r="F404" s="22"/>
      <c r="G404" s="22"/>
      <c r="H404" s="22"/>
      <c r="I404" s="22"/>
      <c r="J404" s="21">
        <v>0.0</v>
      </c>
      <c r="K404" s="25">
        <v>83699.0</v>
      </c>
      <c r="L404" s="26">
        <v>0.63</v>
      </c>
    </row>
    <row r="405">
      <c r="A405" s="20" t="s">
        <v>1396</v>
      </c>
      <c r="B405" s="21">
        <v>28897.0</v>
      </c>
      <c r="C405" s="21">
        <v>16021.0</v>
      </c>
      <c r="D405" s="21">
        <v>3021.0</v>
      </c>
      <c r="E405" s="21">
        <v>1278.0</v>
      </c>
      <c r="F405" s="22"/>
      <c r="G405" s="22"/>
      <c r="H405" s="22"/>
      <c r="I405" s="22"/>
      <c r="J405" s="21">
        <v>0.0</v>
      </c>
      <c r="K405" s="25">
        <v>72360.0</v>
      </c>
      <c r="L405" s="26">
        <v>0.68</v>
      </c>
    </row>
    <row r="406">
      <c r="A406" s="20" t="s">
        <v>1242</v>
      </c>
      <c r="B406" s="21">
        <v>5961.0</v>
      </c>
      <c r="C406" s="21">
        <v>1707.0</v>
      </c>
      <c r="D406" s="21">
        <v>19763.0</v>
      </c>
      <c r="E406" s="22"/>
      <c r="F406" s="23">
        <v>18447.0</v>
      </c>
      <c r="G406" s="22"/>
      <c r="H406" s="22"/>
      <c r="I406" s="22"/>
      <c r="J406" s="21">
        <v>0.0</v>
      </c>
      <c r="K406" s="25">
        <v>60905.0</v>
      </c>
      <c r="L406" s="26">
        <v>0.75</v>
      </c>
    </row>
    <row r="407">
      <c r="A407" s="20" t="s">
        <v>1063</v>
      </c>
      <c r="B407" s="21">
        <v>35280.0</v>
      </c>
      <c r="C407" s="21">
        <v>5760.0</v>
      </c>
      <c r="D407" s="21">
        <v>15069.0</v>
      </c>
      <c r="E407" s="21">
        <v>1754.0</v>
      </c>
      <c r="F407" s="22"/>
      <c r="G407" s="22"/>
      <c r="H407" s="24"/>
      <c r="I407" s="22"/>
      <c r="J407" s="21">
        <v>1407.0</v>
      </c>
      <c r="K407" s="25">
        <v>78954.0</v>
      </c>
      <c r="L407" s="26">
        <v>0.75</v>
      </c>
    </row>
    <row r="408">
      <c r="A408" s="20" t="s">
        <v>1065</v>
      </c>
      <c r="B408" s="21">
        <v>31293.0</v>
      </c>
      <c r="C408" s="21">
        <v>13104.0</v>
      </c>
      <c r="D408" s="21">
        <v>8563.0</v>
      </c>
      <c r="E408" s="21">
        <v>2367.0</v>
      </c>
      <c r="F408" s="22"/>
      <c r="G408" s="22"/>
      <c r="H408" s="24"/>
      <c r="I408" s="22"/>
      <c r="J408" s="21">
        <v>0.0</v>
      </c>
      <c r="K408" s="25">
        <v>76123.0</v>
      </c>
      <c r="L408" s="26">
        <v>0.73</v>
      </c>
    </row>
    <row r="409">
      <c r="A409" s="20" t="s">
        <v>1067</v>
      </c>
      <c r="B409" s="21">
        <v>28360.0</v>
      </c>
      <c r="C409" s="21">
        <v>13631.0</v>
      </c>
      <c r="D409" s="21">
        <v>12422.0</v>
      </c>
      <c r="E409" s="21">
        <v>1423.0</v>
      </c>
      <c r="F409" s="22"/>
      <c r="G409" s="22"/>
      <c r="H409" s="22"/>
      <c r="I409" s="22"/>
      <c r="J409" s="21">
        <v>472.0</v>
      </c>
      <c r="K409" s="25">
        <v>73665.0</v>
      </c>
      <c r="L409" s="26">
        <v>0.76</v>
      </c>
    </row>
    <row r="410">
      <c r="A410" s="20" t="s">
        <v>1069</v>
      </c>
      <c r="B410" s="21">
        <v>32158.0</v>
      </c>
      <c r="C410" s="21">
        <v>6804.0</v>
      </c>
      <c r="D410" s="21">
        <v>7302.0</v>
      </c>
      <c r="E410" s="21">
        <v>4769.0</v>
      </c>
      <c r="F410" s="22"/>
      <c r="G410" s="22"/>
      <c r="H410" s="22"/>
      <c r="I410" s="22"/>
      <c r="J410" s="21">
        <v>0.0</v>
      </c>
      <c r="K410" s="25">
        <v>70252.0</v>
      </c>
      <c r="L410" s="26">
        <v>0.73</v>
      </c>
    </row>
    <row r="411">
      <c r="A411" s="20" t="s">
        <v>1071</v>
      </c>
      <c r="B411" s="21">
        <v>29792.0</v>
      </c>
      <c r="C411" s="21">
        <v>3895.0</v>
      </c>
      <c r="D411" s="21">
        <v>15397.0</v>
      </c>
      <c r="E411" s="24"/>
      <c r="F411" s="22"/>
      <c r="G411" s="22"/>
      <c r="H411" s="21">
        <v>1739.0</v>
      </c>
      <c r="I411" s="22"/>
      <c r="J411" s="21">
        <v>0.0</v>
      </c>
      <c r="K411" s="25">
        <v>70729.0</v>
      </c>
      <c r="L411" s="26">
        <v>0.72</v>
      </c>
    </row>
    <row r="412">
      <c r="A412" s="20" t="s">
        <v>1398</v>
      </c>
      <c r="B412" s="21">
        <v>35444.0</v>
      </c>
      <c r="C412" s="21">
        <v>12495.0</v>
      </c>
      <c r="D412" s="21">
        <v>5643.0</v>
      </c>
      <c r="E412" s="21">
        <v>1790.0</v>
      </c>
      <c r="F412" s="22"/>
      <c r="G412" s="22"/>
      <c r="H412" s="22"/>
      <c r="I412" s="22"/>
      <c r="J412" s="21">
        <v>1141.0</v>
      </c>
      <c r="K412" s="25">
        <v>83257.0</v>
      </c>
      <c r="L412" s="26">
        <v>0.68</v>
      </c>
    </row>
    <row r="413">
      <c r="A413" s="20" t="s">
        <v>595</v>
      </c>
      <c r="B413" s="21">
        <v>32801.0</v>
      </c>
      <c r="C413" s="21">
        <v>15265.0</v>
      </c>
      <c r="D413" s="21">
        <v>11051.0</v>
      </c>
      <c r="E413" s="21">
        <v>2938.0</v>
      </c>
      <c r="F413" s="22"/>
      <c r="G413" s="22"/>
      <c r="H413" s="24"/>
      <c r="I413" s="22"/>
      <c r="J413" s="21">
        <v>0.0</v>
      </c>
      <c r="K413" s="25">
        <v>80194.0</v>
      </c>
      <c r="L413" s="26">
        <v>0.77</v>
      </c>
    </row>
    <row r="414">
      <c r="A414" s="20" t="s">
        <v>197</v>
      </c>
      <c r="B414" s="21">
        <v>32584.0</v>
      </c>
      <c r="C414" s="21">
        <v>16413.0</v>
      </c>
      <c r="D414" s="21">
        <v>4408.0</v>
      </c>
      <c r="E414" s="21">
        <v>1710.0</v>
      </c>
      <c r="F414" s="22"/>
      <c r="G414" s="22"/>
      <c r="H414" s="22"/>
      <c r="I414" s="22"/>
      <c r="J414" s="21">
        <v>0.0</v>
      </c>
      <c r="K414" s="25">
        <v>82441.0</v>
      </c>
      <c r="L414" s="26">
        <v>0.67</v>
      </c>
    </row>
    <row r="415">
      <c r="A415" s="20" t="s">
        <v>1400</v>
      </c>
      <c r="B415" s="21">
        <v>30066.0</v>
      </c>
      <c r="C415" s="21">
        <v>12877.0</v>
      </c>
      <c r="D415" s="21">
        <v>3439.0</v>
      </c>
      <c r="E415" s="21">
        <v>1796.0</v>
      </c>
      <c r="F415" s="22"/>
      <c r="G415" s="22"/>
      <c r="H415" s="24"/>
      <c r="I415" s="22"/>
      <c r="J415" s="21">
        <v>0.0</v>
      </c>
      <c r="K415" s="25">
        <v>72811.0</v>
      </c>
      <c r="L415" s="26">
        <v>0.66</v>
      </c>
    </row>
    <row r="416">
      <c r="A416" s="20" t="s">
        <v>199</v>
      </c>
      <c r="B416" s="21">
        <v>15490.0</v>
      </c>
      <c r="C416" s="21">
        <v>25051.0</v>
      </c>
      <c r="D416" s="21">
        <v>3241.0</v>
      </c>
      <c r="E416" s="21">
        <v>1393.0</v>
      </c>
      <c r="F416" s="22"/>
      <c r="G416" s="22"/>
      <c r="H416" s="21">
        <v>5254.0</v>
      </c>
      <c r="I416" s="22"/>
      <c r="J416" s="21">
        <v>0.0</v>
      </c>
      <c r="K416" s="25">
        <v>78902.0</v>
      </c>
      <c r="L416" s="26">
        <v>0.64</v>
      </c>
    </row>
    <row r="417">
      <c r="A417" s="20" t="s">
        <v>201</v>
      </c>
      <c r="B417" s="21">
        <v>30249.0</v>
      </c>
      <c r="C417" s="21">
        <v>12293.0</v>
      </c>
      <c r="D417" s="21">
        <v>2069.0</v>
      </c>
      <c r="E417" s="21">
        <v>1303.0</v>
      </c>
      <c r="F417" s="22"/>
      <c r="G417" s="22"/>
      <c r="H417" s="24"/>
      <c r="I417" s="22"/>
      <c r="J417" s="21">
        <v>0.0</v>
      </c>
      <c r="K417" s="25">
        <v>70271.0</v>
      </c>
      <c r="L417" s="26">
        <v>0.65</v>
      </c>
    </row>
    <row r="418">
      <c r="A418" s="20" t="s">
        <v>597</v>
      </c>
      <c r="B418" s="21">
        <v>40307.0</v>
      </c>
      <c r="C418" s="21">
        <v>14324.0</v>
      </c>
      <c r="D418" s="21">
        <v>6881.0</v>
      </c>
      <c r="E418" s="21">
        <v>3021.0</v>
      </c>
      <c r="F418" s="24"/>
      <c r="G418" s="22"/>
      <c r="H418" s="24"/>
      <c r="I418" s="22"/>
      <c r="J418" s="21">
        <v>0.0</v>
      </c>
      <c r="K418" s="25">
        <v>94909.0</v>
      </c>
      <c r="L418" s="26">
        <v>0.68</v>
      </c>
    </row>
    <row r="419">
      <c r="A419" s="20" t="s">
        <v>599</v>
      </c>
      <c r="B419" s="21">
        <v>19990.0</v>
      </c>
      <c r="C419" s="21">
        <v>18846.0</v>
      </c>
      <c r="D419" s="21">
        <v>2831.0</v>
      </c>
      <c r="E419" s="21">
        <v>1173.0</v>
      </c>
      <c r="F419" s="22"/>
      <c r="G419" s="22"/>
      <c r="H419" s="21">
        <v>3193.0</v>
      </c>
      <c r="I419" s="22"/>
      <c r="J419" s="21">
        <v>1630.0</v>
      </c>
      <c r="K419" s="25">
        <v>72166.0</v>
      </c>
      <c r="L419" s="26">
        <v>0.66</v>
      </c>
    </row>
    <row r="420">
      <c r="A420" s="20" t="s">
        <v>1075</v>
      </c>
      <c r="B420" s="21">
        <v>36591.0</v>
      </c>
      <c r="C420" s="21">
        <v>9327.0</v>
      </c>
      <c r="D420" s="21">
        <v>10283.0</v>
      </c>
      <c r="E420" s="21">
        <v>2717.0</v>
      </c>
      <c r="F420" s="22"/>
      <c r="G420" s="22"/>
      <c r="H420" s="24"/>
      <c r="I420" s="22"/>
      <c r="J420" s="21">
        <v>0.0</v>
      </c>
      <c r="K420" s="25">
        <v>83083.0</v>
      </c>
      <c r="L420" s="26">
        <v>0.71</v>
      </c>
    </row>
    <row r="421">
      <c r="A421" s="20" t="s">
        <v>203</v>
      </c>
      <c r="B421" s="21">
        <v>33811.0</v>
      </c>
      <c r="C421" s="21">
        <v>13411.0</v>
      </c>
      <c r="D421" s="21">
        <v>3614.0</v>
      </c>
      <c r="E421" s="21">
        <v>2478.0</v>
      </c>
      <c r="F421" s="22"/>
      <c r="G421" s="22"/>
      <c r="H421" s="24"/>
      <c r="I421" s="22"/>
      <c r="J421" s="21">
        <v>507.0</v>
      </c>
      <c r="K421" s="25">
        <v>78935.0</v>
      </c>
      <c r="L421" s="26">
        <v>0.68</v>
      </c>
    </row>
    <row r="422">
      <c r="A422" s="20" t="s">
        <v>601</v>
      </c>
      <c r="B422" s="21">
        <v>30627.0</v>
      </c>
      <c r="C422" s="21">
        <v>10705.0</v>
      </c>
      <c r="D422" s="21">
        <v>3625.0</v>
      </c>
      <c r="E422" s="21">
        <v>1645.0</v>
      </c>
      <c r="F422" s="22"/>
      <c r="G422" s="22"/>
      <c r="H422" s="24"/>
      <c r="I422" s="22"/>
      <c r="J422" s="21">
        <v>0.0</v>
      </c>
      <c r="K422" s="25">
        <v>72080.0</v>
      </c>
      <c r="L422" s="26">
        <v>0.65</v>
      </c>
    </row>
    <row r="423">
      <c r="A423" s="20" t="s">
        <v>1077</v>
      </c>
      <c r="B423" s="21">
        <v>32373.0</v>
      </c>
      <c r="C423" s="21">
        <v>5699.0</v>
      </c>
      <c r="D423" s="21">
        <v>14747.0</v>
      </c>
      <c r="E423" s="21">
        <v>1939.0</v>
      </c>
      <c r="F423" s="22"/>
      <c r="G423" s="22"/>
      <c r="H423" s="24"/>
      <c r="I423" s="22"/>
      <c r="J423" s="21">
        <v>0.0</v>
      </c>
      <c r="K423" s="25">
        <v>73283.0</v>
      </c>
      <c r="L423" s="26">
        <v>0.75</v>
      </c>
    </row>
    <row r="424">
      <c r="A424" s="20" t="s">
        <v>1402</v>
      </c>
      <c r="B424" s="21">
        <v>21031.0</v>
      </c>
      <c r="C424" s="21">
        <v>15524.0</v>
      </c>
      <c r="D424" s="21">
        <v>2031.0</v>
      </c>
      <c r="E424" s="21">
        <v>953.0</v>
      </c>
      <c r="F424" s="22"/>
      <c r="G424" s="22"/>
      <c r="H424" s="22"/>
      <c r="I424" s="22"/>
      <c r="J424" s="21">
        <v>0.0</v>
      </c>
      <c r="K424" s="25">
        <v>59265.0</v>
      </c>
      <c r="L424" s="26">
        <v>0.67</v>
      </c>
    </row>
    <row r="425">
      <c r="A425" s="20" t="s">
        <v>1404</v>
      </c>
      <c r="B425" s="21">
        <v>20914.0</v>
      </c>
      <c r="C425" s="21">
        <v>16217.0</v>
      </c>
      <c r="D425" s="21">
        <v>2482.0</v>
      </c>
      <c r="E425" s="21">
        <v>1222.0</v>
      </c>
      <c r="F425" s="22"/>
      <c r="G425" s="22"/>
      <c r="H425" s="24"/>
      <c r="I425" s="22"/>
      <c r="J425" s="21">
        <v>0.0</v>
      </c>
      <c r="K425" s="25">
        <v>62172.0</v>
      </c>
      <c r="L425" s="26">
        <v>0.66</v>
      </c>
    </row>
    <row r="426">
      <c r="A426" s="20" t="s">
        <v>603</v>
      </c>
      <c r="B426" s="21">
        <v>23397.0</v>
      </c>
      <c r="C426" s="21">
        <v>18659.0</v>
      </c>
      <c r="D426" s="21">
        <v>2663.0</v>
      </c>
      <c r="E426" s="21">
        <v>1078.0</v>
      </c>
      <c r="F426" s="22"/>
      <c r="G426" s="22"/>
      <c r="H426" s="22"/>
      <c r="I426" s="21">
        <v>488.0</v>
      </c>
      <c r="J426" s="21">
        <v>0.0</v>
      </c>
      <c r="K426" s="25">
        <v>67172.0</v>
      </c>
      <c r="L426" s="26">
        <v>0.69</v>
      </c>
    </row>
    <row r="427">
      <c r="A427" s="20" t="s">
        <v>605</v>
      </c>
      <c r="B427" s="21">
        <v>15006.0</v>
      </c>
      <c r="C427" s="21">
        <v>27766.0</v>
      </c>
      <c r="D427" s="21">
        <v>4776.0</v>
      </c>
      <c r="E427" s="21">
        <v>2469.0</v>
      </c>
      <c r="F427" s="22"/>
      <c r="G427" s="22"/>
      <c r="H427" s="21">
        <v>1656.0</v>
      </c>
      <c r="I427" s="22"/>
      <c r="J427" s="21">
        <v>0.0</v>
      </c>
      <c r="K427" s="25">
        <v>77845.0</v>
      </c>
      <c r="L427" s="26">
        <v>0.66</v>
      </c>
    </row>
    <row r="428">
      <c r="A428" s="20" t="s">
        <v>1079</v>
      </c>
      <c r="B428" s="21">
        <v>8342.0</v>
      </c>
      <c r="C428" s="21">
        <v>25735.0</v>
      </c>
      <c r="D428" s="21">
        <v>1954.0</v>
      </c>
      <c r="E428" s="21">
        <v>1183.0</v>
      </c>
      <c r="F428" s="22"/>
      <c r="G428" s="22"/>
      <c r="H428" s="21">
        <v>1343.0</v>
      </c>
      <c r="I428" s="22"/>
      <c r="J428" s="21">
        <v>1447.0</v>
      </c>
      <c r="K428" s="25">
        <v>66262.0</v>
      </c>
      <c r="L428" s="26">
        <v>0.6</v>
      </c>
    </row>
    <row r="429">
      <c r="A429" s="20" t="s">
        <v>1081</v>
      </c>
      <c r="B429" s="21">
        <v>12847.0</v>
      </c>
      <c r="C429" s="21">
        <v>17337.0</v>
      </c>
      <c r="D429" s="21">
        <v>1582.0</v>
      </c>
      <c r="E429" s="21">
        <v>868.0</v>
      </c>
      <c r="F429" s="22"/>
      <c r="G429" s="22"/>
      <c r="H429" s="21">
        <v>2686.0</v>
      </c>
      <c r="I429" s="22"/>
      <c r="J429" s="21">
        <v>0.0</v>
      </c>
      <c r="K429" s="25">
        <v>66495.0</v>
      </c>
      <c r="L429" s="26">
        <v>0.53</v>
      </c>
    </row>
    <row r="430">
      <c r="A430" s="20" t="s">
        <v>1083</v>
      </c>
      <c r="B430" s="21">
        <v>14018.0</v>
      </c>
      <c r="C430" s="21">
        <v>26586.0</v>
      </c>
      <c r="D430" s="21">
        <v>3935.0</v>
      </c>
      <c r="E430" s="21">
        <v>1583.0</v>
      </c>
      <c r="F430" s="22"/>
      <c r="G430" s="22"/>
      <c r="H430" s="21">
        <v>2012.0</v>
      </c>
      <c r="I430" s="22"/>
      <c r="J430" s="21">
        <v>0.0</v>
      </c>
      <c r="K430" s="25">
        <v>79485.0</v>
      </c>
      <c r="L430" s="26">
        <v>0.61</v>
      </c>
    </row>
    <row r="431">
      <c r="A431" s="20" t="s">
        <v>131</v>
      </c>
      <c r="B431" s="21">
        <v>27390.0</v>
      </c>
      <c r="C431" s="21">
        <v>14246.0</v>
      </c>
      <c r="D431" s="21">
        <v>1862.0</v>
      </c>
      <c r="E431" s="21">
        <v>1692.0</v>
      </c>
      <c r="F431" s="22"/>
      <c r="G431" s="22"/>
      <c r="H431" s="24"/>
      <c r="I431" s="22"/>
      <c r="J431" s="21">
        <v>0.0</v>
      </c>
      <c r="K431" s="25">
        <v>70226.0</v>
      </c>
      <c r="L431" s="26">
        <v>0.64</v>
      </c>
    </row>
    <row r="432">
      <c r="A432" s="20" t="s">
        <v>790</v>
      </c>
      <c r="B432" s="21">
        <v>22384.0</v>
      </c>
      <c r="C432" s="21">
        <v>4961.0</v>
      </c>
      <c r="D432" s="21">
        <v>3204.0</v>
      </c>
      <c r="E432" s="24"/>
      <c r="F432" s="23">
        <v>26882.0</v>
      </c>
      <c r="G432" s="22"/>
      <c r="H432" s="24"/>
      <c r="I432" s="21">
        <v>382.0</v>
      </c>
      <c r="J432" s="21">
        <v>0.0</v>
      </c>
      <c r="K432" s="25">
        <v>78776.0</v>
      </c>
      <c r="L432" s="26">
        <v>0.73</v>
      </c>
    </row>
    <row r="433">
      <c r="A433" s="20" t="s">
        <v>824</v>
      </c>
      <c r="B433" s="21">
        <v>9797.0</v>
      </c>
      <c r="C433" s="21">
        <v>17602.0</v>
      </c>
      <c r="D433" s="21">
        <v>1460.0</v>
      </c>
      <c r="E433" s="21">
        <v>621.0</v>
      </c>
      <c r="F433" s="22"/>
      <c r="G433" s="23">
        <v>2919.0</v>
      </c>
      <c r="H433" s="21">
        <v>2991.0</v>
      </c>
      <c r="I433" s="22"/>
      <c r="J433" s="21">
        <v>0.0</v>
      </c>
      <c r="K433" s="25">
        <v>57581.0</v>
      </c>
      <c r="L433" s="26">
        <v>0.61</v>
      </c>
    </row>
    <row r="434">
      <c r="A434" s="20" t="s">
        <v>1085</v>
      </c>
      <c r="B434" s="21">
        <v>29786.0</v>
      </c>
      <c r="C434" s="21">
        <v>10834.0</v>
      </c>
      <c r="D434" s="21">
        <v>3822.0</v>
      </c>
      <c r="E434" s="21">
        <v>1477.0</v>
      </c>
      <c r="F434" s="22"/>
      <c r="G434" s="22"/>
      <c r="H434" s="22"/>
      <c r="I434" s="22"/>
      <c r="J434" s="21">
        <v>226.0</v>
      </c>
      <c r="K434" s="25">
        <v>66104.0</v>
      </c>
      <c r="L434" s="26">
        <v>0.7</v>
      </c>
    </row>
    <row r="435">
      <c r="A435" s="20" t="s">
        <v>1087</v>
      </c>
      <c r="B435" s="21">
        <v>18589.0</v>
      </c>
      <c r="C435" s="21">
        <v>20088.0</v>
      </c>
      <c r="D435" s="21">
        <v>2423.0</v>
      </c>
      <c r="E435" s="21">
        <v>778.0</v>
      </c>
      <c r="F435" s="22"/>
      <c r="G435" s="22"/>
      <c r="H435" s="21">
        <v>2980.0</v>
      </c>
      <c r="I435" s="22"/>
      <c r="J435" s="21">
        <v>1306.0</v>
      </c>
      <c r="K435" s="25">
        <v>72173.0</v>
      </c>
      <c r="L435" s="26">
        <v>0.64</v>
      </c>
    </row>
    <row r="436">
      <c r="A436" s="20" t="s">
        <v>1089</v>
      </c>
      <c r="B436" s="21">
        <v>13452.0</v>
      </c>
      <c r="C436" s="21">
        <v>24579.0</v>
      </c>
      <c r="D436" s="21">
        <v>1484.0</v>
      </c>
      <c r="E436" s="21">
        <v>681.0</v>
      </c>
      <c r="F436" s="22"/>
      <c r="G436" s="22"/>
      <c r="H436" s="21">
        <v>3316.0</v>
      </c>
      <c r="I436" s="21">
        <v>389.0</v>
      </c>
      <c r="J436" s="21">
        <v>533.0</v>
      </c>
      <c r="K436" s="25">
        <v>73063.0</v>
      </c>
      <c r="L436" s="26">
        <v>0.61</v>
      </c>
    </row>
    <row r="437">
      <c r="A437" s="20" t="s">
        <v>1524</v>
      </c>
      <c r="B437" s="21">
        <v>2287.0</v>
      </c>
      <c r="C437" s="21">
        <v>1550.0</v>
      </c>
      <c r="D437" s="21">
        <v>10381.0</v>
      </c>
      <c r="E437" s="24"/>
      <c r="F437" s="23">
        <v>7874.0</v>
      </c>
      <c r="G437" s="22"/>
      <c r="H437" s="21">
        <v>900.0</v>
      </c>
      <c r="I437" s="24"/>
      <c r="J437" s="21">
        <v>168.0</v>
      </c>
      <c r="K437" s="25">
        <v>34211.0</v>
      </c>
      <c r="L437" s="26">
        <v>0.68</v>
      </c>
    </row>
    <row r="438">
      <c r="A438" s="20" t="s">
        <v>1091</v>
      </c>
      <c r="B438" s="21">
        <v>30882.0</v>
      </c>
      <c r="C438" s="21">
        <v>8504.0</v>
      </c>
      <c r="D438" s="21">
        <v>7552.0</v>
      </c>
      <c r="E438" s="21">
        <v>1783.0</v>
      </c>
      <c r="F438" s="22"/>
      <c r="G438" s="24"/>
      <c r="H438" s="22"/>
      <c r="I438" s="22"/>
      <c r="J438" s="21">
        <v>0.0</v>
      </c>
      <c r="K438" s="25">
        <v>68884.0</v>
      </c>
      <c r="L438" s="26">
        <v>0.71</v>
      </c>
    </row>
    <row r="439">
      <c r="A439" s="20" t="s">
        <v>1093</v>
      </c>
      <c r="B439" s="21">
        <v>10303.0</v>
      </c>
      <c r="C439" s="21">
        <v>28135.0</v>
      </c>
      <c r="D439" s="21">
        <v>6884.0</v>
      </c>
      <c r="E439" s="21">
        <v>2392.0</v>
      </c>
      <c r="F439" s="22"/>
      <c r="G439" s="22"/>
      <c r="H439" s="21">
        <v>1146.0</v>
      </c>
      <c r="I439" s="22"/>
      <c r="J439" s="21">
        <v>499.0</v>
      </c>
      <c r="K439" s="25">
        <v>77947.0</v>
      </c>
      <c r="L439" s="26">
        <v>0.63</v>
      </c>
    </row>
    <row r="440">
      <c r="A440" s="20" t="s">
        <v>1406</v>
      </c>
      <c r="B440" s="21">
        <v>22397.0</v>
      </c>
      <c r="C440" s="21">
        <v>4258.0</v>
      </c>
      <c r="D440" s="21">
        <v>31340.0</v>
      </c>
      <c r="E440" s="22"/>
      <c r="F440" s="24"/>
      <c r="G440" s="22"/>
      <c r="H440" s="21">
        <v>829.0</v>
      </c>
      <c r="I440" s="24"/>
      <c r="J440" s="21">
        <v>0.0</v>
      </c>
      <c r="K440" s="25">
        <v>76953.0</v>
      </c>
      <c r="L440" s="26">
        <v>0.76</v>
      </c>
    </row>
    <row r="441">
      <c r="A441" s="20" t="s">
        <v>372</v>
      </c>
      <c r="B441" s="21">
        <v>11217.0</v>
      </c>
      <c r="C441" s="21">
        <v>11451.0</v>
      </c>
      <c r="D441" s="21">
        <v>3661.0</v>
      </c>
      <c r="E441" s="24"/>
      <c r="F441" s="23">
        <v>23353.0</v>
      </c>
      <c r="G441" s="22"/>
      <c r="H441" s="22"/>
      <c r="I441" s="22"/>
      <c r="J441" s="21">
        <v>0.0</v>
      </c>
      <c r="K441" s="25">
        <v>72007.0</v>
      </c>
      <c r="L441" s="26">
        <v>0.69</v>
      </c>
    </row>
    <row r="442">
      <c r="A442" s="20" t="s">
        <v>374</v>
      </c>
      <c r="B442" s="21">
        <v>7571.0</v>
      </c>
      <c r="C442" s="21">
        <v>10958.0</v>
      </c>
      <c r="D442" s="21">
        <v>2918.0</v>
      </c>
      <c r="E442" s="22"/>
      <c r="F442" s="23">
        <v>21637.0</v>
      </c>
      <c r="G442" s="22"/>
      <c r="H442" s="22"/>
      <c r="I442" s="22"/>
      <c r="J442" s="21">
        <v>0.0</v>
      </c>
      <c r="K442" s="25">
        <v>64385.0</v>
      </c>
      <c r="L442" s="26">
        <v>0.67</v>
      </c>
    </row>
    <row r="443">
      <c r="A443" s="20" t="s">
        <v>607</v>
      </c>
      <c r="B443" s="21">
        <v>24076.0</v>
      </c>
      <c r="C443" s="21">
        <v>17890.0</v>
      </c>
      <c r="D443" s="21">
        <v>1548.0</v>
      </c>
      <c r="E443" s="21">
        <v>678.0</v>
      </c>
      <c r="F443" s="22"/>
      <c r="G443" s="22"/>
      <c r="H443" s="22"/>
      <c r="I443" s="22"/>
      <c r="J443" s="21">
        <v>268.0</v>
      </c>
      <c r="K443" s="25">
        <v>65289.0</v>
      </c>
      <c r="L443" s="26">
        <v>0.68</v>
      </c>
    </row>
    <row r="444">
      <c r="A444" s="20" t="s">
        <v>1095</v>
      </c>
      <c r="B444" s="21">
        <v>23688.0</v>
      </c>
      <c r="C444" s="21">
        <v>16478.0</v>
      </c>
      <c r="D444" s="21">
        <v>5054.0</v>
      </c>
      <c r="E444" s="24"/>
      <c r="F444" s="22"/>
      <c r="G444" s="22"/>
      <c r="H444" s="21">
        <v>4300.0</v>
      </c>
      <c r="I444" s="22"/>
      <c r="J444" s="21">
        <v>0.0</v>
      </c>
      <c r="K444" s="25">
        <v>70925.0</v>
      </c>
      <c r="L444" s="26">
        <v>0.7</v>
      </c>
    </row>
    <row r="445">
      <c r="A445" s="20" t="s">
        <v>1097</v>
      </c>
      <c r="B445" s="21">
        <v>28875.0</v>
      </c>
      <c r="C445" s="21">
        <v>10356.0</v>
      </c>
      <c r="D445" s="21">
        <v>5364.0</v>
      </c>
      <c r="E445" s="21">
        <v>2159.0</v>
      </c>
      <c r="F445" s="24"/>
      <c r="G445" s="22"/>
      <c r="H445" s="22"/>
      <c r="I445" s="22"/>
      <c r="J445" s="21">
        <v>1070.0</v>
      </c>
      <c r="K445" s="25">
        <v>67555.0</v>
      </c>
      <c r="L445" s="26">
        <v>0.71</v>
      </c>
    </row>
    <row r="446">
      <c r="A446" s="20" t="s">
        <v>875</v>
      </c>
      <c r="B446" s="21">
        <v>19812.0</v>
      </c>
      <c r="C446" s="21">
        <v>2471.0</v>
      </c>
      <c r="D446" s="21">
        <v>3780.0</v>
      </c>
      <c r="E446" s="24"/>
      <c r="F446" s="23">
        <v>27362.0</v>
      </c>
      <c r="G446" s="22"/>
      <c r="H446" s="21">
        <v>651.0</v>
      </c>
      <c r="I446" s="22"/>
      <c r="J446" s="21">
        <v>0.0</v>
      </c>
      <c r="K446" s="25">
        <v>72600.0</v>
      </c>
      <c r="L446" s="26">
        <v>0.74</v>
      </c>
    </row>
    <row r="447">
      <c r="A447" s="20" t="s">
        <v>609</v>
      </c>
      <c r="B447" s="21">
        <v>22334.0</v>
      </c>
      <c r="C447" s="21">
        <v>19754.0</v>
      </c>
      <c r="D447" s="21">
        <v>2334.0</v>
      </c>
      <c r="E447" s="21">
        <v>728.0</v>
      </c>
      <c r="F447" s="22"/>
      <c r="G447" s="22"/>
      <c r="H447" s="21">
        <v>2127.0</v>
      </c>
      <c r="I447" s="22"/>
      <c r="J447" s="21">
        <v>524.0</v>
      </c>
      <c r="K447" s="25">
        <v>72560.0</v>
      </c>
      <c r="L447" s="26">
        <v>0.66</v>
      </c>
    </row>
    <row r="448">
      <c r="A448" s="20" t="s">
        <v>1099</v>
      </c>
      <c r="B448" s="21">
        <v>26831.0</v>
      </c>
      <c r="C448" s="21">
        <v>13934.0</v>
      </c>
      <c r="D448" s="21">
        <v>2301.0</v>
      </c>
      <c r="E448" s="21">
        <v>1173.0</v>
      </c>
      <c r="F448" s="22"/>
      <c r="G448" s="22"/>
      <c r="H448" s="22"/>
      <c r="I448" s="22"/>
      <c r="J448" s="21">
        <v>0.0</v>
      </c>
      <c r="K448" s="25">
        <v>69430.0</v>
      </c>
      <c r="L448" s="26">
        <v>0.64</v>
      </c>
    </row>
    <row r="449">
      <c r="A449" s="20" t="s">
        <v>1101</v>
      </c>
      <c r="B449" s="21">
        <v>20704.0</v>
      </c>
      <c r="C449" s="21">
        <v>25461.0</v>
      </c>
      <c r="D449" s="21">
        <v>2545.0</v>
      </c>
      <c r="E449" s="21">
        <v>1557.0</v>
      </c>
      <c r="F449" s="22"/>
      <c r="G449" s="22"/>
      <c r="H449" s="21">
        <v>2909.0</v>
      </c>
      <c r="I449" s="22"/>
      <c r="J449" s="21">
        <v>0.0</v>
      </c>
      <c r="K449" s="25">
        <v>77852.0</v>
      </c>
      <c r="L449" s="26">
        <v>0.68</v>
      </c>
    </row>
    <row r="450">
      <c r="A450" s="20" t="s">
        <v>318</v>
      </c>
      <c r="B450" s="21">
        <v>11494.0</v>
      </c>
      <c r="C450" s="21">
        <v>17381.0</v>
      </c>
      <c r="D450" s="24"/>
      <c r="E450" s="22"/>
      <c r="F450" s="22"/>
      <c r="G450" s="23">
        <v>4990.0</v>
      </c>
      <c r="H450" s="21">
        <v>2917.0</v>
      </c>
      <c r="I450" s="22"/>
      <c r="J450" s="21">
        <v>2288.0</v>
      </c>
      <c r="K450" s="25">
        <v>60327.0</v>
      </c>
      <c r="L450" s="26">
        <v>0.65</v>
      </c>
    </row>
    <row r="451">
      <c r="A451" s="20" t="s">
        <v>1104</v>
      </c>
      <c r="B451" s="21">
        <v>29599.0</v>
      </c>
      <c r="C451" s="21">
        <v>10483.0</v>
      </c>
      <c r="D451" s="21">
        <v>7819.0</v>
      </c>
      <c r="E451" s="21">
        <v>1702.0</v>
      </c>
      <c r="F451" s="22"/>
      <c r="G451" s="22"/>
      <c r="H451" s="22"/>
      <c r="I451" s="22"/>
      <c r="J451" s="21">
        <v>848.0</v>
      </c>
      <c r="K451" s="25">
        <v>73992.0</v>
      </c>
      <c r="L451" s="26">
        <v>0.68</v>
      </c>
    </row>
    <row r="452">
      <c r="A452" s="20" t="s">
        <v>1408</v>
      </c>
      <c r="B452" s="21">
        <v>9756.0</v>
      </c>
      <c r="C452" s="21">
        <v>38660.0</v>
      </c>
      <c r="D452" s="21">
        <v>8832.0</v>
      </c>
      <c r="E452" s="21">
        <v>2159.0</v>
      </c>
      <c r="F452" s="22"/>
      <c r="G452" s="22"/>
      <c r="H452" s="21">
        <v>1493.0</v>
      </c>
      <c r="I452" s="22"/>
      <c r="J452" s="21">
        <v>376.0</v>
      </c>
      <c r="K452" s="25">
        <v>91760.0</v>
      </c>
      <c r="L452" s="26">
        <v>0.67</v>
      </c>
    </row>
    <row r="453">
      <c r="A453" s="20" t="s">
        <v>859</v>
      </c>
      <c r="B453" s="21">
        <v>28172.0</v>
      </c>
      <c r="C453" s="21">
        <v>12392.0</v>
      </c>
      <c r="D453" s="21">
        <v>3419.0</v>
      </c>
      <c r="E453" s="21">
        <v>1304.0</v>
      </c>
      <c r="F453" s="22"/>
      <c r="G453" s="22"/>
      <c r="H453" s="24"/>
      <c r="I453" s="22"/>
      <c r="J453" s="21">
        <v>623.0</v>
      </c>
      <c r="K453" s="25">
        <v>71299.0</v>
      </c>
      <c r="L453" s="26">
        <v>0.64</v>
      </c>
    </row>
    <row r="454">
      <c r="A454" s="20" t="s">
        <v>861</v>
      </c>
      <c r="B454" s="21">
        <v>17705.0</v>
      </c>
      <c r="C454" s="21">
        <v>23068.0</v>
      </c>
      <c r="D454" s="21">
        <v>5418.0</v>
      </c>
      <c r="E454" s="24"/>
      <c r="F454" s="22"/>
      <c r="G454" s="22"/>
      <c r="H454" s="21">
        <v>994.0</v>
      </c>
      <c r="I454" s="22"/>
      <c r="J454" s="21">
        <v>240.0</v>
      </c>
      <c r="K454" s="25">
        <v>74186.0</v>
      </c>
      <c r="L454" s="26">
        <v>0.64</v>
      </c>
    </row>
    <row r="455">
      <c r="A455" s="20" t="s">
        <v>1282</v>
      </c>
      <c r="B455" s="21">
        <v>21381.0</v>
      </c>
      <c r="C455" s="21">
        <v>16319.0</v>
      </c>
      <c r="D455" s="21">
        <v>1943.0</v>
      </c>
      <c r="E455" s="24"/>
      <c r="F455" s="22"/>
      <c r="G455" s="23">
        <v>2776.0</v>
      </c>
      <c r="H455" s="24"/>
      <c r="I455" s="22"/>
      <c r="J455" s="21">
        <v>0.0</v>
      </c>
      <c r="K455" s="25">
        <v>59586.0</v>
      </c>
      <c r="L455" s="26">
        <v>0.71</v>
      </c>
    </row>
    <row r="456">
      <c r="A456" s="20" t="s">
        <v>612</v>
      </c>
      <c r="B456" s="21">
        <v>8724.0</v>
      </c>
      <c r="C456" s="21">
        <v>20870.0</v>
      </c>
      <c r="D456" s="21">
        <v>1737.0</v>
      </c>
      <c r="E456" s="21">
        <v>660.0</v>
      </c>
      <c r="F456" s="22"/>
      <c r="G456" s="22"/>
      <c r="H456" s="21">
        <v>1799.0</v>
      </c>
      <c r="I456" s="22"/>
      <c r="J456" s="21">
        <v>0.0</v>
      </c>
      <c r="K456" s="25">
        <v>59672.0</v>
      </c>
      <c r="L456" s="26">
        <v>0.57</v>
      </c>
    </row>
    <row r="457">
      <c r="A457" s="20" t="s">
        <v>1410</v>
      </c>
      <c r="B457" s="21">
        <v>26453.0</v>
      </c>
      <c r="C457" s="21">
        <v>22936.0</v>
      </c>
      <c r="D457" s="21">
        <v>3088.0</v>
      </c>
      <c r="E457" s="21">
        <v>894.0</v>
      </c>
      <c r="F457" s="22"/>
      <c r="G457" s="22"/>
      <c r="H457" s="24"/>
      <c r="I457" s="22"/>
      <c r="J457" s="21">
        <v>844.0</v>
      </c>
      <c r="K457" s="25">
        <v>73212.0</v>
      </c>
      <c r="L457" s="26">
        <v>0.74</v>
      </c>
    </row>
    <row r="458">
      <c r="A458" s="20" t="s">
        <v>205</v>
      </c>
      <c r="B458" s="21">
        <v>18006.0</v>
      </c>
      <c r="C458" s="21">
        <v>22780.0</v>
      </c>
      <c r="D458" s="21">
        <v>8548.0</v>
      </c>
      <c r="E458" s="21">
        <v>1133.0</v>
      </c>
      <c r="F458" s="22"/>
      <c r="G458" s="22"/>
      <c r="H458" s="24"/>
      <c r="I458" s="24"/>
      <c r="J458" s="21">
        <v>0.0</v>
      </c>
      <c r="K458" s="25">
        <v>65542.0</v>
      </c>
      <c r="L458" s="26">
        <v>0.77</v>
      </c>
    </row>
    <row r="459">
      <c r="A459" s="20" t="s">
        <v>1106</v>
      </c>
      <c r="B459" s="21">
        <v>39864.0</v>
      </c>
      <c r="C459" s="21">
        <v>8864.0</v>
      </c>
      <c r="D459" s="21">
        <v>4171.0</v>
      </c>
      <c r="E459" s="21">
        <v>2002.0</v>
      </c>
      <c r="F459" s="22"/>
      <c r="G459" s="22"/>
      <c r="H459" s="22"/>
      <c r="I459" s="22"/>
      <c r="J459" s="21">
        <v>0.0</v>
      </c>
      <c r="K459" s="25">
        <v>78959.0</v>
      </c>
      <c r="L459" s="26">
        <v>0.7</v>
      </c>
    </row>
    <row r="460">
      <c r="A460" s="20" t="s">
        <v>1108</v>
      </c>
      <c r="B460" s="21">
        <v>21178.0</v>
      </c>
      <c r="C460" s="21">
        <v>27102.0</v>
      </c>
      <c r="D460" s="21">
        <v>5035.0</v>
      </c>
      <c r="E460" s="21">
        <v>1549.0</v>
      </c>
      <c r="F460" s="22"/>
      <c r="G460" s="22"/>
      <c r="H460" s="21">
        <v>852.0</v>
      </c>
      <c r="I460" s="22"/>
      <c r="J460" s="21">
        <v>202.0</v>
      </c>
      <c r="K460" s="25">
        <v>77465.0</v>
      </c>
      <c r="L460" s="26">
        <v>0.72</v>
      </c>
    </row>
    <row r="461">
      <c r="A461" s="20" t="s">
        <v>1110</v>
      </c>
      <c r="B461" s="21">
        <v>24393.0</v>
      </c>
      <c r="C461" s="21">
        <v>20276.0</v>
      </c>
      <c r="D461" s="21">
        <v>4460.0</v>
      </c>
      <c r="E461" s="21">
        <v>1263.0</v>
      </c>
      <c r="F461" s="22"/>
      <c r="G461" s="22"/>
      <c r="H461" s="24"/>
      <c r="I461" s="22"/>
      <c r="J461" s="21">
        <v>0.0</v>
      </c>
      <c r="K461" s="25">
        <v>74623.0</v>
      </c>
      <c r="L461" s="26">
        <v>0.68</v>
      </c>
    </row>
    <row r="462">
      <c r="A462" s="20" t="s">
        <v>614</v>
      </c>
      <c r="B462" s="21">
        <v>18811.0</v>
      </c>
      <c r="C462" s="21">
        <v>15284.0</v>
      </c>
      <c r="D462" s="21">
        <v>2018.0</v>
      </c>
      <c r="E462" s="21">
        <v>491.0</v>
      </c>
      <c r="F462" s="22"/>
      <c r="G462" s="22"/>
      <c r="H462" s="21">
        <v>2915.0</v>
      </c>
      <c r="I462" s="22"/>
      <c r="J462" s="21">
        <v>1323.0</v>
      </c>
      <c r="K462" s="25">
        <v>65855.0</v>
      </c>
      <c r="L462" s="26">
        <v>0.62</v>
      </c>
    </row>
    <row r="463">
      <c r="A463" s="20" t="s">
        <v>1112</v>
      </c>
      <c r="B463" s="21">
        <v>27907.0</v>
      </c>
      <c r="C463" s="21">
        <v>11871.0</v>
      </c>
      <c r="D463" s="21">
        <v>2905.0</v>
      </c>
      <c r="E463" s="21">
        <v>1384.0</v>
      </c>
      <c r="F463" s="22"/>
      <c r="G463" s="22"/>
      <c r="H463" s="22"/>
      <c r="I463" s="22"/>
      <c r="J463" s="21">
        <v>0.0</v>
      </c>
      <c r="K463" s="25">
        <v>65391.0</v>
      </c>
      <c r="L463" s="26">
        <v>0.67</v>
      </c>
    </row>
    <row r="464">
      <c r="A464" s="20" t="s">
        <v>616</v>
      </c>
      <c r="B464" s="21">
        <v>28665.0</v>
      </c>
      <c r="C464" s="21">
        <v>10355.0</v>
      </c>
      <c r="D464" s="21">
        <v>10320.0</v>
      </c>
      <c r="E464" s="21">
        <v>3169.0</v>
      </c>
      <c r="F464" s="22"/>
      <c r="G464" s="22"/>
      <c r="H464" s="24"/>
      <c r="I464" s="21">
        <v>647.0</v>
      </c>
      <c r="J464" s="21">
        <v>0.0</v>
      </c>
      <c r="K464" s="25">
        <v>74842.0</v>
      </c>
      <c r="L464" s="26">
        <v>0.71</v>
      </c>
    </row>
    <row r="465">
      <c r="A465" s="20" t="s">
        <v>809</v>
      </c>
      <c r="B465" s="21">
        <v>4675.0</v>
      </c>
      <c r="C465" s="21">
        <v>16115.0</v>
      </c>
      <c r="D465" s="21">
        <v>612.0</v>
      </c>
      <c r="E465" s="21">
        <v>438.0</v>
      </c>
      <c r="F465" s="22"/>
      <c r="G465" s="23">
        <v>4069.0</v>
      </c>
      <c r="H465" s="21">
        <v>3733.0</v>
      </c>
      <c r="I465" s="22"/>
      <c r="J465" s="21">
        <v>0.0</v>
      </c>
      <c r="K465" s="25">
        <v>50262.0</v>
      </c>
      <c r="L465" s="26">
        <v>0.59</v>
      </c>
    </row>
    <row r="466">
      <c r="A466" s="20" t="s">
        <v>349</v>
      </c>
      <c r="B466" s="25">
        <v>33346.0</v>
      </c>
      <c r="C466" s="25">
        <v>14907.0</v>
      </c>
      <c r="D466" s="25">
        <v>4776.0</v>
      </c>
      <c r="E466" s="25">
        <v>1704.0</v>
      </c>
      <c r="F466" s="22"/>
      <c r="G466" s="22"/>
      <c r="H466" s="22"/>
      <c r="I466" s="22"/>
      <c r="J466" s="21">
        <v>551.0</v>
      </c>
      <c r="K466" s="25">
        <v>79247.0</v>
      </c>
      <c r="L466" s="26">
        <v>0.7</v>
      </c>
    </row>
    <row r="467">
      <c r="A467" s="20" t="s">
        <v>1114</v>
      </c>
      <c r="B467" s="21">
        <v>36693.0</v>
      </c>
      <c r="C467" s="21">
        <v>9483.0</v>
      </c>
      <c r="D467" s="21">
        <v>6989.0</v>
      </c>
      <c r="E467" s="21">
        <v>2500.0</v>
      </c>
      <c r="F467" s="22"/>
      <c r="G467" s="22"/>
      <c r="H467" s="24"/>
      <c r="I467" s="22"/>
      <c r="J467" s="21">
        <v>2038.0</v>
      </c>
      <c r="K467" s="25">
        <v>82601.0</v>
      </c>
      <c r="L467" s="26">
        <v>0.7</v>
      </c>
    </row>
    <row r="468">
      <c r="A468" s="20" t="s">
        <v>1507</v>
      </c>
      <c r="B468" s="21">
        <v>26793.0</v>
      </c>
      <c r="C468" s="21">
        <v>3407.0</v>
      </c>
      <c r="D468" s="21">
        <v>34559.0</v>
      </c>
      <c r="E468" s="24"/>
      <c r="F468" s="22"/>
      <c r="G468" s="22"/>
      <c r="H468" s="22"/>
      <c r="I468" s="22"/>
      <c r="J468" s="21">
        <v>308.0</v>
      </c>
      <c r="K468" s="25">
        <v>82696.0</v>
      </c>
      <c r="L468" s="26">
        <v>0.79</v>
      </c>
    </row>
    <row r="469">
      <c r="A469" s="20" t="s">
        <v>618</v>
      </c>
      <c r="B469" s="21">
        <v>14807.0</v>
      </c>
      <c r="C469" s="21">
        <v>24475.0</v>
      </c>
      <c r="D469" s="21">
        <v>3312.0</v>
      </c>
      <c r="E469" s="21">
        <v>986.0</v>
      </c>
      <c r="F469" s="22"/>
      <c r="G469" s="22"/>
      <c r="H469" s="21">
        <v>3867.0</v>
      </c>
      <c r="I469" s="22"/>
      <c r="J469" s="21">
        <v>0.0</v>
      </c>
      <c r="K469" s="25">
        <v>78909.0</v>
      </c>
      <c r="L469" s="26">
        <v>0.6</v>
      </c>
    </row>
    <row r="470">
      <c r="A470" s="20" t="s">
        <v>1510</v>
      </c>
      <c r="B470" s="21">
        <v>31151.0</v>
      </c>
      <c r="C470" s="21">
        <v>14079.0</v>
      </c>
      <c r="D470" s="21">
        <v>3717.0</v>
      </c>
      <c r="E470" s="21">
        <v>1312.0</v>
      </c>
      <c r="F470" s="22"/>
      <c r="G470" s="22"/>
      <c r="H470" s="22"/>
      <c r="I470" s="21">
        <v>1080.0</v>
      </c>
      <c r="J470" s="21">
        <v>587.0</v>
      </c>
      <c r="K470" s="25">
        <v>82056.0</v>
      </c>
      <c r="L470" s="26">
        <v>0.63</v>
      </c>
    </row>
    <row r="471">
      <c r="A471" s="20" t="s">
        <v>620</v>
      </c>
      <c r="B471" s="21">
        <v>27063.0</v>
      </c>
      <c r="C471" s="21">
        <v>14777.0</v>
      </c>
      <c r="D471" s="21">
        <v>2822.0</v>
      </c>
      <c r="E471" s="22"/>
      <c r="F471" s="22"/>
      <c r="G471" s="22"/>
      <c r="H471" s="22"/>
      <c r="I471" s="24"/>
      <c r="J471" s="21">
        <v>1474.0</v>
      </c>
      <c r="K471" s="25">
        <v>75624.0</v>
      </c>
      <c r="L471" s="26">
        <v>0.61</v>
      </c>
    </row>
    <row r="472">
      <c r="A472" s="20" t="s">
        <v>622</v>
      </c>
      <c r="B472" s="21">
        <v>30494.0</v>
      </c>
      <c r="C472" s="21">
        <v>12601.0</v>
      </c>
      <c r="D472" s="21">
        <v>2708.0</v>
      </c>
      <c r="E472" s="21">
        <v>1428.0</v>
      </c>
      <c r="F472" s="22"/>
      <c r="G472" s="22"/>
      <c r="H472" s="22"/>
      <c r="I472" s="22"/>
      <c r="J472" s="21">
        <v>0.0</v>
      </c>
      <c r="K472" s="25">
        <v>72350.0</v>
      </c>
      <c r="L472" s="26">
        <v>0.65</v>
      </c>
    </row>
    <row r="473">
      <c r="A473" s="20" t="s">
        <v>1116</v>
      </c>
      <c r="B473" s="21">
        <v>27862.0</v>
      </c>
      <c r="C473" s="21">
        <v>5898.0</v>
      </c>
      <c r="D473" s="21">
        <v>16990.0</v>
      </c>
      <c r="E473" s="24"/>
      <c r="F473" s="22"/>
      <c r="G473" s="22"/>
      <c r="H473" s="24"/>
      <c r="I473" s="21">
        <v>640.0</v>
      </c>
      <c r="J473" s="21">
        <v>0.0</v>
      </c>
      <c r="K473" s="25">
        <v>68228.0</v>
      </c>
      <c r="L473" s="26">
        <v>0.75</v>
      </c>
    </row>
    <row r="474">
      <c r="A474" s="20" t="s">
        <v>1478</v>
      </c>
      <c r="B474" s="21">
        <v>6900.0</v>
      </c>
      <c r="C474" s="21">
        <v>2448.0</v>
      </c>
      <c r="D474" s="21">
        <v>9820.0</v>
      </c>
      <c r="E474" s="22"/>
      <c r="F474" s="23">
        <v>19263.0</v>
      </c>
      <c r="G474" s="22"/>
      <c r="H474" s="21">
        <v>710.0</v>
      </c>
      <c r="I474" s="22"/>
      <c r="J474" s="21">
        <v>728.0</v>
      </c>
      <c r="K474" s="25">
        <v>54229.0</v>
      </c>
      <c r="L474" s="26">
        <v>0.74</v>
      </c>
    </row>
    <row r="475">
      <c r="A475" s="20" t="s">
        <v>1118</v>
      </c>
      <c r="B475" s="21">
        <v>27570.0</v>
      </c>
      <c r="C475" s="21">
        <v>18048.0</v>
      </c>
      <c r="D475" s="21">
        <v>2011.0</v>
      </c>
      <c r="E475" s="21">
        <v>1193.0</v>
      </c>
      <c r="F475" s="22"/>
      <c r="G475" s="22"/>
      <c r="H475" s="22"/>
      <c r="I475" s="22"/>
      <c r="J475" s="21">
        <v>0.0</v>
      </c>
      <c r="K475" s="25">
        <v>72771.0</v>
      </c>
      <c r="L475" s="26">
        <v>0.67</v>
      </c>
    </row>
    <row r="476">
      <c r="A476" s="20" t="s">
        <v>1120</v>
      </c>
      <c r="B476" s="21">
        <v>21970.0</v>
      </c>
      <c r="C476" s="21">
        <v>15652.0</v>
      </c>
      <c r="D476" s="21">
        <v>2553.0</v>
      </c>
      <c r="E476" s="21">
        <v>1219.0</v>
      </c>
      <c r="F476" s="22"/>
      <c r="G476" s="22"/>
      <c r="H476" s="21">
        <v>6264.0</v>
      </c>
      <c r="I476" s="24"/>
      <c r="J476" s="21">
        <v>1040.0</v>
      </c>
      <c r="K476" s="25">
        <v>74802.0</v>
      </c>
      <c r="L476" s="26">
        <v>0.65</v>
      </c>
    </row>
    <row r="477">
      <c r="A477" s="20" t="s">
        <v>1122</v>
      </c>
      <c r="B477" s="21">
        <v>11615.0</v>
      </c>
      <c r="C477" s="21">
        <v>14736.0</v>
      </c>
      <c r="D477" s="21">
        <v>2090.0</v>
      </c>
      <c r="E477" s="24"/>
      <c r="F477" s="22"/>
      <c r="G477" s="22"/>
      <c r="H477" s="21">
        <v>6125.0</v>
      </c>
      <c r="I477" s="22"/>
      <c r="J477" s="21">
        <v>1085.0</v>
      </c>
      <c r="K477" s="25">
        <v>61688.0</v>
      </c>
      <c r="L477" s="26">
        <v>0.58</v>
      </c>
    </row>
    <row r="478">
      <c r="A478" s="20" t="s">
        <v>210</v>
      </c>
      <c r="B478" s="21">
        <v>29225.0</v>
      </c>
      <c r="C478" s="21">
        <v>15808.0</v>
      </c>
      <c r="D478" s="21">
        <v>4207.0</v>
      </c>
      <c r="E478" s="21">
        <v>1544.0</v>
      </c>
      <c r="F478" s="22"/>
      <c r="G478" s="22"/>
      <c r="H478" s="22"/>
      <c r="I478" s="22"/>
      <c r="J478" s="21">
        <v>0.0</v>
      </c>
      <c r="K478" s="25">
        <v>72340.0</v>
      </c>
      <c r="L478" s="26">
        <v>0.7</v>
      </c>
    </row>
    <row r="479">
      <c r="A479" s="20" t="s">
        <v>1124</v>
      </c>
      <c r="B479" s="21">
        <v>29391.0</v>
      </c>
      <c r="C479" s="21">
        <v>12997.0</v>
      </c>
      <c r="D479" s="21">
        <v>7986.0</v>
      </c>
      <c r="E479" s="21">
        <v>1646.0</v>
      </c>
      <c r="F479" s="22"/>
      <c r="G479" s="22"/>
      <c r="H479" s="24"/>
      <c r="I479" s="22"/>
      <c r="J479" s="21">
        <v>884.0</v>
      </c>
      <c r="K479" s="25">
        <v>73389.0</v>
      </c>
      <c r="L479" s="26">
        <v>0.72</v>
      </c>
    </row>
    <row r="480">
      <c r="A480" s="20" t="s">
        <v>212</v>
      </c>
      <c r="B480" s="21">
        <v>29262.0</v>
      </c>
      <c r="C480" s="21">
        <v>10992.0</v>
      </c>
      <c r="D480" s="21">
        <v>9236.0</v>
      </c>
      <c r="E480" s="21">
        <v>1876.0</v>
      </c>
      <c r="F480" s="22"/>
      <c r="G480" s="22"/>
      <c r="H480" s="22"/>
      <c r="I480" s="21">
        <v>476.0</v>
      </c>
      <c r="J480" s="21">
        <v>1447.0</v>
      </c>
      <c r="K480" s="25">
        <v>77196.0</v>
      </c>
      <c r="L480" s="26">
        <v>0.69</v>
      </c>
    </row>
    <row r="481">
      <c r="A481" s="20" t="s">
        <v>214</v>
      </c>
      <c r="B481" s="21">
        <v>28765.0</v>
      </c>
      <c r="C481" s="21">
        <v>21122.0</v>
      </c>
      <c r="D481" s="21">
        <v>9600.0</v>
      </c>
      <c r="E481" s="24"/>
      <c r="F481" s="22"/>
      <c r="G481" s="22"/>
      <c r="H481" s="22"/>
      <c r="I481" s="21">
        <v>591.0</v>
      </c>
      <c r="J481" s="21">
        <v>427.0</v>
      </c>
      <c r="K481" s="25">
        <v>77055.0</v>
      </c>
      <c r="L481" s="26">
        <v>0.79</v>
      </c>
    </row>
    <row r="482">
      <c r="A482" s="20" t="s">
        <v>125</v>
      </c>
      <c r="B482" s="21">
        <v>8054.0</v>
      </c>
      <c r="C482" s="21">
        <v>18545.0</v>
      </c>
      <c r="D482" s="21">
        <v>2791.0</v>
      </c>
      <c r="E482" s="24"/>
      <c r="F482" s="23">
        <v>23775.0</v>
      </c>
      <c r="G482" s="22"/>
      <c r="H482" s="22"/>
      <c r="I482" s="21">
        <v>629.0</v>
      </c>
      <c r="J482" s="21">
        <v>0.0</v>
      </c>
      <c r="K482" s="25">
        <v>80918.0</v>
      </c>
      <c r="L482" s="26">
        <v>0.66</v>
      </c>
    </row>
    <row r="483">
      <c r="A483" s="20" t="s">
        <v>1126</v>
      </c>
      <c r="B483" s="21">
        <v>36507.0</v>
      </c>
      <c r="C483" s="21">
        <v>9583.0</v>
      </c>
      <c r="D483" s="21">
        <v>7970.0</v>
      </c>
      <c r="E483" s="21">
        <v>2875.0</v>
      </c>
      <c r="F483" s="22"/>
      <c r="G483" s="22"/>
      <c r="H483" s="22"/>
      <c r="I483" s="21">
        <v>917.0</v>
      </c>
      <c r="J483" s="21">
        <v>458.0</v>
      </c>
      <c r="K483" s="25">
        <v>82711.0</v>
      </c>
      <c r="L483" s="26">
        <v>0.7</v>
      </c>
    </row>
    <row r="484">
      <c r="A484" s="20" t="s">
        <v>624</v>
      </c>
      <c r="B484" s="21">
        <v>39714.0</v>
      </c>
      <c r="C484" s="21">
        <v>8305.0</v>
      </c>
      <c r="D484" s="21">
        <v>12120.0</v>
      </c>
      <c r="E484" s="21">
        <v>2947.0</v>
      </c>
      <c r="F484" s="22"/>
      <c r="G484" s="22"/>
      <c r="H484" s="24"/>
      <c r="I484" s="22"/>
      <c r="J484" s="21">
        <v>0.0</v>
      </c>
      <c r="K484" s="25">
        <v>87017.0</v>
      </c>
      <c r="L484" s="26">
        <v>0.72</v>
      </c>
    </row>
    <row r="485">
      <c r="A485" s="20" t="s">
        <v>626</v>
      </c>
      <c r="B485" s="21">
        <v>12428.0</v>
      </c>
      <c r="C485" s="21">
        <v>28755.0</v>
      </c>
      <c r="D485" s="21">
        <v>3099.0</v>
      </c>
      <c r="E485" s="21">
        <v>2060.0</v>
      </c>
      <c r="F485" s="22"/>
      <c r="G485" s="22"/>
      <c r="H485" s="21">
        <v>4290.0</v>
      </c>
      <c r="I485" s="22"/>
      <c r="J485" s="21">
        <v>0.0</v>
      </c>
      <c r="K485" s="25">
        <v>82202.0</v>
      </c>
      <c r="L485" s="26">
        <v>0.62</v>
      </c>
    </row>
    <row r="486">
      <c r="A486" s="20" t="s">
        <v>1128</v>
      </c>
      <c r="B486" s="21">
        <v>30280.0</v>
      </c>
      <c r="C486" s="21">
        <v>9675.0</v>
      </c>
      <c r="D486" s="21">
        <v>10544.0</v>
      </c>
      <c r="E486" s="21">
        <v>2486.0</v>
      </c>
      <c r="F486" s="22"/>
      <c r="G486" s="22"/>
      <c r="H486" s="22"/>
      <c r="I486" s="22"/>
      <c r="J486" s="21">
        <v>745.0</v>
      </c>
      <c r="K486" s="25">
        <v>74560.0</v>
      </c>
      <c r="L486" s="26">
        <v>0.72</v>
      </c>
    </row>
    <row r="487">
      <c r="A487" s="20" t="s">
        <v>1130</v>
      </c>
      <c r="B487" s="21">
        <v>27593.0</v>
      </c>
      <c r="C487" s="21">
        <v>17323.0</v>
      </c>
      <c r="D487" s="21">
        <v>3038.0</v>
      </c>
      <c r="E487" s="24"/>
      <c r="F487" s="22"/>
      <c r="G487" s="22"/>
      <c r="H487" s="22"/>
      <c r="I487" s="22"/>
      <c r="J487" s="21">
        <v>1770.0</v>
      </c>
      <c r="K487" s="25">
        <v>74393.0</v>
      </c>
      <c r="L487" s="26">
        <v>0.67</v>
      </c>
    </row>
    <row r="488">
      <c r="A488" s="20" t="s">
        <v>1132</v>
      </c>
      <c r="B488" s="21">
        <v>20306.0</v>
      </c>
      <c r="C488" s="21">
        <v>13855.0</v>
      </c>
      <c r="D488" s="21">
        <v>875.0</v>
      </c>
      <c r="E488" s="21">
        <v>670.0</v>
      </c>
      <c r="F488" s="22"/>
      <c r="G488" s="22"/>
      <c r="H488" s="21">
        <v>2044.0</v>
      </c>
      <c r="I488" s="22"/>
      <c r="J488" s="21">
        <v>0.0</v>
      </c>
      <c r="K488" s="25">
        <v>61955.0</v>
      </c>
      <c r="L488" s="26">
        <v>0.61</v>
      </c>
    </row>
    <row r="489">
      <c r="A489" s="20" t="s">
        <v>628</v>
      </c>
      <c r="B489" s="21">
        <v>19609.0</v>
      </c>
      <c r="C489" s="21">
        <v>15096.0</v>
      </c>
      <c r="D489" s="21">
        <v>1955.0</v>
      </c>
      <c r="E489" s="21">
        <v>994.0</v>
      </c>
      <c r="F489" s="22"/>
      <c r="G489" s="22"/>
      <c r="H489" s="21">
        <v>3518.0</v>
      </c>
      <c r="I489" s="22"/>
      <c r="J489" s="21">
        <v>394.0</v>
      </c>
      <c r="K489" s="25">
        <v>64325.0</v>
      </c>
      <c r="L489" s="26">
        <v>0.65</v>
      </c>
    </row>
    <row r="490">
      <c r="A490" s="20" t="s">
        <v>216</v>
      </c>
      <c r="B490" s="21">
        <v>14132.0</v>
      </c>
      <c r="C490" s="21">
        <v>29254.0</v>
      </c>
      <c r="D490" s="21">
        <v>3386.0</v>
      </c>
      <c r="E490" s="21">
        <v>1261.0</v>
      </c>
      <c r="F490" s="22"/>
      <c r="G490" s="22"/>
      <c r="H490" s="21">
        <v>2425.0</v>
      </c>
      <c r="I490" s="22"/>
      <c r="J490" s="21">
        <v>422.0</v>
      </c>
      <c r="K490" s="25">
        <v>69760.0</v>
      </c>
      <c r="L490" s="26">
        <v>0.73</v>
      </c>
    </row>
    <row r="491">
      <c r="A491" s="20" t="s">
        <v>1134</v>
      </c>
      <c r="B491" s="21">
        <v>33995.0</v>
      </c>
      <c r="C491" s="21">
        <v>13858.0</v>
      </c>
      <c r="D491" s="21">
        <v>4842.0</v>
      </c>
      <c r="E491" s="21">
        <v>1823.0</v>
      </c>
      <c r="F491" s="22"/>
      <c r="G491" s="22"/>
      <c r="H491" s="22"/>
      <c r="I491" s="22"/>
      <c r="J491" s="21">
        <v>1900.0</v>
      </c>
      <c r="K491" s="25">
        <v>78715.0</v>
      </c>
      <c r="L491" s="26">
        <v>0.72</v>
      </c>
    </row>
    <row r="492">
      <c r="A492" s="20" t="s">
        <v>632</v>
      </c>
      <c r="B492" s="21">
        <v>30932.0</v>
      </c>
      <c r="C492" s="21">
        <v>6946.0</v>
      </c>
      <c r="D492" s="21">
        <v>10114.0</v>
      </c>
      <c r="E492" s="21">
        <v>1974.0</v>
      </c>
      <c r="F492" s="22"/>
      <c r="G492" s="22"/>
      <c r="H492" s="22"/>
      <c r="I492" s="22"/>
      <c r="J492" s="21">
        <v>990.0</v>
      </c>
      <c r="K492" s="25">
        <v>71777.0</v>
      </c>
      <c r="L492" s="26">
        <v>0.71</v>
      </c>
    </row>
    <row r="493">
      <c r="A493" s="20" t="s">
        <v>639</v>
      </c>
      <c r="B493" s="21">
        <v>10095.0</v>
      </c>
      <c r="C493" s="21">
        <v>22369.0</v>
      </c>
      <c r="D493" s="21">
        <v>1517.0</v>
      </c>
      <c r="E493" s="21">
        <v>1179.0</v>
      </c>
      <c r="F493" s="22"/>
      <c r="G493" s="22"/>
      <c r="H493" s="21">
        <v>3855.0</v>
      </c>
      <c r="I493" s="21">
        <v>585.0</v>
      </c>
      <c r="J493" s="21">
        <v>0.0</v>
      </c>
      <c r="K493" s="25">
        <v>69333.0</v>
      </c>
      <c r="L493" s="26">
        <v>0.57</v>
      </c>
    </row>
    <row r="494">
      <c r="A494" s="20" t="s">
        <v>634</v>
      </c>
      <c r="B494" s="21">
        <v>6695.0</v>
      </c>
      <c r="C494" s="21">
        <v>33968.0</v>
      </c>
      <c r="D494" s="21">
        <v>3237.0</v>
      </c>
      <c r="E494" s="21">
        <v>4570.0</v>
      </c>
      <c r="F494" s="22"/>
      <c r="G494" s="22"/>
      <c r="H494" s="21">
        <v>1969.0</v>
      </c>
      <c r="I494" s="22"/>
      <c r="J494" s="21">
        <v>474.0</v>
      </c>
      <c r="K494" s="25">
        <v>89849.0</v>
      </c>
      <c r="L494" s="26">
        <v>0.57</v>
      </c>
    </row>
    <row r="495">
      <c r="A495" s="20" t="s">
        <v>641</v>
      </c>
      <c r="B495" s="21">
        <v>14696.0</v>
      </c>
      <c r="C495" s="21">
        <v>19709.0</v>
      </c>
      <c r="D495" s="21">
        <v>18997.0</v>
      </c>
      <c r="E495" s="21">
        <v>1630.0</v>
      </c>
      <c r="F495" s="22"/>
      <c r="G495" s="22"/>
      <c r="H495" s="21">
        <v>1562.0</v>
      </c>
      <c r="I495" s="21">
        <v>168.0</v>
      </c>
      <c r="J495" s="21">
        <v>123.0</v>
      </c>
      <c r="K495" s="25">
        <v>72763.0</v>
      </c>
      <c r="L495" s="26">
        <v>0.78</v>
      </c>
    </row>
    <row r="496">
      <c r="A496" s="20" t="s">
        <v>646</v>
      </c>
      <c r="B496" s="21">
        <v>12955.0</v>
      </c>
      <c r="C496" s="21">
        <v>21475.0</v>
      </c>
      <c r="D496" s="21">
        <v>2916.0</v>
      </c>
      <c r="E496" s="21">
        <v>1811.0</v>
      </c>
      <c r="F496" s="22"/>
      <c r="G496" s="22"/>
      <c r="H496" s="21">
        <v>3538.0</v>
      </c>
      <c r="I496" s="22"/>
      <c r="J496" s="21">
        <v>0.0</v>
      </c>
      <c r="K496" s="25">
        <v>66940.0</v>
      </c>
      <c r="L496" s="26">
        <v>0.64</v>
      </c>
    </row>
    <row r="497">
      <c r="A497" s="20" t="s">
        <v>636</v>
      </c>
      <c r="B497" s="21">
        <v>15070.0</v>
      </c>
      <c r="C497" s="21">
        <v>19359.0</v>
      </c>
      <c r="D497" s="21">
        <v>2125.0</v>
      </c>
      <c r="E497" s="24"/>
      <c r="F497" s="22"/>
      <c r="G497" s="22"/>
      <c r="H497" s="21">
        <v>4478.0</v>
      </c>
      <c r="I497" s="22"/>
      <c r="J497" s="21">
        <v>966.0</v>
      </c>
      <c r="K497" s="25">
        <v>67832.0</v>
      </c>
      <c r="L497" s="26">
        <v>0.62</v>
      </c>
    </row>
    <row r="498">
      <c r="A498" s="20" t="s">
        <v>1136</v>
      </c>
      <c r="B498" s="21">
        <v>32049.0</v>
      </c>
      <c r="C498" s="21">
        <v>15863.0</v>
      </c>
      <c r="D498" s="21">
        <v>2883.0</v>
      </c>
      <c r="E498" s="21">
        <v>1214.0</v>
      </c>
      <c r="F498" s="22"/>
      <c r="G498" s="22"/>
      <c r="H498" s="22"/>
      <c r="I498" s="22"/>
      <c r="J498" s="21">
        <v>700.0</v>
      </c>
      <c r="K498" s="25">
        <v>77948.0</v>
      </c>
      <c r="L498" s="26">
        <v>0.68</v>
      </c>
    </row>
    <row r="499">
      <c r="A499" s="20" t="s">
        <v>1138</v>
      </c>
      <c r="B499" s="21">
        <v>27437.0</v>
      </c>
      <c r="C499" s="21">
        <v>21195.0</v>
      </c>
      <c r="D499" s="21">
        <v>3188.0</v>
      </c>
      <c r="E499" s="21">
        <v>1301.0</v>
      </c>
      <c r="F499" s="22"/>
      <c r="G499" s="22"/>
      <c r="H499" s="24"/>
      <c r="I499" s="22"/>
      <c r="J499" s="21">
        <v>883.0</v>
      </c>
      <c r="K499" s="25">
        <v>74029.0</v>
      </c>
      <c r="L499" s="26">
        <v>0.73</v>
      </c>
    </row>
    <row r="500">
      <c r="A500" s="20" t="s">
        <v>648</v>
      </c>
      <c r="B500" s="21">
        <v>31021.0</v>
      </c>
      <c r="C500" s="21">
        <v>19804.0</v>
      </c>
      <c r="D500" s="21">
        <v>5906.0</v>
      </c>
      <c r="E500" s="21">
        <v>1762.0</v>
      </c>
      <c r="F500" s="22"/>
      <c r="G500" s="22"/>
      <c r="H500" s="24"/>
      <c r="I500" s="22"/>
      <c r="J500" s="21">
        <v>572.0</v>
      </c>
      <c r="K500" s="25">
        <v>82237.0</v>
      </c>
      <c r="L500" s="26">
        <v>0.72</v>
      </c>
    </row>
    <row r="501">
      <c r="A501" s="20" t="s">
        <v>650</v>
      </c>
      <c r="B501" s="21">
        <v>34742.0</v>
      </c>
      <c r="C501" s="21">
        <v>10263.0</v>
      </c>
      <c r="D501" s="21">
        <v>3213.0</v>
      </c>
      <c r="E501" s="21">
        <v>1188.0</v>
      </c>
      <c r="F501" s="22"/>
      <c r="G501" s="22"/>
      <c r="H501" s="22"/>
      <c r="I501" s="22"/>
      <c r="J501" s="21">
        <v>1988.0</v>
      </c>
      <c r="K501" s="25">
        <v>83917.0</v>
      </c>
      <c r="L501" s="26">
        <v>0.61</v>
      </c>
    </row>
    <row r="502">
      <c r="A502" s="20" t="s">
        <v>1512</v>
      </c>
      <c r="B502" s="21">
        <v>34919.0</v>
      </c>
      <c r="C502" s="21">
        <v>11225.0</v>
      </c>
      <c r="D502" s="21">
        <v>8701.0</v>
      </c>
      <c r="E502" s="21">
        <v>2748.0</v>
      </c>
      <c r="F502" s="22"/>
      <c r="G502" s="22"/>
      <c r="H502" s="22"/>
      <c r="I502" s="22"/>
      <c r="J502" s="21">
        <v>1131.0</v>
      </c>
      <c r="K502" s="25">
        <v>78673.0</v>
      </c>
      <c r="L502" s="26">
        <v>0.75</v>
      </c>
    </row>
    <row r="503">
      <c r="A503" s="20" t="s">
        <v>1140</v>
      </c>
      <c r="B503" s="21">
        <v>44683.0</v>
      </c>
      <c r="C503" s="21">
        <v>12118.0</v>
      </c>
      <c r="D503" s="21">
        <v>5355.0</v>
      </c>
      <c r="E503" s="21">
        <v>1742.0</v>
      </c>
      <c r="F503" s="22"/>
      <c r="G503" s="22"/>
      <c r="H503" s="22"/>
      <c r="I503" s="22"/>
      <c r="J503" s="21">
        <v>2656.0</v>
      </c>
      <c r="K503" s="25">
        <v>94761.0</v>
      </c>
      <c r="L503" s="26">
        <v>0.7</v>
      </c>
    </row>
    <row r="504">
      <c r="A504" s="20" t="s">
        <v>1142</v>
      </c>
      <c r="B504" s="21">
        <v>15781.0</v>
      </c>
      <c r="C504" s="21">
        <v>29421.0</v>
      </c>
      <c r="D504" s="21">
        <v>3357.0</v>
      </c>
      <c r="E504" s="21">
        <v>1047.0</v>
      </c>
      <c r="F504" s="22"/>
      <c r="G504" s="22"/>
      <c r="H504" s="21">
        <v>1432.0</v>
      </c>
      <c r="I504" s="22"/>
      <c r="J504" s="21">
        <v>0.0</v>
      </c>
      <c r="K504" s="25">
        <v>87632.0</v>
      </c>
      <c r="L504" s="26">
        <v>0.58</v>
      </c>
    </row>
    <row r="505">
      <c r="A505" s="20" t="s">
        <v>863</v>
      </c>
      <c r="B505" s="21">
        <v>32309.0</v>
      </c>
      <c r="C505" s="21">
        <v>11036.0</v>
      </c>
      <c r="D505" s="21">
        <v>9977.0</v>
      </c>
      <c r="E505" s="21">
        <v>2022.0</v>
      </c>
      <c r="F505" s="22"/>
      <c r="G505" s="22"/>
      <c r="H505" s="24"/>
      <c r="I505" s="22"/>
      <c r="J505" s="21">
        <v>0.0</v>
      </c>
      <c r="K505" s="25">
        <v>78760.0</v>
      </c>
      <c r="L505" s="26">
        <v>0.7</v>
      </c>
    </row>
    <row r="506">
      <c r="A506" s="20" t="s">
        <v>1413</v>
      </c>
      <c r="B506" s="21">
        <v>36230.0</v>
      </c>
      <c r="C506" s="21">
        <v>8354.0</v>
      </c>
      <c r="D506" s="21">
        <v>17017.0</v>
      </c>
      <c r="E506" s="21">
        <v>3295.0</v>
      </c>
      <c r="F506" s="22"/>
      <c r="G506" s="22"/>
      <c r="H506" s="22"/>
      <c r="I506" s="22"/>
      <c r="J506" s="21">
        <v>0.0</v>
      </c>
      <c r="K506" s="25">
        <v>85866.0</v>
      </c>
      <c r="L506" s="26">
        <v>0.76</v>
      </c>
    </row>
    <row r="507">
      <c r="A507" s="20" t="s">
        <v>736</v>
      </c>
      <c r="B507" s="24"/>
      <c r="C507" s="24"/>
      <c r="D507" s="24"/>
      <c r="E507" s="24"/>
      <c r="F507" s="22"/>
      <c r="G507" s="22"/>
      <c r="H507" s="24"/>
      <c r="I507" s="22"/>
      <c r="J507" s="21">
        <v>42974.0</v>
      </c>
      <c r="K507" s="25">
        <v>71711.0</v>
      </c>
      <c r="L507" s="26">
        <v>0.6</v>
      </c>
    </row>
    <row r="508">
      <c r="A508" s="20" t="s">
        <v>218</v>
      </c>
      <c r="B508" s="21">
        <v>29973.0</v>
      </c>
      <c r="C508" s="21">
        <v>10051.0</v>
      </c>
      <c r="D508" s="21">
        <v>1957.0</v>
      </c>
      <c r="E508" s="22"/>
      <c r="F508" s="22"/>
      <c r="G508" s="22"/>
      <c r="H508" s="24"/>
      <c r="I508" s="22"/>
      <c r="J508" s="21">
        <v>3316.0</v>
      </c>
      <c r="K508" s="25">
        <v>74441.0</v>
      </c>
      <c r="L508" s="26">
        <v>0.61</v>
      </c>
    </row>
    <row r="509">
      <c r="A509" s="20" t="s">
        <v>652</v>
      </c>
      <c r="B509" s="21">
        <v>31015.0</v>
      </c>
      <c r="C509" s="21">
        <v>7803.0</v>
      </c>
      <c r="D509" s="21">
        <v>28111.0</v>
      </c>
      <c r="E509" s="24"/>
      <c r="F509" s="22"/>
      <c r="G509" s="22"/>
      <c r="H509" s="24"/>
      <c r="I509" s="22"/>
      <c r="J509" s="21">
        <v>0.0</v>
      </c>
      <c r="K509" s="25">
        <v>87288.0</v>
      </c>
      <c r="L509" s="26">
        <v>0.77</v>
      </c>
    </row>
    <row r="510">
      <c r="A510" s="20" t="s">
        <v>654</v>
      </c>
      <c r="B510" s="21">
        <v>33502.0</v>
      </c>
      <c r="C510" s="21">
        <v>14167.0</v>
      </c>
      <c r="D510" s="21">
        <v>3924.0</v>
      </c>
      <c r="E510" s="21">
        <v>1788.0</v>
      </c>
      <c r="F510" s="22"/>
      <c r="G510" s="22"/>
      <c r="H510" s="24"/>
      <c r="I510" s="22"/>
      <c r="J510" s="21">
        <v>0.0</v>
      </c>
      <c r="K510" s="25">
        <v>79365.0</v>
      </c>
      <c r="L510" s="26">
        <v>0.67</v>
      </c>
    </row>
    <row r="511">
      <c r="A511" s="20" t="s">
        <v>1274</v>
      </c>
      <c r="B511" s="21">
        <v>30024.0</v>
      </c>
      <c r="C511" s="21">
        <v>12871.0</v>
      </c>
      <c r="D511" s="21">
        <v>5432.0</v>
      </c>
      <c r="E511" s="21">
        <v>2246.0</v>
      </c>
      <c r="F511" s="22"/>
      <c r="G511" s="22"/>
      <c r="H511" s="24"/>
      <c r="I511" s="22"/>
      <c r="J511" s="21">
        <v>485.0</v>
      </c>
      <c r="K511" s="25">
        <v>72924.0</v>
      </c>
      <c r="L511" s="26">
        <v>0.7</v>
      </c>
    </row>
    <row r="512">
      <c r="A512" s="20" t="s">
        <v>738</v>
      </c>
      <c r="B512" s="24"/>
      <c r="C512" s="24"/>
      <c r="D512" s="24"/>
      <c r="E512" s="24"/>
      <c r="F512" s="22"/>
      <c r="G512" s="22"/>
      <c r="H512" s="22"/>
      <c r="I512" s="22"/>
      <c r="J512" s="21">
        <v>49762.0</v>
      </c>
      <c r="K512" s="25">
        <v>79175.0</v>
      </c>
      <c r="L512" s="26">
        <v>0.63</v>
      </c>
    </row>
    <row r="513">
      <c r="A513" s="20" t="s">
        <v>1415</v>
      </c>
      <c r="B513" s="21">
        <v>32187.0</v>
      </c>
      <c r="C513" s="21">
        <v>10492.0</v>
      </c>
      <c r="D513" s="21">
        <v>20697.0</v>
      </c>
      <c r="E513" s="22"/>
      <c r="F513" s="22"/>
      <c r="G513" s="22"/>
      <c r="H513" s="24"/>
      <c r="I513" s="22"/>
      <c r="J513" s="21">
        <v>1009.0</v>
      </c>
      <c r="K513" s="25">
        <v>86769.0</v>
      </c>
      <c r="L513" s="26">
        <v>0.74</v>
      </c>
    </row>
    <row r="514">
      <c r="A514" s="20" t="s">
        <v>1549</v>
      </c>
      <c r="B514" s="21">
        <v>31807.0</v>
      </c>
      <c r="C514" s="21">
        <v>10836.0</v>
      </c>
      <c r="D514" s="21">
        <v>8650.0</v>
      </c>
      <c r="E514" s="21">
        <v>1493.0</v>
      </c>
      <c r="F514" s="22"/>
      <c r="G514" s="22"/>
      <c r="H514" s="24"/>
      <c r="I514" s="22"/>
      <c r="J514" s="21">
        <v>869.0</v>
      </c>
      <c r="K514" s="25">
        <v>71825.0</v>
      </c>
      <c r="L514" s="26">
        <v>0.75</v>
      </c>
    </row>
    <row r="515">
      <c r="A515" s="20" t="s">
        <v>656</v>
      </c>
      <c r="B515" s="21">
        <v>37338.0</v>
      </c>
      <c r="C515" s="21">
        <v>6500.0</v>
      </c>
      <c r="D515" s="21">
        <v>3225.0</v>
      </c>
      <c r="E515" s="21">
        <v>1613.0</v>
      </c>
      <c r="F515" s="22"/>
      <c r="G515" s="22"/>
      <c r="H515" s="24"/>
      <c r="I515" s="22"/>
      <c r="J515" s="21">
        <v>503.0</v>
      </c>
      <c r="K515" s="25">
        <v>75990.0</v>
      </c>
      <c r="L515" s="26">
        <v>0.65</v>
      </c>
    </row>
    <row r="516">
      <c r="A516" s="20" t="s">
        <v>1144</v>
      </c>
      <c r="B516" s="21">
        <v>36791.0</v>
      </c>
      <c r="C516" s="21">
        <v>12787.0</v>
      </c>
      <c r="D516" s="21">
        <v>5452.0</v>
      </c>
      <c r="E516" s="21">
        <v>2439.0</v>
      </c>
      <c r="F516" s="22"/>
      <c r="G516" s="22"/>
      <c r="H516" s="22"/>
      <c r="I516" s="22"/>
      <c r="J516" s="21">
        <v>0.0</v>
      </c>
      <c r="K516" s="25">
        <v>80520.0</v>
      </c>
      <c r="L516" s="26">
        <v>0.71</v>
      </c>
    </row>
    <row r="517">
      <c r="A517" s="20" t="s">
        <v>220</v>
      </c>
      <c r="B517" s="21">
        <v>36258.0</v>
      </c>
      <c r="C517" s="21">
        <v>14983.0</v>
      </c>
      <c r="D517" s="21">
        <v>8744.0</v>
      </c>
      <c r="E517" s="21">
        <v>2499.0</v>
      </c>
      <c r="F517" s="22"/>
      <c r="G517" s="22"/>
      <c r="H517" s="22"/>
      <c r="I517" s="22"/>
      <c r="J517" s="21">
        <v>0.0</v>
      </c>
      <c r="K517" s="25">
        <v>86214.0</v>
      </c>
      <c r="L517" s="26">
        <v>0.72</v>
      </c>
    </row>
    <row r="518">
      <c r="A518" s="20" t="s">
        <v>1146</v>
      </c>
      <c r="B518" s="21">
        <v>41755.0</v>
      </c>
      <c r="C518" s="21">
        <v>13994.0</v>
      </c>
      <c r="D518" s="21">
        <v>7891.0</v>
      </c>
      <c r="E518" s="21">
        <v>2634.0</v>
      </c>
      <c r="F518" s="22"/>
      <c r="G518" s="22"/>
      <c r="H518" s="22"/>
      <c r="I518" s="22"/>
      <c r="J518" s="21">
        <v>634.0</v>
      </c>
      <c r="K518" s="25">
        <v>90840.0</v>
      </c>
      <c r="L518" s="26">
        <v>0.74</v>
      </c>
    </row>
    <row r="519">
      <c r="A519" s="20" t="s">
        <v>658</v>
      </c>
      <c r="B519" s="21">
        <v>30028.0</v>
      </c>
      <c r="C519" s="21">
        <v>18829.0</v>
      </c>
      <c r="D519" s="21">
        <v>3720.0</v>
      </c>
      <c r="E519" s="21">
        <v>1207.0</v>
      </c>
      <c r="F519" s="22"/>
      <c r="G519" s="22"/>
      <c r="H519" s="22"/>
      <c r="I519" s="22"/>
      <c r="J519" s="21">
        <v>0.0</v>
      </c>
      <c r="K519" s="25">
        <v>75344.0</v>
      </c>
      <c r="L519" s="26">
        <v>0.71</v>
      </c>
    </row>
    <row r="520">
      <c r="A520" s="20" t="s">
        <v>112</v>
      </c>
      <c r="B520" s="21">
        <v>7688.0</v>
      </c>
      <c r="C520" s="21">
        <v>17273.0</v>
      </c>
      <c r="D520" s="21">
        <v>1514.0</v>
      </c>
      <c r="E520" s="21">
        <v>1303.0</v>
      </c>
      <c r="F520" s="22"/>
      <c r="G520" s="22"/>
      <c r="H520" s="21">
        <v>6446.0</v>
      </c>
      <c r="I520" s="24"/>
      <c r="J520" s="21">
        <v>3658.0</v>
      </c>
      <c r="K520" s="25">
        <v>62793.0</v>
      </c>
      <c r="L520" s="26">
        <v>0.6</v>
      </c>
    </row>
    <row r="521">
      <c r="A521" s="20" t="s">
        <v>1148</v>
      </c>
      <c r="B521" s="21">
        <v>36520.0</v>
      </c>
      <c r="C521" s="21">
        <v>8270.0</v>
      </c>
      <c r="D521" s="21">
        <v>3280.0</v>
      </c>
      <c r="E521" s="21">
        <v>1935.0</v>
      </c>
      <c r="F521" s="22"/>
      <c r="G521" s="22"/>
      <c r="H521" s="22"/>
      <c r="I521" s="22"/>
      <c r="J521" s="21">
        <v>0.0</v>
      </c>
      <c r="K521" s="25">
        <v>73680.0</v>
      </c>
      <c r="L521" s="26">
        <v>0.68</v>
      </c>
    </row>
    <row r="522">
      <c r="A522" s="20" t="s">
        <v>1150</v>
      </c>
      <c r="B522" s="21">
        <v>33276.0</v>
      </c>
      <c r="C522" s="21">
        <v>10373.0</v>
      </c>
      <c r="D522" s="21">
        <v>6702.0</v>
      </c>
      <c r="E522" s="21">
        <v>3144.0</v>
      </c>
      <c r="F522" s="22"/>
      <c r="G522" s="22"/>
      <c r="H522" s="24"/>
      <c r="I522" s="22"/>
      <c r="J522" s="21">
        <v>0.0</v>
      </c>
      <c r="K522" s="25">
        <v>76201.0</v>
      </c>
      <c r="L522" s="26">
        <v>0.7</v>
      </c>
    </row>
    <row r="523">
      <c r="A523" s="20" t="s">
        <v>1152</v>
      </c>
      <c r="B523" s="21">
        <v>26536.0</v>
      </c>
      <c r="C523" s="21">
        <v>19911.0</v>
      </c>
      <c r="D523" s="21">
        <v>4299.0</v>
      </c>
      <c r="E523" s="24"/>
      <c r="F523" s="22"/>
      <c r="G523" s="22"/>
      <c r="H523" s="22"/>
      <c r="I523" s="22"/>
      <c r="J523" s="21">
        <v>0.0</v>
      </c>
      <c r="K523" s="25">
        <v>73118.0</v>
      </c>
      <c r="L523" s="26">
        <v>0.69</v>
      </c>
    </row>
    <row r="524">
      <c r="A524" s="20" t="s">
        <v>1417</v>
      </c>
      <c r="B524" s="21">
        <v>27084.0</v>
      </c>
      <c r="C524" s="21">
        <v>16497.0</v>
      </c>
      <c r="D524" s="21">
        <v>2727.0</v>
      </c>
      <c r="E524" s="21">
        <v>1949.0</v>
      </c>
      <c r="F524" s="22"/>
      <c r="G524" s="22"/>
      <c r="H524" s="22"/>
      <c r="I524" s="24"/>
      <c r="J524" s="21">
        <v>0.0</v>
      </c>
      <c r="K524" s="25">
        <v>73302.0</v>
      </c>
      <c r="L524" s="26">
        <v>0.66</v>
      </c>
    </row>
    <row r="525">
      <c r="A525" s="20" t="s">
        <v>1154</v>
      </c>
      <c r="B525" s="21">
        <v>32212.0</v>
      </c>
      <c r="C525" s="21">
        <v>13629.0</v>
      </c>
      <c r="D525" s="21">
        <v>5435.0</v>
      </c>
      <c r="E525" s="21">
        <v>2031.0</v>
      </c>
      <c r="F525" s="22"/>
      <c r="G525" s="24"/>
      <c r="H525" s="22"/>
      <c r="I525" s="22"/>
      <c r="J525" s="21">
        <v>0.0</v>
      </c>
      <c r="K525" s="25">
        <v>79926.0</v>
      </c>
      <c r="L525" s="26">
        <v>0.67</v>
      </c>
    </row>
    <row r="526">
      <c r="A526" s="20" t="s">
        <v>1156</v>
      </c>
      <c r="B526" s="21">
        <v>33286.0</v>
      </c>
      <c r="C526" s="21">
        <v>11856.0</v>
      </c>
      <c r="D526" s="21">
        <v>6207.0</v>
      </c>
      <c r="E526" s="21">
        <v>2018.0</v>
      </c>
      <c r="F526" s="22"/>
      <c r="G526" s="22"/>
      <c r="H526" s="24"/>
      <c r="I526" s="22"/>
      <c r="J526" s="21">
        <v>0.0</v>
      </c>
      <c r="K526" s="25">
        <v>72535.0</v>
      </c>
      <c r="L526" s="26">
        <v>0.74</v>
      </c>
    </row>
    <row r="527">
      <c r="A527" s="20" t="s">
        <v>1419</v>
      </c>
      <c r="B527" s="21">
        <v>30327.0</v>
      </c>
      <c r="C527" s="21">
        <v>7228.0</v>
      </c>
      <c r="D527" s="21">
        <v>6251.0</v>
      </c>
      <c r="E527" s="21">
        <v>1466.0</v>
      </c>
      <c r="F527" s="22"/>
      <c r="G527" s="22"/>
      <c r="H527" s="22"/>
      <c r="I527" s="22"/>
      <c r="J527" s="21">
        <v>15919.0</v>
      </c>
      <c r="K527" s="25">
        <v>80449.0</v>
      </c>
      <c r="L527" s="26">
        <v>0.76</v>
      </c>
    </row>
    <row r="528">
      <c r="A528" s="20" t="s">
        <v>1158</v>
      </c>
      <c r="B528" s="21">
        <v>35507.0</v>
      </c>
      <c r="C528" s="21">
        <v>9312.0</v>
      </c>
      <c r="D528" s="21">
        <v>4166.0</v>
      </c>
      <c r="E528" s="21">
        <v>1645.0</v>
      </c>
      <c r="F528" s="22"/>
      <c r="G528" s="22"/>
      <c r="H528" s="22"/>
      <c r="I528" s="22"/>
      <c r="J528" s="21">
        <v>836.0</v>
      </c>
      <c r="K528" s="25">
        <v>78455.0</v>
      </c>
      <c r="L528" s="26">
        <v>0.66</v>
      </c>
    </row>
    <row r="529">
      <c r="A529" s="20" t="s">
        <v>1160</v>
      </c>
      <c r="B529" s="21">
        <v>32191.0</v>
      </c>
      <c r="C529" s="21">
        <v>4775.0</v>
      </c>
      <c r="D529" s="21">
        <v>23374.0</v>
      </c>
      <c r="E529" s="24"/>
      <c r="F529" s="22"/>
      <c r="G529" s="22"/>
      <c r="H529" s="22"/>
      <c r="I529" s="22"/>
      <c r="J529" s="21">
        <v>0.0</v>
      </c>
      <c r="K529" s="25">
        <v>79129.0</v>
      </c>
      <c r="L529" s="26">
        <v>0.76</v>
      </c>
    </row>
    <row r="530">
      <c r="A530" s="20" t="s">
        <v>1162</v>
      </c>
      <c r="B530" s="21">
        <v>33038.0</v>
      </c>
      <c r="C530" s="21">
        <v>11408.0</v>
      </c>
      <c r="D530" s="21">
        <v>8015.0</v>
      </c>
      <c r="E530" s="21">
        <v>2434.0</v>
      </c>
      <c r="F530" s="22"/>
      <c r="G530" s="22"/>
      <c r="H530" s="24"/>
      <c r="I530" s="22"/>
      <c r="J530" s="21">
        <v>0.0</v>
      </c>
      <c r="K530" s="25">
        <v>77970.0</v>
      </c>
      <c r="L530" s="26">
        <v>0.7</v>
      </c>
    </row>
    <row r="531">
      <c r="A531" s="20" t="s">
        <v>1421</v>
      </c>
      <c r="B531" s="21">
        <v>23952.0</v>
      </c>
      <c r="C531" s="21">
        <v>19454.0</v>
      </c>
      <c r="D531" s="21">
        <v>2503.0</v>
      </c>
      <c r="E531" s="21">
        <v>1040.0</v>
      </c>
      <c r="F531" s="22"/>
      <c r="G531" s="22"/>
      <c r="H531" s="22"/>
      <c r="I531" s="21">
        <v>472.0</v>
      </c>
      <c r="J531" s="21">
        <v>0.0</v>
      </c>
      <c r="K531" s="25">
        <v>72293.0</v>
      </c>
      <c r="L531" s="26">
        <v>0.66</v>
      </c>
    </row>
    <row r="532">
      <c r="A532" s="20" t="s">
        <v>1514</v>
      </c>
      <c r="B532" s="21">
        <v>16043.0</v>
      </c>
      <c r="C532" s="21">
        <v>22256.0</v>
      </c>
      <c r="D532" s="21">
        <v>3449.0</v>
      </c>
      <c r="E532" s="21">
        <v>1433.0</v>
      </c>
      <c r="F532" s="22"/>
      <c r="G532" s="22"/>
      <c r="H532" s="21">
        <v>1591.0</v>
      </c>
      <c r="I532" s="22"/>
      <c r="J532" s="21">
        <v>222.0</v>
      </c>
      <c r="K532" s="25">
        <v>70113.0</v>
      </c>
      <c r="L532" s="26">
        <v>0.64</v>
      </c>
    </row>
    <row r="533">
      <c r="A533" s="20" t="s">
        <v>660</v>
      </c>
      <c r="B533" s="21">
        <v>27555.0</v>
      </c>
      <c r="C533" s="21">
        <v>13096.0</v>
      </c>
      <c r="D533" s="21">
        <v>5312.0</v>
      </c>
      <c r="E533" s="22"/>
      <c r="F533" s="22"/>
      <c r="G533" s="24"/>
      <c r="H533" s="22"/>
      <c r="I533" s="22"/>
      <c r="J533" s="21">
        <v>574.0</v>
      </c>
      <c r="K533" s="25">
        <v>69043.0</v>
      </c>
      <c r="L533" s="26">
        <v>0.67</v>
      </c>
    </row>
    <row r="534">
      <c r="A534" s="20" t="s">
        <v>662</v>
      </c>
      <c r="B534" s="21">
        <v>22914.0</v>
      </c>
      <c r="C534" s="21">
        <v>18767.0</v>
      </c>
      <c r="D534" s="21">
        <v>6499.0</v>
      </c>
      <c r="E534" s="24"/>
      <c r="F534" s="22"/>
      <c r="G534" s="22"/>
      <c r="H534" s="22"/>
      <c r="I534" s="22"/>
      <c r="J534" s="21">
        <v>0.0</v>
      </c>
      <c r="K534" s="25">
        <v>70837.0</v>
      </c>
      <c r="L534" s="26">
        <v>0.68</v>
      </c>
    </row>
    <row r="535">
      <c r="A535" s="20" t="s">
        <v>1164</v>
      </c>
      <c r="B535" s="21">
        <v>29141.0</v>
      </c>
      <c r="C535" s="21">
        <v>10748.0</v>
      </c>
      <c r="D535" s="21">
        <v>7499.0</v>
      </c>
      <c r="E535" s="21">
        <v>2122.0</v>
      </c>
      <c r="F535" s="22"/>
      <c r="G535" s="22"/>
      <c r="H535" s="22"/>
      <c r="I535" s="24"/>
      <c r="J535" s="21">
        <v>0.0</v>
      </c>
      <c r="K535" s="25">
        <v>70929.0</v>
      </c>
      <c r="L535" s="26">
        <v>0.7</v>
      </c>
    </row>
    <row r="536">
      <c r="A536" s="20" t="s">
        <v>1166</v>
      </c>
      <c r="B536" s="21">
        <v>22574.0</v>
      </c>
      <c r="C536" s="21">
        <v>5000.0</v>
      </c>
      <c r="D536" s="21">
        <v>28867.0</v>
      </c>
      <c r="E536" s="21">
        <v>1004.0</v>
      </c>
      <c r="F536" s="22"/>
      <c r="G536" s="22"/>
      <c r="H536" s="24"/>
      <c r="I536" s="22"/>
      <c r="J536" s="21">
        <v>154.0</v>
      </c>
      <c r="K536" s="25">
        <v>73721.0</v>
      </c>
      <c r="L536" s="26">
        <v>0.78</v>
      </c>
    </row>
    <row r="537">
      <c r="A537" s="20" t="s">
        <v>1543</v>
      </c>
      <c r="B537" s="21">
        <v>31273.0</v>
      </c>
      <c r="C537" s="21">
        <v>14747.0</v>
      </c>
      <c r="D537" s="21">
        <v>5861.0</v>
      </c>
      <c r="E537" s="21">
        <v>1609.0</v>
      </c>
      <c r="F537" s="22"/>
      <c r="G537" s="22"/>
      <c r="H537" s="22"/>
      <c r="I537" s="22"/>
      <c r="J537" s="21">
        <v>2286.0</v>
      </c>
      <c r="K537" s="25">
        <v>79930.0</v>
      </c>
      <c r="L537" s="26">
        <v>0.7</v>
      </c>
    </row>
    <row r="538">
      <c r="A538" s="20" t="s">
        <v>222</v>
      </c>
      <c r="B538" s="21">
        <v>12661.0</v>
      </c>
      <c r="C538" s="21">
        <v>24870.0</v>
      </c>
      <c r="D538" s="21">
        <v>2668.0</v>
      </c>
      <c r="E538" s="21">
        <v>1966.0</v>
      </c>
      <c r="F538" s="24"/>
      <c r="G538" s="22"/>
      <c r="H538" s="21">
        <v>5396.0</v>
      </c>
      <c r="I538" s="22"/>
      <c r="J538" s="21">
        <v>0.0</v>
      </c>
      <c r="K538" s="25">
        <v>75593.0</v>
      </c>
      <c r="L538" s="26">
        <v>0.63</v>
      </c>
    </row>
    <row r="539">
      <c r="A539" s="20" t="s">
        <v>224</v>
      </c>
      <c r="B539" s="21">
        <v>10335.0</v>
      </c>
      <c r="C539" s="21">
        <v>29457.0</v>
      </c>
      <c r="D539" s="21">
        <v>2886.0</v>
      </c>
      <c r="E539" s="21">
        <v>2282.0</v>
      </c>
      <c r="F539" s="22"/>
      <c r="G539" s="22"/>
      <c r="H539" s="21">
        <v>5353.0</v>
      </c>
      <c r="I539" s="22"/>
      <c r="J539" s="21">
        <v>0.0</v>
      </c>
      <c r="K539" s="25">
        <v>79058.0</v>
      </c>
      <c r="L539" s="26">
        <v>0.64</v>
      </c>
    </row>
    <row r="540">
      <c r="A540" s="20" t="s">
        <v>1539</v>
      </c>
      <c r="B540" s="21">
        <v>25365.0</v>
      </c>
      <c r="C540" s="21">
        <v>3553.0</v>
      </c>
      <c r="D540" s="21">
        <v>21081.0</v>
      </c>
      <c r="E540" s="21">
        <v>954.0</v>
      </c>
      <c r="F540" s="22"/>
      <c r="G540" s="22"/>
      <c r="H540" s="24"/>
      <c r="I540" s="22"/>
      <c r="J540" s="21">
        <v>446.0</v>
      </c>
      <c r="K540" s="25">
        <v>68795.0</v>
      </c>
      <c r="L540" s="26">
        <v>0.75</v>
      </c>
    </row>
    <row r="541">
      <c r="A541" s="20" t="s">
        <v>665</v>
      </c>
      <c r="B541" s="21">
        <v>29992.0</v>
      </c>
      <c r="C541" s="21">
        <v>15615.0</v>
      </c>
      <c r="D541" s="21">
        <v>3175.0</v>
      </c>
      <c r="E541" s="21">
        <v>2367.0</v>
      </c>
      <c r="F541" s="22"/>
      <c r="G541" s="22"/>
      <c r="H541" s="24"/>
      <c r="I541" s="22"/>
      <c r="J541" s="21">
        <v>0.0</v>
      </c>
      <c r="K541" s="25">
        <v>72572.0</v>
      </c>
      <c r="L541" s="26">
        <v>0.7</v>
      </c>
    </row>
    <row r="542">
      <c r="A542" s="20" t="s">
        <v>667</v>
      </c>
      <c r="B542" s="21">
        <v>28192.0</v>
      </c>
      <c r="C542" s="21">
        <v>11764.0</v>
      </c>
      <c r="D542" s="21">
        <v>2469.0</v>
      </c>
      <c r="E542" s="21">
        <v>1231.0</v>
      </c>
      <c r="F542" s="24"/>
      <c r="G542" s="22"/>
      <c r="H542" s="22"/>
      <c r="I542" s="22"/>
      <c r="J542" s="21">
        <v>0.0</v>
      </c>
      <c r="K542" s="25">
        <v>65485.0</v>
      </c>
      <c r="L542" s="26">
        <v>0.67</v>
      </c>
    </row>
    <row r="543">
      <c r="A543" s="20" t="s">
        <v>1423</v>
      </c>
      <c r="B543" s="21">
        <v>16079.0</v>
      </c>
      <c r="C543" s="21">
        <v>19025.0</v>
      </c>
      <c r="D543" s="21">
        <v>1827.0</v>
      </c>
      <c r="E543" s="21">
        <v>1411.0</v>
      </c>
      <c r="F543" s="22"/>
      <c r="G543" s="22"/>
      <c r="H543" s="21">
        <v>3591.0</v>
      </c>
      <c r="I543" s="22"/>
      <c r="J543" s="21">
        <v>435.0</v>
      </c>
      <c r="K543" s="25">
        <v>73873.0</v>
      </c>
      <c r="L543" s="26">
        <v>0.57</v>
      </c>
    </row>
    <row r="544">
      <c r="A544" s="20" t="s">
        <v>669</v>
      </c>
      <c r="B544" s="21">
        <v>25328.0</v>
      </c>
      <c r="C544" s="21">
        <v>16766.0</v>
      </c>
      <c r="D544" s="21">
        <v>4132.0</v>
      </c>
      <c r="E544" s="21">
        <v>1457.0</v>
      </c>
      <c r="F544" s="22"/>
      <c r="G544" s="22"/>
      <c r="H544" s="24"/>
      <c r="I544" s="22"/>
      <c r="J544" s="21">
        <v>0.0</v>
      </c>
      <c r="K544" s="25">
        <v>71562.0</v>
      </c>
      <c r="L544" s="26">
        <v>0.67</v>
      </c>
    </row>
    <row r="545">
      <c r="A545" s="20" t="s">
        <v>794</v>
      </c>
      <c r="B545" s="21">
        <v>17641.0</v>
      </c>
      <c r="C545" s="21">
        <v>4275.0</v>
      </c>
      <c r="D545" s="21">
        <v>2867.0</v>
      </c>
      <c r="E545" s="21">
        <v>942.0</v>
      </c>
      <c r="F545" s="23">
        <v>26895.0</v>
      </c>
      <c r="G545" s="22"/>
      <c r="H545" s="24"/>
      <c r="I545" s="22"/>
      <c r="J545" s="21">
        <v>0.0</v>
      </c>
      <c r="K545" s="25">
        <v>68473.0</v>
      </c>
      <c r="L545" s="26">
        <v>0.77</v>
      </c>
    </row>
    <row r="546">
      <c r="A546" s="20" t="s">
        <v>1426</v>
      </c>
      <c r="B546" s="25">
        <v>11656.0</v>
      </c>
      <c r="C546" s="25">
        <v>21695.0</v>
      </c>
      <c r="D546" s="25">
        <v>5043.0</v>
      </c>
      <c r="E546" s="25">
        <v>1403.0</v>
      </c>
      <c r="F546" s="22"/>
      <c r="G546" s="22"/>
      <c r="H546" s="25">
        <v>1918.0</v>
      </c>
      <c r="I546" s="22"/>
      <c r="J546" s="21">
        <v>0.0</v>
      </c>
      <c r="K546" s="25">
        <v>65457.0</v>
      </c>
      <c r="L546" s="26">
        <v>0.64</v>
      </c>
    </row>
    <row r="547">
      <c r="A547" s="20" t="s">
        <v>226</v>
      </c>
      <c r="B547" s="21">
        <v>16701.0</v>
      </c>
      <c r="C547" s="21">
        <v>17728.0</v>
      </c>
      <c r="D547" s="21">
        <v>1631.0</v>
      </c>
      <c r="E547" s="24"/>
      <c r="F547" s="22"/>
      <c r="G547" s="22"/>
      <c r="H547" s="21">
        <v>3907.0</v>
      </c>
      <c r="I547" s="22"/>
      <c r="J547" s="21">
        <v>1189.0</v>
      </c>
      <c r="K547" s="25">
        <v>66676.0</v>
      </c>
      <c r="L547" s="26">
        <v>0.62</v>
      </c>
    </row>
    <row r="548">
      <c r="A548" s="20" t="s">
        <v>228</v>
      </c>
      <c r="B548" s="21">
        <v>27764.0</v>
      </c>
      <c r="C548" s="21">
        <v>22504.0</v>
      </c>
      <c r="D548" s="21">
        <v>2338.0</v>
      </c>
      <c r="E548" s="24"/>
      <c r="F548" s="22"/>
      <c r="G548" s="22"/>
      <c r="H548" s="21">
        <v>2196.0</v>
      </c>
      <c r="I548" s="22"/>
      <c r="J548" s="21">
        <v>0.0</v>
      </c>
      <c r="K548" s="25">
        <v>76895.0</v>
      </c>
      <c r="L548" s="26">
        <v>0.71</v>
      </c>
    </row>
    <row r="549">
      <c r="A549" s="20" t="s">
        <v>1428</v>
      </c>
      <c r="B549" s="21">
        <v>14557.0</v>
      </c>
      <c r="C549" s="21">
        <v>13887.0</v>
      </c>
      <c r="D549" s="21">
        <v>1116.0</v>
      </c>
      <c r="E549" s="21">
        <v>819.0</v>
      </c>
      <c r="F549" s="22"/>
      <c r="G549" s="22"/>
      <c r="H549" s="21">
        <v>1691.0</v>
      </c>
      <c r="I549" s="22"/>
      <c r="J549" s="21">
        <v>0.0</v>
      </c>
      <c r="K549" s="25">
        <v>55424.0</v>
      </c>
      <c r="L549" s="26">
        <v>0.58</v>
      </c>
    </row>
    <row r="550">
      <c r="A550" s="20" t="s">
        <v>1430</v>
      </c>
      <c r="B550" s="21">
        <v>20974.0</v>
      </c>
      <c r="C550" s="21">
        <v>14688.0</v>
      </c>
      <c r="D550" s="21">
        <v>1268.0</v>
      </c>
      <c r="E550" s="21">
        <v>508.0</v>
      </c>
      <c r="F550" s="22"/>
      <c r="G550" s="22"/>
      <c r="H550" s="21">
        <v>2374.0</v>
      </c>
      <c r="I550" s="22"/>
      <c r="J550" s="21">
        <v>322.0</v>
      </c>
      <c r="K550" s="25">
        <v>84357.0</v>
      </c>
      <c r="L550" s="26">
        <v>0.48</v>
      </c>
    </row>
    <row r="551">
      <c r="A551" s="20" t="s">
        <v>1432</v>
      </c>
      <c r="B551" s="21">
        <v>24632.0</v>
      </c>
      <c r="C551" s="21">
        <v>13361.0</v>
      </c>
      <c r="D551" s="21">
        <v>1611.0</v>
      </c>
      <c r="E551" s="24"/>
      <c r="F551" s="22"/>
      <c r="G551" s="22"/>
      <c r="H551" s="22"/>
      <c r="I551" s="22"/>
      <c r="J551" s="21">
        <v>0.0</v>
      </c>
      <c r="K551" s="25">
        <v>64499.0</v>
      </c>
      <c r="L551" s="26">
        <v>0.61</v>
      </c>
    </row>
    <row r="552">
      <c r="A552" s="20" t="s">
        <v>1169</v>
      </c>
      <c r="B552" s="21">
        <v>31687.0</v>
      </c>
      <c r="C552" s="21">
        <v>11742.0</v>
      </c>
      <c r="D552" s="21">
        <v>4412.0</v>
      </c>
      <c r="E552" s="21">
        <v>2002.0</v>
      </c>
      <c r="F552" s="22"/>
      <c r="G552" s="22"/>
      <c r="H552" s="22"/>
      <c r="I552" s="22"/>
      <c r="J552" s="21">
        <v>0.0</v>
      </c>
      <c r="K552" s="25">
        <v>69378.0</v>
      </c>
      <c r="L552" s="26">
        <v>0.72</v>
      </c>
    </row>
    <row r="553">
      <c r="A553" s="20" t="s">
        <v>1171</v>
      </c>
      <c r="B553" s="21">
        <v>27534.0</v>
      </c>
      <c r="C553" s="21">
        <v>13963.0</v>
      </c>
      <c r="D553" s="21">
        <v>2523.0</v>
      </c>
      <c r="E553" s="21">
        <v>1048.0</v>
      </c>
      <c r="F553" s="22"/>
      <c r="G553" s="22"/>
      <c r="H553" s="22"/>
      <c r="I553" s="22"/>
      <c r="J553" s="21">
        <v>621.0</v>
      </c>
      <c r="K553" s="25">
        <v>69891.0</v>
      </c>
      <c r="L553" s="26">
        <v>0.65</v>
      </c>
    </row>
    <row r="554">
      <c r="A554" s="20" t="s">
        <v>273</v>
      </c>
      <c r="B554" s="21">
        <v>1476.0</v>
      </c>
      <c r="C554" s="24"/>
      <c r="D554" s="24"/>
      <c r="E554" s="21">
        <v>790.0</v>
      </c>
      <c r="F554" s="22"/>
      <c r="G554" s="22"/>
      <c r="H554" s="24"/>
      <c r="I554" s="21">
        <v>308.0</v>
      </c>
      <c r="J554" s="21">
        <v>34911.0</v>
      </c>
      <c r="K554" s="25">
        <v>66928.0</v>
      </c>
      <c r="L554" s="26">
        <v>0.56</v>
      </c>
    </row>
    <row r="555">
      <c r="A555" s="20" t="s">
        <v>351</v>
      </c>
      <c r="B555" s="21">
        <v>33343.0</v>
      </c>
      <c r="C555" s="21">
        <v>6222.0</v>
      </c>
      <c r="D555" s="21">
        <v>13371.0</v>
      </c>
      <c r="E555" s="21">
        <v>2112.0</v>
      </c>
      <c r="F555" s="22"/>
      <c r="G555" s="22"/>
      <c r="H555" s="22"/>
      <c r="I555" s="22"/>
      <c r="J555" s="21">
        <v>0.0</v>
      </c>
      <c r="K555" s="25">
        <v>74038.0</v>
      </c>
      <c r="L555" s="26">
        <v>0.74</v>
      </c>
    </row>
    <row r="556">
      <c r="A556" s="20" t="s">
        <v>1173</v>
      </c>
      <c r="B556" s="21">
        <v>9060.0</v>
      </c>
      <c r="C556" s="21">
        <v>30976.0</v>
      </c>
      <c r="D556" s="21">
        <v>13286.0</v>
      </c>
      <c r="E556" s="21">
        <v>2567.0</v>
      </c>
      <c r="F556" s="22"/>
      <c r="G556" s="22"/>
      <c r="H556" s="21">
        <v>624.0</v>
      </c>
      <c r="I556" s="22"/>
      <c r="J556" s="21">
        <v>0.0</v>
      </c>
      <c r="K556" s="25">
        <v>84788.0</v>
      </c>
      <c r="L556" s="26">
        <v>0.67</v>
      </c>
    </row>
    <row r="557">
      <c r="A557" s="20" t="s">
        <v>1175</v>
      </c>
      <c r="B557" s="21">
        <v>13778.0</v>
      </c>
      <c r="C557" s="21">
        <v>30195.0</v>
      </c>
      <c r="D557" s="21">
        <v>2969.0</v>
      </c>
      <c r="E557" s="21">
        <v>1357.0</v>
      </c>
      <c r="F557" s="22"/>
      <c r="G557" s="22"/>
      <c r="H557" s="21">
        <v>1768.0</v>
      </c>
      <c r="I557" s="22"/>
      <c r="J557" s="21">
        <v>0.0</v>
      </c>
      <c r="K557" s="25">
        <v>72356.0</v>
      </c>
      <c r="L557" s="26">
        <v>0.69</v>
      </c>
    </row>
    <row r="558">
      <c r="A558" s="20" t="s">
        <v>671</v>
      </c>
      <c r="B558" s="21">
        <v>31582.0</v>
      </c>
      <c r="C558" s="21">
        <v>27742.0</v>
      </c>
      <c r="D558" s="24"/>
      <c r="E558" s="21">
        <v>4954.0</v>
      </c>
      <c r="F558" s="22"/>
      <c r="G558" s="22"/>
      <c r="H558" s="21">
        <v>1085.0</v>
      </c>
      <c r="I558" s="22"/>
      <c r="J558" s="21">
        <v>567.0</v>
      </c>
      <c r="K558" s="25">
        <v>84536.0</v>
      </c>
      <c r="L558" s="26">
        <v>0.78</v>
      </c>
    </row>
    <row r="559">
      <c r="A559" s="20" t="s">
        <v>673</v>
      </c>
      <c r="B559" s="21">
        <v>32958.0</v>
      </c>
      <c r="C559" s="21">
        <v>12425.0</v>
      </c>
      <c r="D559" s="21">
        <v>8719.0</v>
      </c>
      <c r="E559" s="21">
        <v>2713.0</v>
      </c>
      <c r="F559" s="22"/>
      <c r="G559" s="22"/>
      <c r="H559" s="24"/>
      <c r="I559" s="24"/>
      <c r="J559" s="21">
        <v>1493.0</v>
      </c>
      <c r="K559" s="25">
        <v>81910.0</v>
      </c>
      <c r="L559" s="26">
        <v>0.71</v>
      </c>
    </row>
    <row r="560">
      <c r="A560" s="20" t="s">
        <v>86</v>
      </c>
      <c r="B560" s="21">
        <v>15372.0</v>
      </c>
      <c r="C560" s="21">
        <v>18336.0</v>
      </c>
      <c r="D560" s="21">
        <v>3025.0</v>
      </c>
      <c r="E560" s="21">
        <v>1212.0</v>
      </c>
      <c r="F560" s="22"/>
      <c r="G560" s="22"/>
      <c r="H560" s="21">
        <v>5047.0</v>
      </c>
      <c r="I560" s="22"/>
      <c r="J560" s="21">
        <v>484.0</v>
      </c>
      <c r="K560" s="25">
        <v>72672.0</v>
      </c>
      <c r="L560" s="26">
        <v>0.6</v>
      </c>
    </row>
    <row r="561">
      <c r="A561" s="20" t="s">
        <v>675</v>
      </c>
      <c r="B561" s="21">
        <v>34358.0</v>
      </c>
      <c r="C561" s="21">
        <v>5407.0</v>
      </c>
      <c r="D561" s="21">
        <v>16009.0</v>
      </c>
      <c r="E561" s="21">
        <v>2252.0</v>
      </c>
      <c r="F561" s="22"/>
      <c r="G561" s="22"/>
      <c r="H561" s="24"/>
      <c r="I561" s="21">
        <v>628.0</v>
      </c>
      <c r="J561" s="21">
        <v>0.0</v>
      </c>
      <c r="K561" s="25">
        <v>81349.0</v>
      </c>
      <c r="L561" s="26">
        <v>0.72</v>
      </c>
    </row>
    <row r="562">
      <c r="A562" s="20" t="s">
        <v>1177</v>
      </c>
      <c r="B562" s="21">
        <v>25235.0</v>
      </c>
      <c r="C562" s="21">
        <v>7200.0</v>
      </c>
      <c r="D562" s="21">
        <v>16884.0</v>
      </c>
      <c r="E562" s="21">
        <v>1168.0</v>
      </c>
      <c r="F562" s="22"/>
      <c r="G562" s="22"/>
      <c r="H562" s="24"/>
      <c r="I562" s="22"/>
      <c r="J562" s="21">
        <v>0.0</v>
      </c>
      <c r="K562" s="25">
        <v>71760.0</v>
      </c>
      <c r="L562" s="26">
        <v>0.7</v>
      </c>
    </row>
    <row r="563">
      <c r="A563" s="20" t="s">
        <v>677</v>
      </c>
      <c r="B563" s="21">
        <v>31604.0</v>
      </c>
      <c r="C563" s="21">
        <v>12332.0</v>
      </c>
      <c r="D563" s="21">
        <v>6358.0</v>
      </c>
      <c r="E563" s="21">
        <v>2031.0</v>
      </c>
      <c r="F563" s="22"/>
      <c r="G563" s="22"/>
      <c r="H563" s="24"/>
      <c r="I563" s="22"/>
      <c r="J563" s="21">
        <v>0.0</v>
      </c>
      <c r="K563" s="25">
        <v>75638.0</v>
      </c>
      <c r="L563" s="26">
        <v>0.69</v>
      </c>
    </row>
    <row r="564">
      <c r="A564" s="20" t="s">
        <v>289</v>
      </c>
      <c r="B564" s="21">
        <v>9435.0</v>
      </c>
      <c r="C564" s="21">
        <v>17405.0</v>
      </c>
      <c r="D564" s="21">
        <v>1409.0</v>
      </c>
      <c r="E564" s="21">
        <v>583.0</v>
      </c>
      <c r="F564" s="22"/>
      <c r="G564" s="23">
        <v>1905.0</v>
      </c>
      <c r="H564" s="21">
        <v>2842.0</v>
      </c>
      <c r="I564" s="22"/>
      <c r="J564" s="21">
        <v>0.0</v>
      </c>
      <c r="K564" s="25">
        <v>58450.0</v>
      </c>
      <c r="L564" s="26">
        <v>0.57</v>
      </c>
    </row>
    <row r="565">
      <c r="A565" s="20" t="s">
        <v>136</v>
      </c>
      <c r="B565" s="21">
        <v>10377.0</v>
      </c>
      <c r="C565" s="21">
        <v>18493.0</v>
      </c>
      <c r="D565" s="21">
        <v>2993.0</v>
      </c>
      <c r="E565" s="24"/>
      <c r="F565" s="22"/>
      <c r="G565" s="23">
        <v>1984.0</v>
      </c>
      <c r="H565" s="21">
        <v>1983.0</v>
      </c>
      <c r="I565" s="22"/>
      <c r="J565" s="21">
        <v>0.0</v>
      </c>
      <c r="K565" s="25">
        <v>57078.0</v>
      </c>
      <c r="L565" s="26">
        <v>0.63</v>
      </c>
    </row>
    <row r="566">
      <c r="A566" s="20" t="s">
        <v>233</v>
      </c>
      <c r="B566" s="21">
        <v>30542.0</v>
      </c>
      <c r="C566" s="21">
        <v>10908.0</v>
      </c>
      <c r="D566" s="21">
        <v>2426.0</v>
      </c>
      <c r="E566" s="21">
        <v>935.0</v>
      </c>
      <c r="F566" s="24"/>
      <c r="G566" s="22"/>
      <c r="H566" s="22"/>
      <c r="I566" s="21">
        <v>814.0</v>
      </c>
      <c r="J566" s="21">
        <v>431.0</v>
      </c>
      <c r="K566" s="25">
        <v>71580.0</v>
      </c>
      <c r="L566" s="26">
        <v>0.64</v>
      </c>
    </row>
    <row r="567">
      <c r="A567" s="20" t="s">
        <v>1180</v>
      </c>
      <c r="B567" s="21">
        <v>28277.0</v>
      </c>
      <c r="C567" s="21">
        <v>10890.0</v>
      </c>
      <c r="D567" s="21">
        <v>7712.0</v>
      </c>
      <c r="E567" s="21">
        <v>2088.0</v>
      </c>
      <c r="F567" s="24"/>
      <c r="G567" s="22"/>
      <c r="H567" s="22"/>
      <c r="I567" s="22"/>
      <c r="J567" s="21">
        <v>0.0</v>
      </c>
      <c r="K567" s="25">
        <v>69018.0</v>
      </c>
      <c r="L567" s="26">
        <v>0.71</v>
      </c>
    </row>
    <row r="568">
      <c r="A568" s="20" t="s">
        <v>1182</v>
      </c>
      <c r="B568" s="21">
        <v>34164.0</v>
      </c>
      <c r="C568" s="21">
        <v>4715.0</v>
      </c>
      <c r="D568" s="21">
        <v>22464.0</v>
      </c>
      <c r="E568" s="24"/>
      <c r="F568" s="22"/>
      <c r="G568" s="22"/>
      <c r="H568" s="22"/>
      <c r="I568" s="22"/>
      <c r="J568" s="21">
        <v>2390.0</v>
      </c>
      <c r="K568" s="25">
        <v>88675.0</v>
      </c>
      <c r="L568" s="26">
        <v>0.72</v>
      </c>
    </row>
    <row r="569">
      <c r="A569" s="20" t="s">
        <v>679</v>
      </c>
      <c r="B569" s="21">
        <v>25546.0</v>
      </c>
      <c r="C569" s="21">
        <v>14605.0</v>
      </c>
      <c r="D569" s="21">
        <v>2674.0</v>
      </c>
      <c r="E569" s="24"/>
      <c r="F569" s="22"/>
      <c r="G569" s="22"/>
      <c r="H569" s="22"/>
      <c r="I569" s="24"/>
      <c r="J569" s="21">
        <v>0.0</v>
      </c>
      <c r="K569" s="25">
        <v>68921.0</v>
      </c>
      <c r="L569" s="26">
        <v>0.62</v>
      </c>
    </row>
    <row r="570">
      <c r="A570" s="20" t="s">
        <v>1434</v>
      </c>
      <c r="B570" s="21">
        <v>35728.0</v>
      </c>
      <c r="C570" s="21">
        <v>9310.0</v>
      </c>
      <c r="D570" s="21">
        <v>13318.0</v>
      </c>
      <c r="E570" s="21">
        <v>2784.0</v>
      </c>
      <c r="F570" s="24"/>
      <c r="G570" s="22"/>
      <c r="H570" s="22"/>
      <c r="I570" s="22"/>
      <c r="J570" s="21">
        <v>0.0</v>
      </c>
      <c r="K570" s="25">
        <v>83958.0</v>
      </c>
      <c r="L570" s="26">
        <v>0.73</v>
      </c>
    </row>
    <row r="571">
      <c r="A571" s="20" t="s">
        <v>681</v>
      </c>
      <c r="B571" s="21">
        <v>35484.0</v>
      </c>
      <c r="C571" s="21">
        <v>7110.0</v>
      </c>
      <c r="D571" s="21">
        <v>15270.0</v>
      </c>
      <c r="E571" s="21">
        <v>3312.0</v>
      </c>
      <c r="F571" s="24"/>
      <c r="G571" s="22"/>
      <c r="H571" s="24"/>
      <c r="I571" s="22"/>
      <c r="J571" s="21">
        <v>0.0</v>
      </c>
      <c r="K571" s="25">
        <v>81939.0</v>
      </c>
      <c r="L571" s="26">
        <v>0.75</v>
      </c>
    </row>
    <row r="572">
      <c r="A572" s="20" t="s">
        <v>683</v>
      </c>
      <c r="B572" s="21">
        <v>31029.0</v>
      </c>
      <c r="C572" s="21">
        <v>12303.0</v>
      </c>
      <c r="D572" s="21">
        <v>4067.0</v>
      </c>
      <c r="E572" s="21">
        <v>1491.0</v>
      </c>
      <c r="F572" s="24"/>
      <c r="G572" s="22"/>
      <c r="H572" s="22"/>
      <c r="I572" s="22"/>
      <c r="J572" s="21">
        <v>0.0</v>
      </c>
      <c r="K572" s="25">
        <v>70693.0</v>
      </c>
      <c r="L572" s="26">
        <v>0.69</v>
      </c>
    </row>
    <row r="573">
      <c r="A573" s="20" t="s">
        <v>1436</v>
      </c>
      <c r="B573" s="21">
        <v>35634.0</v>
      </c>
      <c r="C573" s="21">
        <v>10480.0</v>
      </c>
      <c r="D573" s="21">
        <v>6774.0</v>
      </c>
      <c r="E573" s="21">
        <v>2263.0</v>
      </c>
      <c r="F573" s="24"/>
      <c r="G573" s="22"/>
      <c r="H573" s="24"/>
      <c r="I573" s="22"/>
      <c r="J573" s="21">
        <v>1437.0</v>
      </c>
      <c r="K573" s="25">
        <v>80979.0</v>
      </c>
      <c r="L573" s="26">
        <v>0.7</v>
      </c>
    </row>
    <row r="574">
      <c r="A574" s="20" t="s">
        <v>1184</v>
      </c>
      <c r="B574" s="21">
        <v>30202.0</v>
      </c>
      <c r="C574" s="21">
        <v>4208.0</v>
      </c>
      <c r="D574" s="21">
        <v>17833.0</v>
      </c>
      <c r="E574" s="24"/>
      <c r="F574" s="24"/>
      <c r="G574" s="22"/>
      <c r="H574" s="22"/>
      <c r="I574" s="22"/>
      <c r="J574" s="21">
        <v>0.0</v>
      </c>
      <c r="K574" s="25">
        <v>69492.0</v>
      </c>
      <c r="L574" s="26">
        <v>0.75</v>
      </c>
    </row>
    <row r="575">
      <c r="A575" s="20" t="s">
        <v>235</v>
      </c>
      <c r="B575" s="21">
        <v>27795.0</v>
      </c>
      <c r="C575" s="21">
        <v>16313.0</v>
      </c>
      <c r="D575" s="21">
        <v>1510.0</v>
      </c>
      <c r="E575" s="21">
        <v>807.0</v>
      </c>
      <c r="F575" s="22"/>
      <c r="G575" s="22"/>
      <c r="H575" s="24"/>
      <c r="I575" s="22"/>
      <c r="J575" s="21">
        <v>1042.0</v>
      </c>
      <c r="K575" s="25">
        <v>79655.0</v>
      </c>
      <c r="L575" s="26">
        <v>0.6</v>
      </c>
    </row>
    <row r="576">
      <c r="A576" s="20" t="s">
        <v>1438</v>
      </c>
      <c r="B576" s="21">
        <v>35893.0</v>
      </c>
      <c r="C576" s="21">
        <v>11654.0</v>
      </c>
      <c r="D576" s="21">
        <v>8807.0</v>
      </c>
      <c r="E576" s="21">
        <v>2291.0</v>
      </c>
      <c r="F576" s="22"/>
      <c r="G576" s="22"/>
      <c r="H576" s="22"/>
      <c r="I576" s="21">
        <v>968.0</v>
      </c>
      <c r="J576" s="21">
        <v>0.0</v>
      </c>
      <c r="K576" s="25">
        <v>82953.0</v>
      </c>
      <c r="L576" s="26">
        <v>0.72</v>
      </c>
    </row>
    <row r="577">
      <c r="A577" s="20" t="s">
        <v>685</v>
      </c>
      <c r="B577" s="21">
        <v>35784.0</v>
      </c>
      <c r="C577" s="21">
        <v>8286.0</v>
      </c>
      <c r="D577" s="21">
        <v>8843.0</v>
      </c>
      <c r="E577" s="21">
        <v>4090.0</v>
      </c>
      <c r="F577" s="22"/>
      <c r="G577" s="22"/>
      <c r="H577" s="22"/>
      <c r="I577" s="22"/>
      <c r="J577" s="21">
        <v>0.0</v>
      </c>
      <c r="K577" s="25">
        <v>77380.0</v>
      </c>
      <c r="L577" s="26">
        <v>0.74</v>
      </c>
    </row>
    <row r="578">
      <c r="A578" s="20" t="s">
        <v>237</v>
      </c>
      <c r="B578" s="21">
        <v>16504.0</v>
      </c>
      <c r="C578" s="21">
        <v>30811.0</v>
      </c>
      <c r="D578" s="21">
        <v>8305.0</v>
      </c>
      <c r="E578" s="21">
        <v>2314.0</v>
      </c>
      <c r="F578" s="24"/>
      <c r="G578" s="22"/>
      <c r="H578" s="21">
        <v>462.0</v>
      </c>
      <c r="I578" s="22"/>
      <c r="J578" s="21">
        <v>77.0</v>
      </c>
      <c r="K578" s="25">
        <v>76933.0</v>
      </c>
      <c r="L578" s="26">
        <v>0.76</v>
      </c>
    </row>
    <row r="579">
      <c r="A579" s="20" t="s">
        <v>353</v>
      </c>
      <c r="B579" s="21">
        <v>29863.0</v>
      </c>
      <c r="C579" s="21">
        <v>6562.0</v>
      </c>
      <c r="D579" s="21">
        <v>12114.0</v>
      </c>
      <c r="E579" s="21">
        <v>1239.0</v>
      </c>
      <c r="F579" s="22"/>
      <c r="G579" s="22"/>
      <c r="H579" s="22"/>
      <c r="I579" s="22"/>
      <c r="J579" s="21">
        <v>648.0</v>
      </c>
      <c r="K579" s="25">
        <v>75054.0</v>
      </c>
      <c r="L579" s="26">
        <v>0.67</v>
      </c>
    </row>
    <row r="580">
      <c r="A580" s="20" t="s">
        <v>293</v>
      </c>
      <c r="B580" s="21">
        <v>11804.0</v>
      </c>
      <c r="C580" s="21">
        <v>15546.0</v>
      </c>
      <c r="D580" s="21">
        <v>1831.0</v>
      </c>
      <c r="E580" s="21">
        <v>812.0</v>
      </c>
      <c r="F580" s="22"/>
      <c r="G580" s="23">
        <v>1441.0</v>
      </c>
      <c r="H580" s="21">
        <v>5742.0</v>
      </c>
      <c r="I580" s="22"/>
      <c r="J580" s="21">
        <v>0.0</v>
      </c>
      <c r="K580" s="25">
        <v>61743.0</v>
      </c>
      <c r="L580" s="26">
        <v>0.6</v>
      </c>
    </row>
    <row r="581">
      <c r="A581" s="20" t="s">
        <v>1440</v>
      </c>
      <c r="B581" s="21">
        <v>35904.0</v>
      </c>
      <c r="C581" s="21">
        <v>10290.0</v>
      </c>
      <c r="D581" s="21">
        <v>10912.0</v>
      </c>
      <c r="E581" s="21">
        <v>2077.0</v>
      </c>
      <c r="F581" s="22"/>
      <c r="G581" s="22"/>
      <c r="H581" s="24"/>
      <c r="I581" s="22"/>
      <c r="J581" s="21">
        <v>547.0</v>
      </c>
      <c r="K581" s="25">
        <v>79831.0</v>
      </c>
      <c r="L581" s="26">
        <v>0.75</v>
      </c>
    </row>
    <row r="582">
      <c r="A582" s="20" t="s">
        <v>865</v>
      </c>
      <c r="B582" s="21">
        <v>27751.0</v>
      </c>
      <c r="C582" s="21">
        <v>8860.0</v>
      </c>
      <c r="D582" s="21">
        <v>15027.0</v>
      </c>
      <c r="E582" s="24"/>
      <c r="F582" s="22"/>
      <c r="G582" s="22"/>
      <c r="H582" s="24"/>
      <c r="I582" s="22"/>
      <c r="J582" s="21">
        <v>544.0</v>
      </c>
      <c r="K582" s="25">
        <v>69863.0</v>
      </c>
      <c r="L582" s="26">
        <v>0.75</v>
      </c>
    </row>
    <row r="583">
      <c r="A583" s="20" t="s">
        <v>1186</v>
      </c>
      <c r="B583" s="21">
        <v>5446.0</v>
      </c>
      <c r="C583" s="21">
        <v>35621.0</v>
      </c>
      <c r="D583" s="21">
        <v>3168.0</v>
      </c>
      <c r="E583" s="21">
        <v>1873.0</v>
      </c>
      <c r="F583" s="22"/>
      <c r="G583" s="22"/>
      <c r="H583" s="21">
        <v>527.0</v>
      </c>
      <c r="I583" s="22"/>
      <c r="J583" s="21">
        <v>221.0</v>
      </c>
      <c r="K583" s="25">
        <v>75740.0</v>
      </c>
      <c r="L583" s="26">
        <v>0.62</v>
      </c>
    </row>
    <row r="584">
      <c r="A584" s="20" t="s">
        <v>1537</v>
      </c>
      <c r="B584" s="21">
        <v>27237.0</v>
      </c>
      <c r="C584" s="21">
        <v>22676.0</v>
      </c>
      <c r="D584" s="21">
        <v>7150.0</v>
      </c>
      <c r="E584" s="21">
        <v>1714.0</v>
      </c>
      <c r="F584" s="22"/>
      <c r="G584" s="22"/>
      <c r="H584" s="24"/>
      <c r="I584" s="22"/>
      <c r="J584" s="21">
        <v>413.0</v>
      </c>
      <c r="K584" s="25">
        <v>76719.0</v>
      </c>
      <c r="L584" s="26">
        <v>0.77</v>
      </c>
    </row>
    <row r="585">
      <c r="A585" s="20" t="s">
        <v>687</v>
      </c>
      <c r="B585" s="21">
        <v>30119.0</v>
      </c>
      <c r="C585" s="21">
        <v>8098.0</v>
      </c>
      <c r="D585" s="21">
        <v>15474.0</v>
      </c>
      <c r="E585" s="24"/>
      <c r="F585" s="22"/>
      <c r="G585" s="22"/>
      <c r="H585" s="24"/>
      <c r="I585" s="24"/>
      <c r="J585" s="21">
        <v>959.0</v>
      </c>
      <c r="K585" s="25">
        <v>74816.0</v>
      </c>
      <c r="L585" s="26">
        <v>0.73</v>
      </c>
    </row>
    <row r="586">
      <c r="A586" s="20" t="s">
        <v>1517</v>
      </c>
      <c r="B586" s="21">
        <v>22045.0</v>
      </c>
      <c r="C586" s="21">
        <v>5476.0</v>
      </c>
      <c r="D586" s="21">
        <v>36166.0</v>
      </c>
      <c r="E586" s="22"/>
      <c r="F586" s="22"/>
      <c r="G586" s="22"/>
      <c r="H586" s="21">
        <v>816.0</v>
      </c>
      <c r="I586" s="22"/>
      <c r="J586" s="21">
        <v>0.0</v>
      </c>
      <c r="K586" s="25">
        <v>84901.0</v>
      </c>
      <c r="L586" s="26">
        <v>0.76</v>
      </c>
    </row>
    <row r="587">
      <c r="A587" s="20" t="s">
        <v>239</v>
      </c>
      <c r="B587" s="21">
        <v>22071.0</v>
      </c>
      <c r="C587" s="21">
        <v>26928.0</v>
      </c>
      <c r="D587" s="21">
        <v>3791.0</v>
      </c>
      <c r="E587" s="21">
        <v>1281.0</v>
      </c>
      <c r="F587" s="22"/>
      <c r="G587" s="22"/>
      <c r="H587" s="21">
        <v>1963.0</v>
      </c>
      <c r="I587" s="22"/>
      <c r="J587" s="21">
        <v>0.0</v>
      </c>
      <c r="K587" s="25">
        <v>77261.0</v>
      </c>
      <c r="L587" s="26">
        <v>0.73</v>
      </c>
    </row>
    <row r="588">
      <c r="A588" s="20" t="s">
        <v>1223</v>
      </c>
      <c r="B588" s="24"/>
      <c r="C588" s="24"/>
      <c r="D588" s="24"/>
      <c r="E588" s="24"/>
      <c r="F588" s="22"/>
      <c r="G588" s="22"/>
      <c r="H588" s="24"/>
      <c r="I588" s="22"/>
      <c r="J588" s="21">
        <v>50045.0</v>
      </c>
      <c r="K588" s="25">
        <v>82887.0</v>
      </c>
      <c r="L588" s="26">
        <v>0.6</v>
      </c>
    </row>
    <row r="589">
      <c r="A589" s="20" t="s">
        <v>1276</v>
      </c>
      <c r="B589" s="21">
        <v>25351.0</v>
      </c>
      <c r="C589" s="21">
        <v>18141.0</v>
      </c>
      <c r="D589" s="21">
        <v>3026.0</v>
      </c>
      <c r="E589" s="21">
        <v>1090.0</v>
      </c>
      <c r="F589" s="22"/>
      <c r="G589" s="22"/>
      <c r="H589" s="22"/>
      <c r="I589" s="21">
        <v>283.0</v>
      </c>
      <c r="J589" s="21">
        <v>296.0</v>
      </c>
      <c r="K589" s="25">
        <v>70369.0</v>
      </c>
      <c r="L589" s="26">
        <v>0.68</v>
      </c>
    </row>
    <row r="590">
      <c r="A590" s="20" t="s">
        <v>811</v>
      </c>
      <c r="B590" s="21">
        <v>17270.0</v>
      </c>
      <c r="C590" s="21">
        <v>15443.0</v>
      </c>
      <c r="D590" s="21">
        <v>1471.0</v>
      </c>
      <c r="E590" s="24"/>
      <c r="F590" s="22"/>
      <c r="G590" s="23">
        <v>1552.0</v>
      </c>
      <c r="H590" s="21">
        <v>1477.0</v>
      </c>
      <c r="I590" s="22"/>
      <c r="J590" s="21">
        <v>0.0</v>
      </c>
      <c r="K590" s="25">
        <v>56649.0</v>
      </c>
      <c r="L590" s="26">
        <v>0.66</v>
      </c>
    </row>
    <row r="591">
      <c r="A591" s="20" t="s">
        <v>324</v>
      </c>
      <c r="B591" s="21">
        <v>27305.0</v>
      </c>
      <c r="C591" s="21">
        <v>23743.0</v>
      </c>
      <c r="D591" s="24"/>
      <c r="E591" s="21">
        <v>3251.0</v>
      </c>
      <c r="F591" s="22"/>
      <c r="G591" s="22"/>
      <c r="H591" s="22"/>
      <c r="I591" s="22"/>
      <c r="J591" s="21">
        <v>508.0</v>
      </c>
      <c r="K591" s="25">
        <v>76508.0</v>
      </c>
      <c r="L591" s="26">
        <v>0.72</v>
      </c>
    </row>
    <row r="592">
      <c r="A592" s="20" t="s">
        <v>1188</v>
      </c>
      <c r="B592" s="21">
        <v>9422.0</v>
      </c>
      <c r="C592" s="21">
        <v>31615.0</v>
      </c>
      <c r="D592" s="21">
        <v>12003.0</v>
      </c>
      <c r="E592" s="21">
        <v>2516.0</v>
      </c>
      <c r="F592" s="22"/>
      <c r="G592" s="22"/>
      <c r="H592" s="21">
        <v>641.0</v>
      </c>
      <c r="I592" s="22"/>
      <c r="J592" s="21">
        <v>136.0</v>
      </c>
      <c r="K592" s="25">
        <v>88647.0</v>
      </c>
      <c r="L592" s="26">
        <v>0.64</v>
      </c>
    </row>
    <row r="593">
      <c r="A593" s="20" t="s">
        <v>1190</v>
      </c>
      <c r="B593" s="21">
        <v>21283.0</v>
      </c>
      <c r="C593" s="21">
        <v>17925.0</v>
      </c>
      <c r="D593" s="21">
        <v>1772.0</v>
      </c>
      <c r="E593" s="24"/>
      <c r="F593" s="22"/>
      <c r="G593" s="22"/>
      <c r="H593" s="21">
        <v>2725.0</v>
      </c>
      <c r="I593" s="22"/>
      <c r="J593" s="21">
        <v>1322.0</v>
      </c>
      <c r="K593" s="25">
        <v>70192.0</v>
      </c>
      <c r="L593" s="26">
        <v>0.64</v>
      </c>
    </row>
    <row r="594">
      <c r="A594" s="20" t="s">
        <v>241</v>
      </c>
      <c r="B594" s="21">
        <v>11579.0</v>
      </c>
      <c r="C594" s="21">
        <v>29901.0</v>
      </c>
      <c r="D594" s="21">
        <v>1843.0</v>
      </c>
      <c r="E594" s="21">
        <v>1132.0</v>
      </c>
      <c r="F594" s="22"/>
      <c r="G594" s="22"/>
      <c r="H594" s="21">
        <v>2037.0</v>
      </c>
      <c r="I594" s="22"/>
      <c r="J594" s="21">
        <v>0.0</v>
      </c>
      <c r="K594" s="25">
        <v>66310.0</v>
      </c>
      <c r="L594" s="26">
        <v>0.7</v>
      </c>
    </row>
    <row r="595">
      <c r="A595" s="20" t="s">
        <v>689</v>
      </c>
      <c r="B595" s="21">
        <v>23334.0</v>
      </c>
      <c r="C595" s="21">
        <v>11369.0</v>
      </c>
      <c r="D595" s="21">
        <v>1236.0</v>
      </c>
      <c r="E595" s="21">
        <v>617.0</v>
      </c>
      <c r="F595" s="22"/>
      <c r="G595" s="22"/>
      <c r="H595" s="22"/>
      <c r="I595" s="22"/>
      <c r="J595" s="21">
        <v>0.0</v>
      </c>
      <c r="K595" s="25">
        <v>67177.0</v>
      </c>
      <c r="L595" s="26">
        <v>0.54</v>
      </c>
    </row>
    <row r="596">
      <c r="A596" s="20" t="s">
        <v>691</v>
      </c>
      <c r="B596" s="21">
        <v>17416.0</v>
      </c>
      <c r="C596" s="21">
        <v>20872.0</v>
      </c>
      <c r="D596" s="21">
        <v>1602.0</v>
      </c>
      <c r="E596" s="21">
        <v>634.0</v>
      </c>
      <c r="F596" s="22"/>
      <c r="G596" s="22"/>
      <c r="H596" s="21">
        <v>1660.0</v>
      </c>
      <c r="I596" s="22"/>
      <c r="J596" s="21">
        <v>288.0</v>
      </c>
      <c r="K596" s="25">
        <v>68024.0</v>
      </c>
      <c r="L596" s="26">
        <v>0.62</v>
      </c>
    </row>
    <row r="597">
      <c r="A597" s="20" t="s">
        <v>694</v>
      </c>
      <c r="B597" s="21">
        <v>5922.0</v>
      </c>
      <c r="C597" s="21">
        <v>36784.0</v>
      </c>
      <c r="D597" s="21">
        <v>2874.0</v>
      </c>
      <c r="E597" s="21">
        <v>1733.0</v>
      </c>
      <c r="F597" s="22"/>
      <c r="G597" s="22"/>
      <c r="H597" s="21">
        <v>768.0</v>
      </c>
      <c r="I597" s="22"/>
      <c r="J597" s="21">
        <v>254.0</v>
      </c>
      <c r="K597" s="25">
        <v>70268.0</v>
      </c>
      <c r="L597" s="26">
        <v>0.69</v>
      </c>
    </row>
    <row r="598">
      <c r="A598" s="20" t="s">
        <v>1519</v>
      </c>
      <c r="B598" s="21">
        <v>16310.0</v>
      </c>
      <c r="C598" s="21">
        <v>17124.0</v>
      </c>
      <c r="D598" s="21">
        <v>2539.0</v>
      </c>
      <c r="E598" s="21">
        <v>1217.0</v>
      </c>
      <c r="F598" s="22"/>
      <c r="G598" s="22"/>
      <c r="H598" s="21">
        <v>3141.0</v>
      </c>
      <c r="I598" s="22"/>
      <c r="J598" s="21">
        <v>178.0</v>
      </c>
      <c r="K598" s="25">
        <v>63339.0</v>
      </c>
      <c r="L598" s="26">
        <v>0.64</v>
      </c>
    </row>
    <row r="599">
      <c r="A599" s="20" t="s">
        <v>1442</v>
      </c>
      <c r="B599" s="21">
        <v>34085.0</v>
      </c>
      <c r="C599" s="21">
        <v>10181.0</v>
      </c>
      <c r="D599" s="21">
        <v>21432.0</v>
      </c>
      <c r="E599" s="24"/>
      <c r="F599" s="22"/>
      <c r="G599" s="22"/>
      <c r="H599" s="22"/>
      <c r="I599" s="22"/>
      <c r="J599" s="21">
        <v>1475.0</v>
      </c>
      <c r="K599" s="25">
        <v>90875.0</v>
      </c>
      <c r="L599" s="26">
        <v>0.74</v>
      </c>
    </row>
    <row r="600">
      <c r="A600" s="20" t="s">
        <v>243</v>
      </c>
      <c r="B600" s="21">
        <v>10390.0</v>
      </c>
      <c r="C600" s="21">
        <v>21901.0</v>
      </c>
      <c r="D600" s="21">
        <v>1588.0</v>
      </c>
      <c r="E600" s="21">
        <v>891.0</v>
      </c>
      <c r="F600" s="22"/>
      <c r="G600" s="22"/>
      <c r="H600" s="21">
        <v>2469.0</v>
      </c>
      <c r="I600" s="22"/>
      <c r="J600" s="21">
        <v>0.0</v>
      </c>
      <c r="K600" s="25">
        <v>62421.0</v>
      </c>
      <c r="L600" s="26">
        <v>0.6</v>
      </c>
    </row>
    <row r="601">
      <c r="A601" s="20" t="s">
        <v>1192</v>
      </c>
      <c r="B601" s="21">
        <v>19102.0</v>
      </c>
      <c r="C601" s="21">
        <v>20611.0</v>
      </c>
      <c r="D601" s="21">
        <v>3071.0</v>
      </c>
      <c r="E601" s="21">
        <v>1257.0</v>
      </c>
      <c r="F601" s="22"/>
      <c r="G601" s="22"/>
      <c r="H601" s="21">
        <v>2626.0</v>
      </c>
      <c r="I601" s="22"/>
      <c r="J601" s="21">
        <v>0.0</v>
      </c>
      <c r="K601" s="25">
        <v>72235.0</v>
      </c>
      <c r="L601" s="26">
        <v>0.65</v>
      </c>
    </row>
    <row r="602">
      <c r="A602" s="20" t="s">
        <v>1194</v>
      </c>
      <c r="B602" s="21">
        <v>28187.0</v>
      </c>
      <c r="C602" s="21">
        <v>26177.0</v>
      </c>
      <c r="D602" s="21">
        <v>5732.0</v>
      </c>
      <c r="E602" s="24"/>
      <c r="F602" s="22"/>
      <c r="G602" s="22"/>
      <c r="H602" s="21">
        <v>1635.0</v>
      </c>
      <c r="I602" s="22"/>
      <c r="J602" s="21">
        <v>168.0</v>
      </c>
      <c r="K602" s="25">
        <v>86015.0</v>
      </c>
      <c r="L602" s="26">
        <v>0.72</v>
      </c>
    </row>
    <row r="603">
      <c r="A603" s="20" t="s">
        <v>1196</v>
      </c>
      <c r="B603" s="21">
        <v>22929.0</v>
      </c>
      <c r="C603" s="21">
        <v>23718.0</v>
      </c>
      <c r="D603" s="21">
        <v>4995.0</v>
      </c>
      <c r="E603" s="21">
        <v>1536.0</v>
      </c>
      <c r="F603" s="22"/>
      <c r="G603" s="22"/>
      <c r="H603" s="21">
        <v>807.0</v>
      </c>
      <c r="I603" s="22"/>
      <c r="J603" s="21">
        <v>220.0</v>
      </c>
      <c r="K603" s="25">
        <v>76373.0</v>
      </c>
      <c r="L603" s="26">
        <v>0.71</v>
      </c>
    </row>
    <row r="604">
      <c r="A604" s="20" t="s">
        <v>91</v>
      </c>
      <c r="B604" s="21">
        <v>12218.0</v>
      </c>
      <c r="C604" s="21">
        <v>15941.0</v>
      </c>
      <c r="D604" s="21">
        <v>2071.0</v>
      </c>
      <c r="E604" s="21">
        <v>1005.0</v>
      </c>
      <c r="F604" s="22"/>
      <c r="G604" s="22"/>
      <c r="H604" s="21">
        <v>5439.0</v>
      </c>
      <c r="I604" s="21">
        <v>839.0</v>
      </c>
      <c r="J604" s="21">
        <v>0.0</v>
      </c>
      <c r="K604" s="25">
        <v>66273.0</v>
      </c>
      <c r="L604" s="26">
        <v>0.57</v>
      </c>
    </row>
    <row r="605">
      <c r="A605" s="20" t="s">
        <v>355</v>
      </c>
      <c r="B605" s="21">
        <v>26421.0</v>
      </c>
      <c r="C605" s="21">
        <v>21988.0</v>
      </c>
      <c r="D605" s="21">
        <v>9323.0</v>
      </c>
      <c r="E605" s="24"/>
      <c r="F605" s="22"/>
      <c r="G605" s="22"/>
      <c r="H605" s="22"/>
      <c r="I605" s="22"/>
      <c r="J605" s="21">
        <v>333.0</v>
      </c>
      <c r="K605" s="25">
        <v>83359.0</v>
      </c>
      <c r="L605" s="26">
        <v>0.7</v>
      </c>
    </row>
    <row r="606">
      <c r="A606" s="20" t="s">
        <v>1199</v>
      </c>
      <c r="B606" s="21">
        <v>31778.0</v>
      </c>
      <c r="C606" s="21">
        <v>13776.0</v>
      </c>
      <c r="D606" s="21">
        <v>2603.0</v>
      </c>
      <c r="E606" s="21">
        <v>2727.0</v>
      </c>
      <c r="F606" s="24"/>
      <c r="G606" s="22"/>
      <c r="H606" s="24"/>
      <c r="I606" s="22"/>
      <c r="J606" s="21">
        <v>245.0</v>
      </c>
      <c r="K606" s="25">
        <v>82791.0</v>
      </c>
      <c r="L606" s="26">
        <v>0.62</v>
      </c>
    </row>
    <row r="607">
      <c r="A607" s="20" t="s">
        <v>696</v>
      </c>
      <c r="B607" s="21">
        <v>37043.0</v>
      </c>
      <c r="C607" s="21">
        <v>9377.0</v>
      </c>
      <c r="D607" s="21">
        <v>11388.0</v>
      </c>
      <c r="E607" s="21">
        <v>3099.0</v>
      </c>
      <c r="F607" s="22"/>
      <c r="G607" s="22"/>
      <c r="H607" s="22"/>
      <c r="I607" s="22"/>
      <c r="J607" s="21">
        <v>0.0</v>
      </c>
      <c r="K607" s="25">
        <v>83038.0</v>
      </c>
      <c r="L607" s="26">
        <v>0.73</v>
      </c>
    </row>
    <row r="608">
      <c r="A608" s="20" t="s">
        <v>1278</v>
      </c>
      <c r="B608" s="21">
        <v>22210.0</v>
      </c>
      <c r="C608" s="21">
        <v>22772.0</v>
      </c>
      <c r="D608" s="21">
        <v>3300.0</v>
      </c>
      <c r="E608" s="21">
        <v>1051.0</v>
      </c>
      <c r="F608" s="22"/>
      <c r="G608" s="22"/>
      <c r="H608" s="21">
        <v>1380.0</v>
      </c>
      <c r="I608" s="22"/>
      <c r="J608" s="21">
        <v>0.0</v>
      </c>
      <c r="K608" s="25">
        <v>70551.0</v>
      </c>
      <c r="L608" s="26">
        <v>0.72</v>
      </c>
    </row>
    <row r="609">
      <c r="A609" s="20" t="s">
        <v>245</v>
      </c>
      <c r="B609" s="21">
        <v>32277.0</v>
      </c>
      <c r="C609" s="21">
        <v>13737.0</v>
      </c>
      <c r="D609" s="21">
        <v>4078.0</v>
      </c>
      <c r="E609" s="21">
        <v>1821.0</v>
      </c>
      <c r="F609" s="22"/>
      <c r="G609" s="22"/>
      <c r="H609" s="22"/>
      <c r="I609" s="22"/>
      <c r="J609" s="21">
        <v>0.0</v>
      </c>
      <c r="K609" s="25">
        <v>80764.0</v>
      </c>
      <c r="L609" s="26">
        <v>0.64</v>
      </c>
    </row>
    <row r="610">
      <c r="A610" s="20" t="s">
        <v>1522</v>
      </c>
      <c r="B610" s="21">
        <v>33336.0</v>
      </c>
      <c r="C610" s="21">
        <v>4304.0</v>
      </c>
      <c r="D610" s="21">
        <v>23345.0</v>
      </c>
      <c r="E610" s="24"/>
      <c r="F610" s="22"/>
      <c r="G610" s="22"/>
      <c r="H610" s="22"/>
      <c r="I610" s="22"/>
      <c r="J610" s="21">
        <v>580.0</v>
      </c>
      <c r="K610" s="25">
        <v>84124.0</v>
      </c>
      <c r="L610" s="26">
        <v>0.73</v>
      </c>
    </row>
    <row r="611">
      <c r="A611" s="20" t="s">
        <v>698</v>
      </c>
      <c r="B611" s="21">
        <v>27394.0</v>
      </c>
      <c r="C611" s="21">
        <v>16439.0</v>
      </c>
      <c r="D611" s="21">
        <v>6602.0</v>
      </c>
      <c r="E611" s="21">
        <v>1618.0</v>
      </c>
      <c r="F611" s="22"/>
      <c r="G611" s="22"/>
      <c r="H611" s="22"/>
      <c r="I611" s="24"/>
      <c r="J611" s="21">
        <v>0.0</v>
      </c>
      <c r="K611" s="25">
        <v>74892.0</v>
      </c>
      <c r="L611" s="26">
        <v>0.7</v>
      </c>
    </row>
    <row r="612">
      <c r="A612" s="20" t="s">
        <v>1201</v>
      </c>
      <c r="B612" s="21">
        <v>14577.0</v>
      </c>
      <c r="C612" s="21">
        <v>16742.0</v>
      </c>
      <c r="D612" s="21">
        <v>1705.0</v>
      </c>
      <c r="E612" s="24"/>
      <c r="F612" s="22"/>
      <c r="G612" s="22"/>
      <c r="H612" s="21">
        <v>7019.0</v>
      </c>
      <c r="I612" s="22"/>
      <c r="J612" s="21">
        <v>1514.0</v>
      </c>
      <c r="K612" s="25">
        <v>74536.0</v>
      </c>
      <c r="L612" s="26">
        <v>0.56</v>
      </c>
    </row>
    <row r="613">
      <c r="A613" s="20" t="s">
        <v>1480</v>
      </c>
      <c r="B613" s="21">
        <v>22752.0</v>
      </c>
      <c r="C613" s="21">
        <v>2431.0</v>
      </c>
      <c r="D613" s="21">
        <v>6253.0</v>
      </c>
      <c r="E613" s="24"/>
      <c r="F613" s="23">
        <v>21909.0</v>
      </c>
      <c r="G613" s="22"/>
      <c r="H613" s="24"/>
      <c r="I613" s="22"/>
      <c r="J613" s="21">
        <v>0.0</v>
      </c>
      <c r="K613" s="25">
        <v>72640.0</v>
      </c>
      <c r="L613" s="26">
        <v>0.73</v>
      </c>
    </row>
    <row r="614">
      <c r="A614" s="20" t="s">
        <v>247</v>
      </c>
      <c r="B614" s="21">
        <v>16804.0</v>
      </c>
      <c r="C614" s="21">
        <v>15211.0</v>
      </c>
      <c r="D614" s="21">
        <v>1313.0</v>
      </c>
      <c r="E614" s="21">
        <v>627.0</v>
      </c>
      <c r="F614" s="22"/>
      <c r="G614" s="22"/>
      <c r="H614" s="21">
        <v>1475.0</v>
      </c>
      <c r="I614" s="22"/>
      <c r="J614" s="21">
        <v>545.0</v>
      </c>
      <c r="K614" s="25">
        <v>62111.0</v>
      </c>
      <c r="L614" s="26">
        <v>0.58</v>
      </c>
    </row>
    <row r="615">
      <c r="A615" s="20" t="s">
        <v>250</v>
      </c>
      <c r="B615" s="21">
        <v>17419.0</v>
      </c>
      <c r="C615" s="21">
        <v>13620.0</v>
      </c>
      <c r="D615" s="21">
        <v>915.0</v>
      </c>
      <c r="E615" s="21">
        <v>664.0</v>
      </c>
      <c r="F615" s="22"/>
      <c r="G615" s="22"/>
      <c r="H615" s="21">
        <v>1841.0</v>
      </c>
      <c r="I615" s="22"/>
      <c r="J615" s="21">
        <v>0.0</v>
      </c>
      <c r="K615" s="25">
        <v>64576.0</v>
      </c>
      <c r="L615" s="26">
        <v>0.53</v>
      </c>
    </row>
    <row r="616">
      <c r="A616" s="20" t="s">
        <v>1280</v>
      </c>
      <c r="B616" s="21">
        <v>33589.0</v>
      </c>
      <c r="C616" s="21">
        <v>5729.0</v>
      </c>
      <c r="D616" s="21">
        <v>19483.0</v>
      </c>
      <c r="E616" s="21">
        <v>2124.0</v>
      </c>
      <c r="F616" s="22"/>
      <c r="G616" s="22"/>
      <c r="H616" s="22"/>
      <c r="I616" s="22"/>
      <c r="J616" s="21">
        <v>0.0</v>
      </c>
      <c r="K616" s="25">
        <v>80963.0</v>
      </c>
      <c r="L616" s="26">
        <v>0.75</v>
      </c>
    </row>
    <row r="617">
      <c r="A617" s="20" t="s">
        <v>283</v>
      </c>
      <c r="B617" s="21">
        <v>6436.0</v>
      </c>
      <c r="C617" s="21">
        <v>12843.0</v>
      </c>
      <c r="D617" s="21">
        <v>1890.0</v>
      </c>
      <c r="E617" s="21">
        <v>867.0</v>
      </c>
      <c r="F617" s="23">
        <v>22396.0</v>
      </c>
      <c r="G617" s="22"/>
      <c r="H617" s="22"/>
      <c r="I617" s="22"/>
      <c r="J617" s="21">
        <v>708.0</v>
      </c>
      <c r="K617" s="25">
        <v>66517.0</v>
      </c>
      <c r="L617" s="26">
        <v>0.68</v>
      </c>
    </row>
    <row r="618">
      <c r="A618" s="20" t="s">
        <v>1203</v>
      </c>
      <c r="B618" s="21">
        <v>9793.0</v>
      </c>
      <c r="C618" s="21">
        <v>42181.0</v>
      </c>
      <c r="D618" s="21">
        <v>4161.0</v>
      </c>
      <c r="E618" s="21">
        <v>1780.0</v>
      </c>
      <c r="F618" s="22"/>
      <c r="G618" s="22"/>
      <c r="H618" s="21">
        <v>1679.0</v>
      </c>
      <c r="I618" s="22"/>
      <c r="J618" s="21">
        <v>606.0</v>
      </c>
      <c r="K618" s="25">
        <v>97942.0</v>
      </c>
      <c r="L618" s="26">
        <v>0.61</v>
      </c>
    </row>
    <row r="619">
      <c r="A619" s="20" t="s">
        <v>1205</v>
      </c>
      <c r="B619" s="21">
        <v>19122.0</v>
      </c>
      <c r="C619" s="21">
        <v>27458.0</v>
      </c>
      <c r="D619" s="21">
        <v>2560.0</v>
      </c>
      <c r="E619" s="21">
        <v>1248.0</v>
      </c>
      <c r="F619" s="22"/>
      <c r="G619" s="22"/>
      <c r="H619" s="21">
        <v>2275.0</v>
      </c>
      <c r="I619" s="24"/>
      <c r="J619" s="21">
        <v>0.0</v>
      </c>
      <c r="K619" s="25">
        <v>73346.0</v>
      </c>
      <c r="L619" s="26">
        <v>0.72</v>
      </c>
    </row>
    <row r="620">
      <c r="A620" s="20" t="s">
        <v>700</v>
      </c>
      <c r="B620" s="21">
        <v>33842.0</v>
      </c>
      <c r="C620" s="21">
        <v>10648.0</v>
      </c>
      <c r="D620" s="21">
        <v>4685.0</v>
      </c>
      <c r="E620" s="21">
        <v>2262.0</v>
      </c>
      <c r="F620" s="22"/>
      <c r="G620" s="22"/>
      <c r="H620" s="22"/>
      <c r="I620" s="22"/>
      <c r="J620" s="21">
        <v>0.0</v>
      </c>
      <c r="K620" s="25">
        <v>80192.0</v>
      </c>
      <c r="L620" s="26">
        <v>0.64</v>
      </c>
    </row>
    <row r="621">
      <c r="A621" s="20" t="s">
        <v>1225</v>
      </c>
      <c r="B621" s="24"/>
      <c r="C621" s="24"/>
      <c r="D621" s="24"/>
      <c r="E621" s="21">
        <v>521.0</v>
      </c>
      <c r="F621" s="22"/>
      <c r="G621" s="22"/>
      <c r="H621" s="22"/>
      <c r="I621" s="22"/>
      <c r="J621" s="21">
        <v>40665.0</v>
      </c>
      <c r="K621" s="25">
        <v>66259.0</v>
      </c>
      <c r="L621" s="26">
        <v>0.62</v>
      </c>
    </row>
    <row r="622">
      <c r="A622" s="20" t="s">
        <v>867</v>
      </c>
      <c r="B622" s="21">
        <v>34909.0</v>
      </c>
      <c r="C622" s="21">
        <v>9496.0</v>
      </c>
      <c r="D622" s="21">
        <v>10410.0</v>
      </c>
      <c r="E622" s="21">
        <v>2715.0</v>
      </c>
      <c r="F622" s="24"/>
      <c r="G622" s="22"/>
      <c r="H622" s="22"/>
      <c r="I622" s="22"/>
      <c r="J622" s="21">
        <v>0.0</v>
      </c>
      <c r="K622" s="25">
        <v>76267.0</v>
      </c>
      <c r="L622" s="26">
        <v>0.75</v>
      </c>
    </row>
    <row r="623">
      <c r="A623" s="20" t="s">
        <v>702</v>
      </c>
      <c r="B623" s="21">
        <v>12481.0</v>
      </c>
      <c r="C623" s="21">
        <v>23240.0</v>
      </c>
      <c r="D623" s="21">
        <v>5593.0</v>
      </c>
      <c r="E623" s="21">
        <v>1064.0</v>
      </c>
      <c r="F623" s="22"/>
      <c r="G623" s="22"/>
      <c r="H623" s="21">
        <v>418.0</v>
      </c>
      <c r="I623" s="22"/>
      <c r="J623" s="21">
        <v>115.0</v>
      </c>
      <c r="K623" s="25">
        <v>65519.0</v>
      </c>
      <c r="L623" s="26">
        <v>0.65</v>
      </c>
    </row>
    <row r="624">
      <c r="A624" s="20" t="s">
        <v>869</v>
      </c>
      <c r="B624" s="21">
        <v>23861.0</v>
      </c>
      <c r="C624" s="21">
        <v>2293.0</v>
      </c>
      <c r="D624" s="21">
        <v>25795.0</v>
      </c>
      <c r="E624" s="24"/>
      <c r="F624" s="22"/>
      <c r="G624" s="22"/>
      <c r="H624" s="21">
        <v>763.0</v>
      </c>
      <c r="I624" s="22"/>
      <c r="J624" s="21">
        <v>0.0</v>
      </c>
      <c r="K624" s="25">
        <v>67789.0</v>
      </c>
      <c r="L624" s="26">
        <v>0.78</v>
      </c>
    </row>
    <row r="625">
      <c r="A625" s="20" t="s">
        <v>704</v>
      </c>
      <c r="B625" s="21">
        <v>31983.0</v>
      </c>
      <c r="C625" s="21">
        <v>14862.0</v>
      </c>
      <c r="D625" s="21">
        <v>6935.0</v>
      </c>
      <c r="E625" s="21">
        <v>1834.0</v>
      </c>
      <c r="F625" s="22"/>
      <c r="G625" s="22"/>
      <c r="H625" s="24"/>
      <c r="I625" s="22"/>
      <c r="J625" s="21">
        <v>0.0</v>
      </c>
      <c r="K625" s="25">
        <v>82526.0</v>
      </c>
      <c r="L625" s="26">
        <v>0.67</v>
      </c>
    </row>
    <row r="626">
      <c r="A626" s="20" t="s">
        <v>114</v>
      </c>
      <c r="B626" s="21">
        <v>14314.0</v>
      </c>
      <c r="C626" s="21">
        <v>21042.0</v>
      </c>
      <c r="D626" s="21">
        <v>2428.0</v>
      </c>
      <c r="E626" s="21">
        <v>1299.0</v>
      </c>
      <c r="F626" s="22"/>
      <c r="G626" s="22"/>
      <c r="H626" s="21">
        <v>5959.0</v>
      </c>
      <c r="I626" s="22"/>
      <c r="J626" s="21">
        <v>0.0</v>
      </c>
      <c r="K626" s="25">
        <v>75680.0</v>
      </c>
      <c r="L626" s="26">
        <v>0.6</v>
      </c>
    </row>
    <row r="627">
      <c r="A627" s="20" t="s">
        <v>706</v>
      </c>
      <c r="B627" s="21">
        <v>20373.0</v>
      </c>
      <c r="C627" s="21">
        <v>12543.0</v>
      </c>
      <c r="D627" s="21">
        <v>19745.0</v>
      </c>
      <c r="E627" s="24"/>
      <c r="F627" s="22"/>
      <c r="G627" s="22"/>
      <c r="H627" s="24"/>
      <c r="I627" s="22"/>
      <c r="J627" s="21">
        <v>366.0</v>
      </c>
      <c r="K627" s="25">
        <v>68232.0</v>
      </c>
      <c r="L627" s="26">
        <v>0.78</v>
      </c>
    </row>
    <row r="628">
      <c r="A628" s="20" t="s">
        <v>1444</v>
      </c>
      <c r="B628" s="21">
        <v>28430.0</v>
      </c>
      <c r="C628" s="21">
        <v>2723.0</v>
      </c>
      <c r="D628" s="21">
        <v>27445.0</v>
      </c>
      <c r="E628" s="24"/>
      <c r="F628" s="22"/>
      <c r="G628" s="22"/>
      <c r="H628" s="22"/>
      <c r="I628" s="22"/>
      <c r="J628" s="21">
        <v>292.0</v>
      </c>
      <c r="K628" s="25">
        <v>75582.0</v>
      </c>
      <c r="L628" s="26">
        <v>0.78</v>
      </c>
    </row>
    <row r="629">
      <c r="A629" s="20" t="s">
        <v>1207</v>
      </c>
      <c r="B629" s="21">
        <v>31501.0</v>
      </c>
      <c r="C629" s="21">
        <v>8147.0</v>
      </c>
      <c r="D629" s="21">
        <v>11422.0</v>
      </c>
      <c r="E629" s="21">
        <v>1796.0</v>
      </c>
      <c r="F629" s="22"/>
      <c r="G629" s="22"/>
      <c r="H629" s="22"/>
      <c r="I629" s="22"/>
      <c r="J629" s="21">
        <v>884.0</v>
      </c>
      <c r="K629" s="25">
        <v>75038.0</v>
      </c>
      <c r="L629" s="26">
        <v>0.72</v>
      </c>
    </row>
    <row r="630">
      <c r="A630" s="20" t="s">
        <v>254</v>
      </c>
      <c r="B630" s="21">
        <v>16179.0</v>
      </c>
      <c r="C630" s="21">
        <v>22284.0</v>
      </c>
      <c r="D630" s="21">
        <v>2917.0</v>
      </c>
      <c r="E630" s="21">
        <v>948.0</v>
      </c>
      <c r="F630" s="22"/>
      <c r="G630" s="22"/>
      <c r="H630" s="21">
        <v>1219.0</v>
      </c>
      <c r="I630" s="22"/>
      <c r="J630" s="21">
        <v>0.0</v>
      </c>
      <c r="K630" s="25">
        <v>57280.0</v>
      </c>
      <c r="L630" s="26">
        <v>0.76</v>
      </c>
    </row>
    <row r="631">
      <c r="A631" s="20" t="s">
        <v>257</v>
      </c>
      <c r="B631" s="21">
        <v>17692.0</v>
      </c>
      <c r="C631" s="21">
        <v>20695.0</v>
      </c>
      <c r="D631" s="21">
        <v>2706.0</v>
      </c>
      <c r="E631" s="21">
        <v>965.0</v>
      </c>
      <c r="F631" s="22"/>
      <c r="G631" s="22"/>
      <c r="H631" s="21">
        <v>860.0</v>
      </c>
      <c r="I631" s="22"/>
      <c r="J631" s="21">
        <v>0.0</v>
      </c>
      <c r="K631" s="25">
        <v>55550.0</v>
      </c>
      <c r="L631" s="26">
        <v>0.77</v>
      </c>
    </row>
    <row r="632">
      <c r="A632" s="20" t="s">
        <v>1209</v>
      </c>
      <c r="B632" s="21">
        <v>32876.0</v>
      </c>
      <c r="C632" s="21">
        <v>8794.0</v>
      </c>
      <c r="D632" s="21">
        <v>4584.0</v>
      </c>
      <c r="E632" s="21">
        <v>3090.0</v>
      </c>
      <c r="F632" s="22"/>
      <c r="G632" s="22"/>
      <c r="H632" s="22"/>
      <c r="I632" s="22"/>
      <c r="J632" s="21">
        <v>0.0</v>
      </c>
      <c r="K632" s="25">
        <v>70402.0</v>
      </c>
      <c r="L632" s="26">
        <v>0.7</v>
      </c>
    </row>
    <row r="633">
      <c r="A633" s="20" t="s">
        <v>1211</v>
      </c>
      <c r="B633" s="21">
        <v>33856.0</v>
      </c>
      <c r="C633" s="21">
        <v>8770.0</v>
      </c>
      <c r="D633" s="21">
        <v>18679.0</v>
      </c>
      <c r="E633" s="24"/>
      <c r="F633" s="22"/>
      <c r="G633" s="22"/>
      <c r="H633" s="22"/>
      <c r="I633" s="22"/>
      <c r="J633" s="21">
        <v>0.0</v>
      </c>
      <c r="K633" s="25">
        <v>83845.0</v>
      </c>
      <c r="L633" s="26">
        <v>0.73</v>
      </c>
    </row>
    <row r="634">
      <c r="A634" s="20" t="s">
        <v>1213</v>
      </c>
      <c r="B634" s="21">
        <v>26396.0</v>
      </c>
      <c r="C634" s="21">
        <v>8827.0</v>
      </c>
      <c r="D634" s="21">
        <v>16629.0</v>
      </c>
      <c r="E634" s="21">
        <v>1485.0</v>
      </c>
      <c r="F634" s="22"/>
      <c r="G634" s="22"/>
      <c r="H634" s="22"/>
      <c r="I634" s="21">
        <v>600.0</v>
      </c>
      <c r="J634" s="21">
        <v>0.0</v>
      </c>
      <c r="K634" s="25">
        <v>75455.0</v>
      </c>
      <c r="L634" s="26">
        <v>0.71</v>
      </c>
    </row>
    <row r="635">
      <c r="A635" s="20" t="s">
        <v>709</v>
      </c>
      <c r="B635" s="21">
        <v>30734.0</v>
      </c>
      <c r="C635" s="21">
        <v>6450.0</v>
      </c>
      <c r="D635" s="21">
        <v>23351.0</v>
      </c>
      <c r="E635" s="21">
        <v>1382.0</v>
      </c>
      <c r="F635" s="22"/>
      <c r="G635" s="22"/>
      <c r="H635" s="22"/>
      <c r="I635" s="22"/>
      <c r="J635" s="21">
        <v>80.0</v>
      </c>
      <c r="K635" s="25">
        <v>83953.0</v>
      </c>
      <c r="L635" s="26">
        <v>0.74</v>
      </c>
    </row>
    <row r="636">
      <c r="A636" s="20" t="s">
        <v>260</v>
      </c>
      <c r="B636" s="21">
        <v>17722.0</v>
      </c>
      <c r="C636" s="21">
        <v>13642.0</v>
      </c>
      <c r="D636" s="21">
        <v>960.0</v>
      </c>
      <c r="E636" s="21">
        <v>603.0</v>
      </c>
      <c r="F636" s="24"/>
      <c r="G636" s="22"/>
      <c r="H636" s="21">
        <v>1354.0</v>
      </c>
      <c r="I636" s="22"/>
      <c r="J636" s="21">
        <v>0.0</v>
      </c>
      <c r="K636" s="25">
        <v>61829.0</v>
      </c>
      <c r="L636" s="26">
        <v>0.55</v>
      </c>
    </row>
    <row r="637">
      <c r="A637" s="20" t="s">
        <v>711</v>
      </c>
      <c r="B637" s="21">
        <v>14287.0</v>
      </c>
      <c r="C637" s="21">
        <v>15522.0</v>
      </c>
      <c r="D637" s="21">
        <v>1019.0</v>
      </c>
      <c r="E637" s="21">
        <v>521.0</v>
      </c>
      <c r="F637" s="22"/>
      <c r="G637" s="22"/>
      <c r="H637" s="21">
        <v>2094.0</v>
      </c>
      <c r="I637" s="22"/>
      <c r="J637" s="21">
        <v>0.0</v>
      </c>
      <c r="K637" s="25">
        <v>63006.0</v>
      </c>
      <c r="L637" s="26">
        <v>0.53</v>
      </c>
    </row>
    <row r="638">
      <c r="A638" s="20" t="s">
        <v>713</v>
      </c>
      <c r="B638" s="21">
        <v>19864.0</v>
      </c>
      <c r="C638" s="21">
        <v>18203.0</v>
      </c>
      <c r="D638" s="21">
        <v>2041.0</v>
      </c>
      <c r="E638" s="24"/>
      <c r="F638" s="22"/>
      <c r="G638" s="22"/>
      <c r="H638" s="21">
        <v>1028.0</v>
      </c>
      <c r="I638" s="24"/>
      <c r="J638" s="21">
        <v>0.0</v>
      </c>
      <c r="K638" s="25">
        <v>60895.0</v>
      </c>
      <c r="L638" s="26">
        <v>0.68</v>
      </c>
    </row>
    <row r="639">
      <c r="A639" s="20" t="s">
        <v>716</v>
      </c>
      <c r="B639" s="21">
        <v>25856.0</v>
      </c>
      <c r="C639" s="21">
        <v>19098.0</v>
      </c>
      <c r="D639" s="21">
        <v>3666.0</v>
      </c>
      <c r="E639" s="21">
        <v>1694.0</v>
      </c>
      <c r="F639" s="22"/>
      <c r="G639" s="22"/>
      <c r="H639" s="22"/>
      <c r="I639" s="22"/>
      <c r="J639" s="21">
        <v>584.0</v>
      </c>
      <c r="K639" s="25">
        <v>73475.0</v>
      </c>
      <c r="L639" s="26">
        <v>0.69</v>
      </c>
    </row>
    <row r="640">
      <c r="A640" s="20" t="s">
        <v>116</v>
      </c>
      <c r="B640" s="21">
        <v>20488.0</v>
      </c>
      <c r="C640" s="21">
        <v>16312.0</v>
      </c>
      <c r="D640" s="21">
        <v>1525.0</v>
      </c>
      <c r="E640" s="21">
        <v>596.0</v>
      </c>
      <c r="F640" s="22"/>
      <c r="G640" s="22"/>
      <c r="H640" s="21">
        <v>1749.0</v>
      </c>
      <c r="I640" s="22"/>
      <c r="J640" s="21">
        <v>929.0</v>
      </c>
      <c r="K640" s="25">
        <v>61370.0</v>
      </c>
      <c r="L640" s="26">
        <v>0.68</v>
      </c>
    </row>
    <row r="641">
      <c r="A641" s="20" t="s">
        <v>718</v>
      </c>
      <c r="B641" s="21">
        <v>17345.0</v>
      </c>
      <c r="C641" s="21">
        <v>20446.0</v>
      </c>
      <c r="D641" s="21">
        <v>2510.0</v>
      </c>
      <c r="E641" s="21">
        <v>1300.0</v>
      </c>
      <c r="F641" s="22"/>
      <c r="G641" s="22"/>
      <c r="H641" s="21">
        <v>3224.0</v>
      </c>
      <c r="I641" s="22"/>
      <c r="J641" s="21">
        <v>0.0</v>
      </c>
      <c r="K641" s="25">
        <v>75219.0</v>
      </c>
      <c r="L641" s="26">
        <v>0.6</v>
      </c>
    </row>
    <row r="642">
      <c r="A642" s="20" t="s">
        <v>1447</v>
      </c>
      <c r="B642" s="25">
        <v>30475.0</v>
      </c>
      <c r="C642" s="25">
        <v>15652.0</v>
      </c>
      <c r="D642" s="25">
        <v>6024.0</v>
      </c>
      <c r="E642" s="25">
        <v>2008.0</v>
      </c>
      <c r="F642" s="22"/>
      <c r="G642" s="22"/>
      <c r="H642" s="27"/>
      <c r="I642" s="22"/>
      <c r="J642" s="21">
        <v>489.0</v>
      </c>
      <c r="K642" s="25">
        <v>78587.0</v>
      </c>
      <c r="L642" s="26">
        <v>0.7</v>
      </c>
    </row>
    <row r="643">
      <c r="A643" s="20" t="s">
        <v>285</v>
      </c>
      <c r="B643" s="21">
        <v>15199.0</v>
      </c>
      <c r="C643" s="21">
        <v>13068.0</v>
      </c>
      <c r="D643" s="21">
        <v>1447.0</v>
      </c>
      <c r="E643" s="21">
        <v>445.0</v>
      </c>
      <c r="F643" s="22"/>
      <c r="G643" s="23">
        <v>2151.0</v>
      </c>
      <c r="H643" s="21">
        <v>1222.0</v>
      </c>
      <c r="I643" s="22"/>
      <c r="J643" s="21">
        <v>0.0</v>
      </c>
      <c r="K643" s="25">
        <v>49734.0</v>
      </c>
      <c r="L643" s="26">
        <v>0.67</v>
      </c>
    </row>
    <row r="644">
      <c r="A644" s="20" t="s">
        <v>262</v>
      </c>
      <c r="B644" s="21">
        <v>24766.0</v>
      </c>
      <c r="C644" s="21">
        <v>20552.0</v>
      </c>
      <c r="D644" s="21">
        <v>6543.0</v>
      </c>
      <c r="E644" s="21">
        <v>1454.0</v>
      </c>
      <c r="F644" s="22"/>
      <c r="G644" s="22"/>
      <c r="H644" s="24"/>
      <c r="I644" s="21">
        <v>324.0</v>
      </c>
      <c r="J644" s="21">
        <v>1117.0</v>
      </c>
      <c r="K644" s="25">
        <v>78094.0</v>
      </c>
      <c r="L644" s="26">
        <v>0.7</v>
      </c>
    </row>
    <row r="645">
      <c r="A645" s="20" t="s">
        <v>1215</v>
      </c>
      <c r="B645" s="21">
        <v>31589.0</v>
      </c>
      <c r="C645" s="21">
        <v>14808.0</v>
      </c>
      <c r="D645" s="21">
        <v>4463.0</v>
      </c>
      <c r="E645" s="21">
        <v>1729.0</v>
      </c>
      <c r="F645" s="22"/>
      <c r="G645" s="22"/>
      <c r="H645" s="24"/>
      <c r="I645" s="24"/>
      <c r="J645" s="21">
        <v>335.0</v>
      </c>
      <c r="K645" s="25">
        <v>75168.0</v>
      </c>
      <c r="L645" s="26">
        <v>0.7</v>
      </c>
    </row>
    <row r="646">
      <c r="A646" s="20" t="s">
        <v>720</v>
      </c>
      <c r="B646" s="21">
        <v>32960.0</v>
      </c>
      <c r="C646" s="21">
        <v>11547.0</v>
      </c>
      <c r="D646" s="21">
        <v>4081.0</v>
      </c>
      <c r="E646" s="21">
        <v>1973.0</v>
      </c>
      <c r="F646" s="22"/>
      <c r="G646" s="22"/>
      <c r="H646" s="24"/>
      <c r="I646" s="22"/>
      <c r="J646" s="21">
        <v>0.0</v>
      </c>
      <c r="K646" s="25">
        <v>78079.0</v>
      </c>
      <c r="L646" s="26">
        <v>0.65</v>
      </c>
    </row>
    <row r="647">
      <c r="A647" s="20" t="s">
        <v>1217</v>
      </c>
      <c r="B647" s="21">
        <v>13459.0</v>
      </c>
      <c r="C647" s="21">
        <v>23855.0</v>
      </c>
      <c r="D647" s="21">
        <v>3111.0</v>
      </c>
      <c r="E647" s="21">
        <v>1559.0</v>
      </c>
      <c r="F647" s="22"/>
      <c r="G647" s="22"/>
      <c r="H647" s="21">
        <v>2717.0</v>
      </c>
      <c r="I647" s="22"/>
      <c r="J647" s="21">
        <v>58.0</v>
      </c>
      <c r="K647" s="25">
        <v>76313.0</v>
      </c>
      <c r="L647" s="26">
        <v>0.59</v>
      </c>
    </row>
    <row r="648">
      <c r="A648" s="20" t="s">
        <v>264</v>
      </c>
      <c r="B648" s="21">
        <v>34588.0</v>
      </c>
      <c r="C648" s="21">
        <v>3761.0</v>
      </c>
      <c r="D648" s="21">
        <v>18407.0</v>
      </c>
      <c r="E648" s="21">
        <v>1629.0</v>
      </c>
      <c r="F648" s="22"/>
      <c r="G648" s="22"/>
      <c r="H648" s="22"/>
      <c r="I648" s="22"/>
      <c r="J648" s="21">
        <v>875.0</v>
      </c>
      <c r="K648" s="25">
        <v>82468.0</v>
      </c>
      <c r="L648" s="26">
        <v>0.72</v>
      </c>
    </row>
    <row r="649">
      <c r="A649" s="20" t="s">
        <v>796</v>
      </c>
      <c r="B649" s="21">
        <v>12959.0</v>
      </c>
      <c r="C649" s="21">
        <v>10991.0</v>
      </c>
      <c r="D649" s="24"/>
      <c r="E649" s="24"/>
      <c r="F649" s="22"/>
      <c r="G649" s="23">
        <v>10418.0</v>
      </c>
      <c r="H649" s="21">
        <v>2184.0</v>
      </c>
      <c r="I649" s="22"/>
      <c r="J649" s="21">
        <v>0.0</v>
      </c>
      <c r="K649" s="25">
        <v>51925.0</v>
      </c>
      <c r="L649" s="26">
        <v>0.7</v>
      </c>
    </row>
    <row r="650">
      <c r="A650" s="20" t="s">
        <v>1449</v>
      </c>
      <c r="B650" s="21">
        <v>13767.0</v>
      </c>
      <c r="C650" s="21">
        <v>27312.0</v>
      </c>
      <c r="D650" s="21">
        <v>4149.0</v>
      </c>
      <c r="E650" s="21">
        <v>2107.0</v>
      </c>
      <c r="F650" s="22"/>
      <c r="G650" s="22"/>
      <c r="H650" s="21">
        <v>1479.0</v>
      </c>
      <c r="I650" s="22"/>
      <c r="J650" s="21">
        <v>691.0</v>
      </c>
      <c r="K650" s="25">
        <v>74801.0</v>
      </c>
      <c r="L650" s="26">
        <v>0.66</v>
      </c>
    </row>
    <row r="651">
      <c r="A651" s="20" t="s">
        <v>1451</v>
      </c>
      <c r="B651" s="21">
        <v>27324.0</v>
      </c>
      <c r="C651" s="21">
        <v>17339.0</v>
      </c>
      <c r="D651" s="21">
        <v>9992.0</v>
      </c>
      <c r="E651" s="24"/>
      <c r="F651" s="22"/>
      <c r="G651" s="22"/>
      <c r="H651" s="22"/>
      <c r="I651" s="22"/>
      <c r="J651" s="21">
        <v>692.0</v>
      </c>
      <c r="K651" s="25">
        <v>74673.0</v>
      </c>
      <c r="L651" s="26">
        <v>0.74</v>
      </c>
    </row>
    <row r="652">
      <c r="B652" s="35"/>
      <c r="C652" s="35"/>
      <c r="D652" s="35"/>
      <c r="E652" s="35"/>
      <c r="F652" s="35"/>
      <c r="G652" s="35"/>
      <c r="H652" s="35"/>
      <c r="I652" s="35"/>
      <c r="J652" s="35"/>
      <c r="K652" s="35"/>
    </row>
    <row r="653">
      <c r="B653" s="35"/>
      <c r="C653" s="35"/>
      <c r="D653" s="35"/>
      <c r="E653" s="35"/>
      <c r="F653" s="35"/>
      <c r="G653" s="35"/>
      <c r="H653" s="35"/>
      <c r="I653" s="35"/>
      <c r="J653" s="35"/>
      <c r="K653" s="35"/>
    </row>
    <row r="654">
      <c r="B654" s="35"/>
      <c r="C654" s="35"/>
      <c r="D654" s="35"/>
      <c r="E654" s="35"/>
      <c r="F654" s="35"/>
      <c r="G654" s="35"/>
      <c r="H654" s="35"/>
      <c r="I654" s="35"/>
      <c r="J654" s="35"/>
      <c r="K654" s="35"/>
    </row>
    <row r="655">
      <c r="B655" s="35"/>
      <c r="C655" s="35"/>
      <c r="D655" s="35"/>
      <c r="E655" s="35"/>
      <c r="F655" s="35"/>
      <c r="G655" s="35"/>
      <c r="H655" s="35"/>
      <c r="I655" s="35"/>
      <c r="J655" s="35"/>
      <c r="K655" s="35"/>
    </row>
    <row r="656">
      <c r="B656" s="35"/>
      <c r="C656" s="35"/>
      <c r="D656" s="35"/>
      <c r="E656" s="35"/>
      <c r="F656" s="35"/>
      <c r="G656" s="35"/>
      <c r="H656" s="35"/>
      <c r="I656" s="35"/>
      <c r="J656" s="35"/>
      <c r="K656" s="35"/>
    </row>
    <row r="657">
      <c r="B657" s="35"/>
      <c r="C657" s="35"/>
      <c r="D657" s="35"/>
      <c r="E657" s="35"/>
      <c r="F657" s="35"/>
      <c r="G657" s="35"/>
      <c r="H657" s="35"/>
      <c r="I657" s="35"/>
      <c r="J657" s="35"/>
      <c r="K657" s="35"/>
    </row>
    <row r="658">
      <c r="B658" s="35"/>
      <c r="C658" s="35"/>
      <c r="D658" s="35"/>
      <c r="E658" s="35"/>
      <c r="F658" s="35"/>
      <c r="G658" s="35"/>
      <c r="H658" s="35"/>
      <c r="I658" s="35"/>
      <c r="J658" s="35"/>
      <c r="K658" s="35"/>
    </row>
    <row r="659">
      <c r="B659" s="35"/>
      <c r="C659" s="35"/>
      <c r="D659" s="35"/>
      <c r="E659" s="35"/>
      <c r="F659" s="35"/>
      <c r="G659" s="35"/>
      <c r="H659" s="35"/>
      <c r="I659" s="35"/>
      <c r="J659" s="35"/>
      <c r="K659" s="35"/>
    </row>
    <row r="660">
      <c r="B660" s="35"/>
      <c r="C660" s="35"/>
      <c r="D660" s="35"/>
      <c r="E660" s="35"/>
      <c r="F660" s="35"/>
      <c r="G660" s="35"/>
      <c r="H660" s="35"/>
      <c r="I660" s="35"/>
      <c r="J660" s="35"/>
      <c r="K660" s="35"/>
    </row>
    <row r="661">
      <c r="B661" s="35"/>
      <c r="C661" s="35"/>
      <c r="D661" s="35"/>
      <c r="E661" s="35"/>
      <c r="F661" s="35"/>
      <c r="G661" s="35"/>
      <c r="H661" s="35"/>
      <c r="I661" s="35"/>
      <c r="J661" s="35"/>
      <c r="K661" s="35"/>
    </row>
    <row r="662">
      <c r="B662" s="35"/>
      <c r="C662" s="35"/>
      <c r="D662" s="35"/>
      <c r="E662" s="35"/>
      <c r="F662" s="35"/>
      <c r="G662" s="35"/>
      <c r="H662" s="35"/>
      <c r="I662" s="35"/>
      <c r="J662" s="35"/>
      <c r="K662" s="35"/>
    </row>
    <row r="663">
      <c r="B663" s="35"/>
      <c r="C663" s="35"/>
      <c r="D663" s="35"/>
      <c r="E663" s="35"/>
      <c r="F663" s="35"/>
      <c r="G663" s="35"/>
      <c r="H663" s="35"/>
      <c r="I663" s="35"/>
      <c r="J663" s="35"/>
      <c r="K663" s="35"/>
    </row>
    <row r="664">
      <c r="B664" s="35"/>
      <c r="C664" s="35"/>
      <c r="D664" s="35"/>
      <c r="E664" s="35"/>
      <c r="F664" s="35"/>
      <c r="G664" s="35"/>
      <c r="H664" s="35"/>
      <c r="I664" s="35"/>
      <c r="J664" s="35"/>
      <c r="K664" s="35"/>
    </row>
    <row r="665">
      <c r="B665" s="35"/>
      <c r="C665" s="35"/>
      <c r="D665" s="35"/>
      <c r="E665" s="35"/>
      <c r="F665" s="35"/>
      <c r="G665" s="35"/>
      <c r="H665" s="35"/>
      <c r="I665" s="35"/>
      <c r="J665" s="35"/>
      <c r="K665" s="35"/>
    </row>
    <row r="666">
      <c r="B666" s="35"/>
      <c r="C666" s="35"/>
      <c r="D666" s="35"/>
      <c r="E666" s="35"/>
      <c r="F666" s="35"/>
      <c r="G666" s="35"/>
      <c r="H666" s="35"/>
      <c r="I666" s="35"/>
      <c r="J666" s="35"/>
      <c r="K666" s="35"/>
    </row>
    <row r="667">
      <c r="B667" s="35"/>
      <c r="C667" s="35"/>
      <c r="D667" s="35"/>
      <c r="E667" s="35"/>
      <c r="F667" s="35"/>
      <c r="G667" s="35"/>
      <c r="H667" s="35"/>
      <c r="I667" s="35"/>
      <c r="J667" s="35"/>
      <c r="K667" s="35"/>
    </row>
    <row r="668">
      <c r="B668" s="35"/>
      <c r="C668" s="35"/>
      <c r="D668" s="35"/>
      <c r="E668" s="35"/>
      <c r="F668" s="35"/>
      <c r="G668" s="35"/>
      <c r="H668" s="35"/>
      <c r="I668" s="35"/>
      <c r="J668" s="35"/>
      <c r="K668" s="35"/>
    </row>
    <row r="669">
      <c r="B669" s="35"/>
      <c r="C669" s="35"/>
      <c r="D669" s="35"/>
      <c r="E669" s="35"/>
      <c r="F669" s="35"/>
      <c r="G669" s="35"/>
      <c r="H669" s="35"/>
      <c r="I669" s="35"/>
      <c r="J669" s="35"/>
      <c r="K669" s="35"/>
    </row>
    <row r="670">
      <c r="B670" s="35"/>
      <c r="C670" s="35"/>
      <c r="D670" s="35"/>
      <c r="E670" s="35"/>
      <c r="F670" s="35"/>
      <c r="G670" s="35"/>
      <c r="H670" s="35"/>
      <c r="I670" s="35"/>
      <c r="J670" s="35"/>
      <c r="K670" s="35"/>
    </row>
    <row r="671">
      <c r="B671" s="35"/>
      <c r="C671" s="35"/>
      <c r="D671" s="35"/>
      <c r="E671" s="35"/>
      <c r="F671" s="35"/>
      <c r="G671" s="35"/>
      <c r="H671" s="35"/>
      <c r="I671" s="35"/>
      <c r="J671" s="35"/>
      <c r="K671" s="35"/>
    </row>
    <row r="672">
      <c r="B672" s="35"/>
      <c r="C672" s="35"/>
      <c r="D672" s="35"/>
      <c r="E672" s="35"/>
      <c r="F672" s="35"/>
      <c r="G672" s="35"/>
      <c r="H672" s="35"/>
      <c r="I672" s="35"/>
      <c r="J672" s="35"/>
      <c r="K672" s="35"/>
    </row>
    <row r="673">
      <c r="B673" s="35"/>
      <c r="C673" s="35"/>
      <c r="D673" s="35"/>
      <c r="E673" s="35"/>
      <c r="F673" s="35"/>
      <c r="G673" s="35"/>
      <c r="H673" s="35"/>
      <c r="I673" s="35"/>
      <c r="J673" s="35"/>
      <c r="K673" s="35"/>
    </row>
    <row r="674">
      <c r="B674" s="35"/>
      <c r="C674" s="35"/>
      <c r="D674" s="35"/>
      <c r="E674" s="35"/>
      <c r="F674" s="35"/>
      <c r="G674" s="35"/>
      <c r="H674" s="35"/>
      <c r="I674" s="35"/>
      <c r="J674" s="35"/>
      <c r="K674" s="35"/>
    </row>
    <row r="675">
      <c r="B675" s="35"/>
      <c r="C675" s="35"/>
      <c r="D675" s="35"/>
      <c r="E675" s="35"/>
      <c r="F675" s="35"/>
      <c r="G675" s="35"/>
      <c r="H675" s="35"/>
      <c r="I675" s="35"/>
      <c r="J675" s="35"/>
      <c r="K675" s="35"/>
    </row>
    <row r="676">
      <c r="B676" s="35"/>
      <c r="C676" s="35"/>
      <c r="D676" s="35"/>
      <c r="E676" s="35"/>
      <c r="F676" s="35"/>
      <c r="G676" s="35"/>
      <c r="H676" s="35"/>
      <c r="I676" s="35"/>
      <c r="J676" s="35"/>
      <c r="K676" s="35"/>
    </row>
    <row r="677">
      <c r="B677" s="35"/>
      <c r="C677" s="35"/>
      <c r="D677" s="35"/>
      <c r="E677" s="35"/>
      <c r="F677" s="35"/>
      <c r="G677" s="35"/>
      <c r="H677" s="35"/>
      <c r="I677" s="35"/>
      <c r="J677" s="35"/>
      <c r="K677" s="35"/>
    </row>
    <row r="678">
      <c r="B678" s="35"/>
      <c r="C678" s="35"/>
      <c r="D678" s="35"/>
      <c r="E678" s="35"/>
      <c r="F678" s="35"/>
      <c r="G678" s="35"/>
      <c r="H678" s="35"/>
      <c r="I678" s="35"/>
      <c r="J678" s="35"/>
      <c r="K678" s="35"/>
    </row>
    <row r="679">
      <c r="B679" s="35"/>
      <c r="C679" s="35"/>
      <c r="D679" s="35"/>
      <c r="E679" s="35"/>
      <c r="F679" s="35"/>
      <c r="G679" s="35"/>
      <c r="H679" s="35"/>
      <c r="I679" s="35"/>
      <c r="J679" s="35"/>
      <c r="K679" s="35"/>
    </row>
    <row r="680">
      <c r="B680" s="35"/>
      <c r="C680" s="35"/>
      <c r="D680" s="35"/>
      <c r="E680" s="35"/>
      <c r="F680" s="35"/>
      <c r="G680" s="35"/>
      <c r="H680" s="35"/>
      <c r="I680" s="35"/>
      <c r="J680" s="35"/>
      <c r="K680" s="35"/>
    </row>
    <row r="681">
      <c r="B681" s="35"/>
      <c r="C681" s="35"/>
      <c r="D681" s="35"/>
      <c r="E681" s="35"/>
      <c r="F681" s="35"/>
      <c r="G681" s="35"/>
      <c r="H681" s="35"/>
      <c r="I681" s="35"/>
      <c r="J681" s="35"/>
      <c r="K681" s="35"/>
    </row>
    <row r="682">
      <c r="B682" s="35"/>
      <c r="C682" s="35"/>
      <c r="D682" s="35"/>
      <c r="E682" s="35"/>
      <c r="F682" s="35"/>
      <c r="G682" s="35"/>
      <c r="H682" s="35"/>
      <c r="I682" s="35"/>
      <c r="J682" s="35"/>
      <c r="K682" s="35"/>
    </row>
    <row r="683">
      <c r="B683" s="35"/>
      <c r="C683" s="35"/>
      <c r="D683" s="35"/>
      <c r="E683" s="35"/>
      <c r="F683" s="35"/>
      <c r="G683" s="35"/>
      <c r="H683" s="35"/>
      <c r="I683" s="35"/>
      <c r="J683" s="35"/>
      <c r="K683" s="35"/>
    </row>
    <row r="684">
      <c r="B684" s="35"/>
      <c r="C684" s="35"/>
      <c r="D684" s="35"/>
      <c r="E684" s="35"/>
      <c r="F684" s="35"/>
      <c r="G684" s="35"/>
      <c r="H684" s="35"/>
      <c r="I684" s="35"/>
      <c r="J684" s="35"/>
      <c r="K684" s="35"/>
    </row>
    <row r="685">
      <c r="B685" s="35"/>
      <c r="C685" s="35"/>
      <c r="D685" s="35"/>
      <c r="E685" s="35"/>
      <c r="F685" s="35"/>
      <c r="G685" s="35"/>
      <c r="H685" s="35"/>
      <c r="I685" s="35"/>
      <c r="J685" s="35"/>
      <c r="K685" s="35"/>
    </row>
    <row r="686">
      <c r="B686" s="35"/>
      <c r="C686" s="35"/>
      <c r="D686" s="35"/>
      <c r="E686" s="35"/>
      <c r="F686" s="35"/>
      <c r="G686" s="35"/>
      <c r="H686" s="35"/>
      <c r="I686" s="35"/>
      <c r="J686" s="35"/>
      <c r="K686" s="35"/>
    </row>
    <row r="687">
      <c r="B687" s="35"/>
      <c r="C687" s="35"/>
      <c r="D687" s="35"/>
      <c r="E687" s="35"/>
      <c r="F687" s="35"/>
      <c r="G687" s="35"/>
      <c r="H687" s="35"/>
      <c r="I687" s="35"/>
      <c r="J687" s="35"/>
      <c r="K687" s="35"/>
    </row>
    <row r="688">
      <c r="B688" s="35"/>
      <c r="C688" s="35"/>
      <c r="D688" s="35"/>
      <c r="E688" s="35"/>
      <c r="F688" s="35"/>
      <c r="G688" s="35"/>
      <c r="H688" s="35"/>
      <c r="I688" s="35"/>
      <c r="J688" s="35"/>
      <c r="K688" s="35"/>
    </row>
    <row r="689">
      <c r="B689" s="35"/>
      <c r="C689" s="35"/>
      <c r="D689" s="35"/>
      <c r="E689" s="35"/>
      <c r="F689" s="35"/>
      <c r="G689" s="35"/>
      <c r="H689" s="35"/>
      <c r="I689" s="35"/>
      <c r="J689" s="35"/>
      <c r="K689" s="35"/>
    </row>
    <row r="690">
      <c r="B690" s="35"/>
      <c r="C690" s="35"/>
      <c r="D690" s="35"/>
      <c r="E690" s="35"/>
      <c r="F690" s="35"/>
      <c r="G690" s="35"/>
      <c r="H690" s="35"/>
      <c r="I690" s="35"/>
      <c r="J690" s="35"/>
      <c r="K690" s="35"/>
    </row>
    <row r="691">
      <c r="B691" s="35"/>
      <c r="C691" s="35"/>
      <c r="D691" s="35"/>
      <c r="E691" s="35"/>
      <c r="F691" s="35"/>
      <c r="G691" s="35"/>
      <c r="H691" s="35"/>
      <c r="I691" s="35"/>
      <c r="J691" s="35"/>
      <c r="K691" s="35"/>
    </row>
    <row r="692">
      <c r="B692" s="35"/>
      <c r="C692" s="35"/>
      <c r="D692" s="35"/>
      <c r="E692" s="35"/>
      <c r="F692" s="35"/>
      <c r="G692" s="35"/>
      <c r="H692" s="35"/>
      <c r="I692" s="35"/>
      <c r="J692" s="35"/>
      <c r="K692" s="35"/>
    </row>
    <row r="693">
      <c r="B693" s="35"/>
      <c r="C693" s="35"/>
      <c r="D693" s="35"/>
      <c r="E693" s="35"/>
      <c r="F693" s="35"/>
      <c r="G693" s="35"/>
      <c r="H693" s="35"/>
      <c r="I693" s="35"/>
      <c r="J693" s="35"/>
      <c r="K693" s="35"/>
    </row>
    <row r="694">
      <c r="B694" s="35"/>
      <c r="C694" s="35"/>
      <c r="D694" s="35"/>
      <c r="E694" s="35"/>
      <c r="F694" s="35"/>
      <c r="G694" s="35"/>
      <c r="H694" s="35"/>
      <c r="I694" s="35"/>
      <c r="J694" s="35"/>
      <c r="K694" s="35"/>
    </row>
    <row r="695">
      <c r="B695" s="35"/>
      <c r="C695" s="35"/>
      <c r="D695" s="35"/>
      <c r="E695" s="35"/>
      <c r="F695" s="35"/>
      <c r="G695" s="35"/>
      <c r="H695" s="35"/>
      <c r="I695" s="35"/>
      <c r="J695" s="35"/>
      <c r="K695" s="35"/>
    </row>
    <row r="696">
      <c r="B696" s="35"/>
      <c r="C696" s="35"/>
      <c r="D696" s="35"/>
      <c r="E696" s="35"/>
      <c r="F696" s="35"/>
      <c r="G696" s="35"/>
      <c r="H696" s="35"/>
      <c r="I696" s="35"/>
      <c r="J696" s="35"/>
      <c r="K696" s="35"/>
    </row>
    <row r="697">
      <c r="B697" s="35"/>
      <c r="C697" s="35"/>
      <c r="D697" s="35"/>
      <c r="E697" s="35"/>
      <c r="F697" s="35"/>
      <c r="G697" s="35"/>
      <c r="H697" s="35"/>
      <c r="I697" s="35"/>
      <c r="J697" s="35"/>
      <c r="K697" s="35"/>
    </row>
    <row r="698">
      <c r="B698" s="35"/>
      <c r="C698" s="35"/>
      <c r="D698" s="35"/>
      <c r="E698" s="35"/>
      <c r="F698" s="35"/>
      <c r="G698" s="35"/>
      <c r="H698" s="35"/>
      <c r="I698" s="35"/>
      <c r="J698" s="35"/>
      <c r="K698" s="35"/>
    </row>
    <row r="699">
      <c r="B699" s="35"/>
      <c r="C699" s="35"/>
      <c r="D699" s="35"/>
      <c r="E699" s="35"/>
      <c r="F699" s="35"/>
      <c r="G699" s="35"/>
      <c r="H699" s="35"/>
      <c r="I699" s="35"/>
      <c r="J699" s="35"/>
      <c r="K699" s="35"/>
    </row>
    <row r="700">
      <c r="B700" s="35"/>
      <c r="C700" s="35"/>
      <c r="D700" s="35"/>
      <c r="E700" s="35"/>
      <c r="F700" s="35"/>
      <c r="G700" s="35"/>
      <c r="H700" s="35"/>
      <c r="I700" s="35"/>
      <c r="J700" s="35"/>
      <c r="K700" s="35"/>
    </row>
    <row r="701">
      <c r="B701" s="35"/>
      <c r="C701" s="35"/>
      <c r="D701" s="35"/>
      <c r="E701" s="35"/>
      <c r="F701" s="35"/>
      <c r="G701" s="35"/>
      <c r="H701" s="35"/>
      <c r="I701" s="35"/>
      <c r="J701" s="35"/>
      <c r="K701" s="35"/>
    </row>
    <row r="702">
      <c r="B702" s="35"/>
      <c r="C702" s="35"/>
      <c r="D702" s="35"/>
      <c r="E702" s="35"/>
      <c r="F702" s="35"/>
      <c r="G702" s="35"/>
      <c r="H702" s="35"/>
      <c r="I702" s="35"/>
      <c r="J702" s="35"/>
      <c r="K702" s="35"/>
    </row>
    <row r="703">
      <c r="B703" s="35"/>
      <c r="C703" s="35"/>
      <c r="D703" s="35"/>
      <c r="E703" s="35"/>
      <c r="F703" s="35"/>
      <c r="G703" s="35"/>
      <c r="H703" s="35"/>
      <c r="I703" s="35"/>
      <c r="J703" s="35"/>
      <c r="K703" s="35"/>
    </row>
    <row r="704">
      <c r="B704" s="35"/>
      <c r="C704" s="35"/>
      <c r="D704" s="35"/>
      <c r="E704" s="35"/>
      <c r="F704" s="35"/>
      <c r="G704" s="35"/>
      <c r="H704" s="35"/>
      <c r="I704" s="35"/>
      <c r="J704" s="35"/>
      <c r="K704" s="35"/>
    </row>
    <row r="705">
      <c r="B705" s="35"/>
      <c r="C705" s="35"/>
      <c r="D705" s="35"/>
      <c r="E705" s="35"/>
      <c r="F705" s="35"/>
      <c r="G705" s="35"/>
      <c r="H705" s="35"/>
      <c r="I705" s="35"/>
      <c r="J705" s="35"/>
      <c r="K705" s="35"/>
    </row>
    <row r="706">
      <c r="B706" s="35"/>
      <c r="C706" s="35"/>
      <c r="D706" s="35"/>
      <c r="E706" s="35"/>
      <c r="F706" s="35"/>
      <c r="G706" s="35"/>
      <c r="H706" s="35"/>
      <c r="I706" s="35"/>
      <c r="J706" s="35"/>
      <c r="K706" s="35"/>
    </row>
    <row r="707">
      <c r="B707" s="35"/>
      <c r="C707" s="35"/>
      <c r="D707" s="35"/>
      <c r="E707" s="35"/>
      <c r="F707" s="35"/>
      <c r="G707" s="35"/>
      <c r="H707" s="35"/>
      <c r="I707" s="35"/>
      <c r="J707" s="35"/>
      <c r="K707" s="35"/>
    </row>
    <row r="708">
      <c r="B708" s="35"/>
      <c r="C708" s="35"/>
      <c r="D708" s="35"/>
      <c r="E708" s="35"/>
      <c r="F708" s="35"/>
      <c r="G708" s="35"/>
      <c r="H708" s="35"/>
      <c r="I708" s="35"/>
      <c r="J708" s="35"/>
      <c r="K708" s="35"/>
    </row>
    <row r="709">
      <c r="B709" s="35"/>
      <c r="C709" s="35"/>
      <c r="D709" s="35"/>
      <c r="E709" s="35"/>
      <c r="F709" s="35"/>
      <c r="G709" s="35"/>
      <c r="H709" s="35"/>
      <c r="I709" s="35"/>
      <c r="J709" s="35"/>
      <c r="K709" s="35"/>
    </row>
    <row r="710">
      <c r="B710" s="35"/>
      <c r="C710" s="35"/>
      <c r="D710" s="35"/>
      <c r="E710" s="35"/>
      <c r="F710" s="35"/>
      <c r="G710" s="35"/>
      <c r="H710" s="35"/>
      <c r="I710" s="35"/>
      <c r="J710" s="35"/>
      <c r="K710" s="35"/>
    </row>
    <row r="711">
      <c r="B711" s="35"/>
      <c r="C711" s="35"/>
      <c r="D711" s="35"/>
      <c r="E711" s="35"/>
      <c r="F711" s="35"/>
      <c r="G711" s="35"/>
      <c r="H711" s="35"/>
      <c r="I711" s="35"/>
      <c r="J711" s="35"/>
      <c r="K711" s="35"/>
    </row>
    <row r="712">
      <c r="B712" s="35"/>
      <c r="C712" s="35"/>
      <c r="D712" s="35"/>
      <c r="E712" s="35"/>
      <c r="F712" s="35"/>
      <c r="G712" s="35"/>
      <c r="H712" s="35"/>
      <c r="I712" s="35"/>
      <c r="J712" s="35"/>
      <c r="K712" s="35"/>
    </row>
    <row r="713">
      <c r="B713" s="35"/>
      <c r="C713" s="35"/>
      <c r="D713" s="35"/>
      <c r="E713" s="35"/>
      <c r="F713" s="35"/>
      <c r="G713" s="35"/>
      <c r="H713" s="35"/>
      <c r="I713" s="35"/>
      <c r="J713" s="35"/>
      <c r="K713" s="35"/>
    </row>
    <row r="714">
      <c r="B714" s="35"/>
      <c r="C714" s="35"/>
      <c r="D714" s="35"/>
      <c r="E714" s="35"/>
      <c r="F714" s="35"/>
      <c r="G714" s="35"/>
      <c r="H714" s="35"/>
      <c r="I714" s="35"/>
      <c r="J714" s="35"/>
      <c r="K714" s="35"/>
    </row>
    <row r="715">
      <c r="B715" s="35"/>
      <c r="C715" s="35"/>
      <c r="D715" s="35"/>
      <c r="E715" s="35"/>
      <c r="F715" s="35"/>
      <c r="G715" s="35"/>
      <c r="H715" s="35"/>
      <c r="I715" s="35"/>
      <c r="J715" s="35"/>
      <c r="K715" s="35"/>
    </row>
    <row r="716">
      <c r="B716" s="35"/>
      <c r="C716" s="35"/>
      <c r="D716" s="35"/>
      <c r="E716" s="35"/>
      <c r="F716" s="35"/>
      <c r="G716" s="35"/>
      <c r="H716" s="35"/>
      <c r="I716" s="35"/>
      <c r="J716" s="35"/>
      <c r="K716" s="35"/>
    </row>
    <row r="717">
      <c r="B717" s="35"/>
      <c r="C717" s="35"/>
      <c r="D717" s="35"/>
      <c r="E717" s="35"/>
      <c r="F717" s="35"/>
      <c r="G717" s="35"/>
      <c r="H717" s="35"/>
      <c r="I717" s="35"/>
      <c r="J717" s="35"/>
      <c r="K717" s="35"/>
    </row>
    <row r="718">
      <c r="B718" s="35"/>
      <c r="C718" s="35"/>
      <c r="D718" s="35"/>
      <c r="E718" s="35"/>
      <c r="F718" s="35"/>
      <c r="G718" s="35"/>
      <c r="H718" s="35"/>
      <c r="I718" s="35"/>
      <c r="J718" s="35"/>
      <c r="K718" s="35"/>
    </row>
    <row r="719">
      <c r="B719" s="35"/>
      <c r="C719" s="35"/>
      <c r="D719" s="35"/>
      <c r="E719" s="35"/>
      <c r="F719" s="35"/>
      <c r="G719" s="35"/>
      <c r="H719" s="35"/>
      <c r="I719" s="35"/>
      <c r="J719" s="35"/>
      <c r="K719" s="35"/>
    </row>
    <row r="720">
      <c r="B720" s="35"/>
      <c r="C720" s="35"/>
      <c r="D720" s="35"/>
      <c r="E720" s="35"/>
      <c r="F720" s="35"/>
      <c r="G720" s="35"/>
      <c r="H720" s="35"/>
      <c r="I720" s="35"/>
      <c r="J720" s="35"/>
      <c r="K720" s="35"/>
    </row>
    <row r="721">
      <c r="B721" s="35"/>
      <c r="C721" s="35"/>
      <c r="D721" s="35"/>
      <c r="E721" s="35"/>
      <c r="F721" s="35"/>
      <c r="G721" s="35"/>
      <c r="H721" s="35"/>
      <c r="I721" s="35"/>
      <c r="J721" s="35"/>
      <c r="K721" s="35"/>
    </row>
    <row r="722">
      <c r="B722" s="35"/>
      <c r="C722" s="35"/>
      <c r="D722" s="35"/>
      <c r="E722" s="35"/>
      <c r="F722" s="35"/>
      <c r="G722" s="35"/>
      <c r="H722" s="35"/>
      <c r="I722" s="35"/>
      <c r="J722" s="35"/>
      <c r="K722" s="35"/>
    </row>
    <row r="723">
      <c r="B723" s="35"/>
      <c r="C723" s="35"/>
      <c r="D723" s="35"/>
      <c r="E723" s="35"/>
      <c r="F723" s="35"/>
      <c r="G723" s="35"/>
      <c r="H723" s="35"/>
      <c r="I723" s="35"/>
      <c r="J723" s="35"/>
      <c r="K723" s="35"/>
    </row>
    <row r="724">
      <c r="B724" s="35"/>
      <c r="C724" s="35"/>
      <c r="D724" s="35"/>
      <c r="E724" s="35"/>
      <c r="F724" s="35"/>
      <c r="G724" s="35"/>
      <c r="H724" s="35"/>
      <c r="I724" s="35"/>
      <c r="J724" s="35"/>
      <c r="K724" s="35"/>
    </row>
    <row r="725">
      <c r="B725" s="35"/>
      <c r="C725" s="35"/>
      <c r="D725" s="35"/>
      <c r="E725" s="35"/>
      <c r="F725" s="35"/>
      <c r="G725" s="35"/>
      <c r="H725" s="35"/>
      <c r="I725" s="35"/>
      <c r="J725" s="35"/>
      <c r="K725" s="35"/>
    </row>
    <row r="726">
      <c r="B726" s="35"/>
      <c r="C726" s="35"/>
      <c r="D726" s="35"/>
      <c r="E726" s="35"/>
      <c r="F726" s="35"/>
      <c r="G726" s="35"/>
      <c r="H726" s="35"/>
      <c r="I726" s="35"/>
      <c r="J726" s="35"/>
      <c r="K726" s="35"/>
    </row>
    <row r="727">
      <c r="B727" s="35"/>
      <c r="C727" s="35"/>
      <c r="D727" s="35"/>
      <c r="E727" s="35"/>
      <c r="F727" s="35"/>
      <c r="G727" s="35"/>
      <c r="H727" s="35"/>
      <c r="I727" s="35"/>
      <c r="J727" s="35"/>
      <c r="K727" s="35"/>
    </row>
    <row r="728">
      <c r="B728" s="35"/>
      <c r="C728" s="35"/>
      <c r="D728" s="35"/>
      <c r="E728" s="35"/>
      <c r="F728" s="35"/>
      <c r="G728" s="35"/>
      <c r="H728" s="35"/>
      <c r="I728" s="35"/>
      <c r="J728" s="35"/>
      <c r="K728" s="35"/>
    </row>
    <row r="729">
      <c r="B729" s="35"/>
      <c r="C729" s="35"/>
      <c r="D729" s="35"/>
      <c r="E729" s="35"/>
      <c r="F729" s="35"/>
      <c r="G729" s="35"/>
      <c r="H729" s="35"/>
      <c r="I729" s="35"/>
      <c r="J729" s="35"/>
      <c r="K729" s="35"/>
    </row>
    <row r="730">
      <c r="B730" s="35"/>
      <c r="C730" s="35"/>
      <c r="D730" s="35"/>
      <c r="E730" s="35"/>
      <c r="F730" s="35"/>
      <c r="G730" s="35"/>
      <c r="H730" s="35"/>
      <c r="I730" s="35"/>
      <c r="J730" s="35"/>
      <c r="K730" s="35"/>
    </row>
    <row r="731">
      <c r="B731" s="35"/>
      <c r="C731" s="35"/>
      <c r="D731" s="35"/>
      <c r="E731" s="35"/>
      <c r="F731" s="35"/>
      <c r="G731" s="35"/>
      <c r="H731" s="35"/>
      <c r="I731" s="35"/>
      <c r="J731" s="35"/>
      <c r="K731" s="35"/>
    </row>
    <row r="732">
      <c r="B732" s="35"/>
      <c r="C732" s="35"/>
      <c r="D732" s="35"/>
      <c r="E732" s="35"/>
      <c r="F732" s="35"/>
      <c r="G732" s="35"/>
      <c r="H732" s="35"/>
      <c r="I732" s="35"/>
      <c r="J732" s="35"/>
      <c r="K732" s="35"/>
    </row>
    <row r="733">
      <c r="B733" s="35"/>
      <c r="C733" s="35"/>
      <c r="D733" s="35"/>
      <c r="E733" s="35"/>
      <c r="F733" s="35"/>
      <c r="G733" s="35"/>
      <c r="H733" s="35"/>
      <c r="I733" s="35"/>
      <c r="J733" s="35"/>
      <c r="K733" s="35"/>
    </row>
    <row r="734">
      <c r="B734" s="35"/>
      <c r="C734" s="35"/>
      <c r="D734" s="35"/>
      <c r="E734" s="35"/>
      <c r="F734" s="35"/>
      <c r="G734" s="35"/>
      <c r="H734" s="35"/>
      <c r="I734" s="35"/>
      <c r="J734" s="35"/>
      <c r="K734" s="35"/>
    </row>
    <row r="735">
      <c r="B735" s="35"/>
      <c r="C735" s="35"/>
      <c r="D735" s="35"/>
      <c r="E735" s="35"/>
      <c r="F735" s="35"/>
      <c r="G735" s="35"/>
      <c r="H735" s="35"/>
      <c r="I735" s="35"/>
      <c r="J735" s="35"/>
      <c r="K735" s="35"/>
    </row>
    <row r="736">
      <c r="B736" s="35"/>
      <c r="C736" s="35"/>
      <c r="D736" s="35"/>
      <c r="E736" s="35"/>
      <c r="F736" s="35"/>
      <c r="G736" s="35"/>
      <c r="H736" s="35"/>
      <c r="I736" s="35"/>
      <c r="J736" s="35"/>
      <c r="K736" s="35"/>
    </row>
    <row r="737">
      <c r="B737" s="35"/>
      <c r="C737" s="35"/>
      <c r="D737" s="35"/>
      <c r="E737" s="35"/>
      <c r="F737" s="35"/>
      <c r="G737" s="35"/>
      <c r="H737" s="35"/>
      <c r="I737" s="35"/>
      <c r="J737" s="35"/>
      <c r="K737" s="35"/>
    </row>
    <row r="738">
      <c r="B738" s="35"/>
      <c r="C738" s="35"/>
      <c r="D738" s="35"/>
      <c r="E738" s="35"/>
      <c r="F738" s="35"/>
      <c r="G738" s="35"/>
      <c r="H738" s="35"/>
      <c r="I738" s="35"/>
      <c r="J738" s="35"/>
      <c r="K738" s="35"/>
    </row>
    <row r="739">
      <c r="B739" s="35"/>
      <c r="C739" s="35"/>
      <c r="D739" s="35"/>
      <c r="E739" s="35"/>
      <c r="F739" s="35"/>
      <c r="G739" s="35"/>
      <c r="H739" s="35"/>
      <c r="I739" s="35"/>
      <c r="J739" s="35"/>
      <c r="K739" s="35"/>
    </row>
    <row r="740">
      <c r="B740" s="35"/>
      <c r="C740" s="35"/>
      <c r="D740" s="35"/>
      <c r="E740" s="35"/>
      <c r="F740" s="35"/>
      <c r="G740" s="35"/>
      <c r="H740" s="35"/>
      <c r="I740" s="35"/>
      <c r="J740" s="35"/>
      <c r="K740" s="35"/>
    </row>
    <row r="741">
      <c r="B741" s="35"/>
      <c r="C741" s="35"/>
      <c r="D741" s="35"/>
      <c r="E741" s="35"/>
      <c r="F741" s="35"/>
      <c r="G741" s="35"/>
      <c r="H741" s="35"/>
      <c r="I741" s="35"/>
      <c r="J741" s="35"/>
      <c r="K741" s="35"/>
    </row>
    <row r="742">
      <c r="B742" s="35"/>
      <c r="C742" s="35"/>
      <c r="D742" s="35"/>
      <c r="E742" s="35"/>
      <c r="F742" s="35"/>
      <c r="G742" s="35"/>
      <c r="H742" s="35"/>
      <c r="I742" s="35"/>
      <c r="J742" s="35"/>
      <c r="K742" s="35"/>
    </row>
    <row r="743">
      <c r="B743" s="35"/>
      <c r="C743" s="35"/>
      <c r="D743" s="35"/>
      <c r="E743" s="35"/>
      <c r="F743" s="35"/>
      <c r="G743" s="35"/>
      <c r="H743" s="35"/>
      <c r="I743" s="35"/>
      <c r="J743" s="35"/>
      <c r="K743" s="35"/>
    </row>
    <row r="744">
      <c r="B744" s="35"/>
      <c r="C744" s="35"/>
      <c r="D744" s="35"/>
      <c r="E744" s="35"/>
      <c r="F744" s="35"/>
      <c r="G744" s="35"/>
      <c r="H744" s="35"/>
      <c r="I744" s="35"/>
      <c r="J744" s="35"/>
      <c r="K744" s="35"/>
    </row>
    <row r="745">
      <c r="B745" s="35"/>
      <c r="C745" s="35"/>
      <c r="D745" s="35"/>
      <c r="E745" s="35"/>
      <c r="F745" s="35"/>
      <c r="G745" s="35"/>
      <c r="H745" s="35"/>
      <c r="I745" s="35"/>
      <c r="J745" s="35"/>
      <c r="K745" s="35"/>
    </row>
    <row r="746">
      <c r="B746" s="35"/>
      <c r="C746" s="35"/>
      <c r="D746" s="35"/>
      <c r="E746" s="35"/>
      <c r="F746" s="35"/>
      <c r="G746" s="35"/>
      <c r="H746" s="35"/>
      <c r="I746" s="35"/>
      <c r="J746" s="35"/>
      <c r="K746" s="35"/>
    </row>
    <row r="747">
      <c r="B747" s="35"/>
      <c r="C747" s="35"/>
      <c r="D747" s="35"/>
      <c r="E747" s="35"/>
      <c r="F747" s="35"/>
      <c r="G747" s="35"/>
      <c r="H747" s="35"/>
      <c r="I747" s="35"/>
      <c r="J747" s="35"/>
      <c r="K747" s="35"/>
    </row>
    <row r="748">
      <c r="B748" s="35"/>
      <c r="C748" s="35"/>
      <c r="D748" s="35"/>
      <c r="E748" s="35"/>
      <c r="F748" s="35"/>
      <c r="G748" s="35"/>
      <c r="H748" s="35"/>
      <c r="I748" s="35"/>
      <c r="J748" s="35"/>
      <c r="K748" s="35"/>
    </row>
    <row r="749">
      <c r="B749" s="35"/>
      <c r="C749" s="35"/>
      <c r="D749" s="35"/>
      <c r="E749" s="35"/>
      <c r="F749" s="35"/>
      <c r="G749" s="35"/>
      <c r="H749" s="35"/>
      <c r="I749" s="35"/>
      <c r="J749" s="35"/>
      <c r="K749" s="35"/>
    </row>
    <row r="750">
      <c r="B750" s="35"/>
      <c r="C750" s="35"/>
      <c r="D750" s="35"/>
      <c r="E750" s="35"/>
      <c r="F750" s="35"/>
      <c r="G750" s="35"/>
      <c r="H750" s="35"/>
      <c r="I750" s="35"/>
      <c r="J750" s="35"/>
      <c r="K750" s="35"/>
    </row>
    <row r="751">
      <c r="B751" s="35"/>
      <c r="C751" s="35"/>
      <c r="D751" s="35"/>
      <c r="E751" s="35"/>
      <c r="F751" s="35"/>
      <c r="G751" s="35"/>
      <c r="H751" s="35"/>
      <c r="I751" s="35"/>
      <c r="J751" s="35"/>
      <c r="K751" s="35"/>
    </row>
    <row r="752">
      <c r="B752" s="35"/>
      <c r="C752" s="35"/>
      <c r="D752" s="35"/>
      <c r="E752" s="35"/>
      <c r="F752" s="35"/>
      <c r="G752" s="35"/>
      <c r="H752" s="35"/>
      <c r="I752" s="35"/>
      <c r="J752" s="35"/>
      <c r="K752" s="35"/>
    </row>
    <row r="753">
      <c r="B753" s="35"/>
      <c r="C753" s="35"/>
      <c r="D753" s="35"/>
      <c r="E753" s="35"/>
      <c r="F753" s="35"/>
      <c r="G753" s="35"/>
      <c r="H753" s="35"/>
      <c r="I753" s="35"/>
      <c r="J753" s="35"/>
      <c r="K753" s="35"/>
    </row>
    <row r="754">
      <c r="B754" s="35"/>
      <c r="C754" s="35"/>
      <c r="D754" s="35"/>
      <c r="E754" s="35"/>
      <c r="F754" s="35"/>
      <c r="G754" s="35"/>
      <c r="H754" s="35"/>
      <c r="I754" s="35"/>
      <c r="J754" s="35"/>
      <c r="K754" s="35"/>
    </row>
    <row r="755">
      <c r="B755" s="35"/>
      <c r="C755" s="35"/>
      <c r="D755" s="35"/>
      <c r="E755" s="35"/>
      <c r="F755" s="35"/>
      <c r="G755" s="35"/>
      <c r="H755" s="35"/>
      <c r="I755" s="35"/>
      <c r="J755" s="35"/>
      <c r="K755" s="35"/>
    </row>
    <row r="756">
      <c r="B756" s="35"/>
      <c r="C756" s="35"/>
      <c r="D756" s="35"/>
      <c r="E756" s="35"/>
      <c r="F756" s="35"/>
      <c r="G756" s="35"/>
      <c r="H756" s="35"/>
      <c r="I756" s="35"/>
      <c r="J756" s="35"/>
      <c r="K756" s="35"/>
    </row>
    <row r="757">
      <c r="B757" s="35"/>
      <c r="C757" s="35"/>
      <c r="D757" s="35"/>
      <c r="E757" s="35"/>
      <c r="F757" s="35"/>
      <c r="G757" s="35"/>
      <c r="H757" s="35"/>
      <c r="I757" s="35"/>
      <c r="J757" s="35"/>
      <c r="K757" s="35"/>
    </row>
    <row r="758">
      <c r="B758" s="35"/>
      <c r="C758" s="35"/>
      <c r="D758" s="35"/>
      <c r="E758" s="35"/>
      <c r="F758" s="35"/>
      <c r="G758" s="35"/>
      <c r="H758" s="35"/>
      <c r="I758" s="35"/>
      <c r="J758" s="35"/>
      <c r="K758" s="35"/>
    </row>
    <row r="759">
      <c r="B759" s="35"/>
      <c r="C759" s="35"/>
      <c r="D759" s="35"/>
      <c r="E759" s="35"/>
      <c r="F759" s="35"/>
      <c r="G759" s="35"/>
      <c r="H759" s="35"/>
      <c r="I759" s="35"/>
      <c r="J759" s="35"/>
      <c r="K759" s="35"/>
    </row>
    <row r="760">
      <c r="B760" s="35"/>
      <c r="C760" s="35"/>
      <c r="D760" s="35"/>
      <c r="E760" s="35"/>
      <c r="F760" s="35"/>
      <c r="G760" s="35"/>
      <c r="H760" s="35"/>
      <c r="I760" s="35"/>
      <c r="J760" s="35"/>
      <c r="K760" s="35"/>
    </row>
    <row r="761">
      <c r="B761" s="35"/>
      <c r="C761" s="35"/>
      <c r="D761" s="35"/>
      <c r="E761" s="35"/>
      <c r="F761" s="35"/>
      <c r="G761" s="35"/>
      <c r="H761" s="35"/>
      <c r="I761" s="35"/>
      <c r="J761" s="35"/>
      <c r="K761" s="35"/>
    </row>
    <row r="762">
      <c r="B762" s="35"/>
      <c r="C762" s="35"/>
      <c r="D762" s="35"/>
      <c r="E762" s="35"/>
      <c r="F762" s="35"/>
      <c r="G762" s="35"/>
      <c r="H762" s="35"/>
      <c r="I762" s="35"/>
      <c r="J762" s="35"/>
      <c r="K762" s="35"/>
    </row>
    <row r="763">
      <c r="B763" s="35"/>
      <c r="C763" s="35"/>
      <c r="D763" s="35"/>
      <c r="E763" s="35"/>
      <c r="F763" s="35"/>
      <c r="G763" s="35"/>
      <c r="H763" s="35"/>
      <c r="I763" s="35"/>
      <c r="J763" s="35"/>
      <c r="K763" s="35"/>
    </row>
    <row r="764">
      <c r="B764" s="35"/>
      <c r="C764" s="35"/>
      <c r="D764" s="35"/>
      <c r="E764" s="35"/>
      <c r="F764" s="35"/>
      <c r="G764" s="35"/>
      <c r="H764" s="35"/>
      <c r="I764" s="35"/>
      <c r="J764" s="35"/>
      <c r="K764" s="35"/>
    </row>
    <row r="765">
      <c r="B765" s="35"/>
      <c r="C765" s="35"/>
      <c r="D765" s="35"/>
      <c r="E765" s="35"/>
      <c r="F765" s="35"/>
      <c r="G765" s="35"/>
      <c r="H765" s="35"/>
      <c r="I765" s="35"/>
      <c r="J765" s="35"/>
      <c r="K765" s="35"/>
    </row>
    <row r="766">
      <c r="B766" s="35"/>
      <c r="C766" s="35"/>
      <c r="D766" s="35"/>
      <c r="E766" s="35"/>
      <c r="F766" s="35"/>
      <c r="G766" s="35"/>
      <c r="H766" s="35"/>
      <c r="I766" s="35"/>
      <c r="J766" s="35"/>
      <c r="K766" s="35"/>
    </row>
    <row r="767">
      <c r="B767" s="35"/>
      <c r="C767" s="35"/>
      <c r="D767" s="35"/>
      <c r="E767" s="35"/>
      <c r="F767" s="35"/>
      <c r="G767" s="35"/>
      <c r="H767" s="35"/>
      <c r="I767" s="35"/>
      <c r="J767" s="35"/>
      <c r="K767" s="35"/>
    </row>
    <row r="768">
      <c r="B768" s="35"/>
      <c r="C768" s="35"/>
      <c r="D768" s="35"/>
      <c r="E768" s="35"/>
      <c r="F768" s="35"/>
      <c r="G768" s="35"/>
      <c r="H768" s="35"/>
      <c r="I768" s="35"/>
      <c r="J768" s="35"/>
      <c r="K768" s="35"/>
    </row>
    <row r="769">
      <c r="B769" s="35"/>
      <c r="C769" s="35"/>
      <c r="D769" s="35"/>
      <c r="E769" s="35"/>
      <c r="F769" s="35"/>
      <c r="G769" s="35"/>
      <c r="H769" s="35"/>
      <c r="I769" s="35"/>
      <c r="J769" s="35"/>
      <c r="K769" s="35"/>
    </row>
    <row r="770">
      <c r="B770" s="35"/>
      <c r="C770" s="35"/>
      <c r="D770" s="35"/>
      <c r="E770" s="35"/>
      <c r="F770" s="35"/>
      <c r="G770" s="35"/>
      <c r="H770" s="35"/>
      <c r="I770" s="35"/>
      <c r="J770" s="35"/>
      <c r="K770" s="35"/>
    </row>
    <row r="771">
      <c r="B771" s="35"/>
      <c r="C771" s="35"/>
      <c r="D771" s="35"/>
      <c r="E771" s="35"/>
      <c r="F771" s="35"/>
      <c r="G771" s="35"/>
      <c r="H771" s="35"/>
      <c r="I771" s="35"/>
      <c r="J771" s="35"/>
      <c r="K771" s="35"/>
    </row>
    <row r="772">
      <c r="B772" s="35"/>
      <c r="C772" s="35"/>
      <c r="D772" s="35"/>
      <c r="E772" s="35"/>
      <c r="F772" s="35"/>
      <c r="G772" s="35"/>
      <c r="H772" s="35"/>
      <c r="I772" s="35"/>
      <c r="J772" s="35"/>
      <c r="K772" s="35"/>
    </row>
    <row r="773">
      <c r="B773" s="35"/>
      <c r="C773" s="35"/>
      <c r="D773" s="35"/>
      <c r="E773" s="35"/>
      <c r="F773" s="35"/>
      <c r="G773" s="35"/>
      <c r="H773" s="35"/>
      <c r="I773" s="35"/>
      <c r="J773" s="35"/>
      <c r="K773" s="35"/>
    </row>
    <row r="774">
      <c r="B774" s="35"/>
      <c r="C774" s="35"/>
      <c r="D774" s="35"/>
      <c r="E774" s="35"/>
      <c r="F774" s="35"/>
      <c r="G774" s="35"/>
      <c r="H774" s="35"/>
      <c r="I774" s="35"/>
      <c r="J774" s="35"/>
      <c r="K774" s="35"/>
    </row>
    <row r="775">
      <c r="B775" s="35"/>
      <c r="C775" s="35"/>
      <c r="D775" s="35"/>
      <c r="E775" s="35"/>
      <c r="F775" s="35"/>
      <c r="G775" s="35"/>
      <c r="H775" s="35"/>
      <c r="I775" s="35"/>
      <c r="J775" s="35"/>
      <c r="K775" s="35"/>
    </row>
    <row r="776">
      <c r="B776" s="35"/>
      <c r="C776" s="35"/>
      <c r="D776" s="35"/>
      <c r="E776" s="35"/>
      <c r="F776" s="35"/>
      <c r="G776" s="35"/>
      <c r="H776" s="35"/>
      <c r="I776" s="35"/>
      <c r="J776" s="35"/>
      <c r="K776" s="35"/>
    </row>
    <row r="777">
      <c r="B777" s="35"/>
      <c r="C777" s="35"/>
      <c r="D777" s="35"/>
      <c r="E777" s="35"/>
      <c r="F777" s="35"/>
      <c r="G777" s="35"/>
      <c r="H777" s="35"/>
      <c r="I777" s="35"/>
      <c r="J777" s="35"/>
      <c r="K777" s="35"/>
    </row>
    <row r="778">
      <c r="B778" s="35"/>
      <c r="C778" s="35"/>
      <c r="D778" s="35"/>
      <c r="E778" s="35"/>
      <c r="F778" s="35"/>
      <c r="G778" s="35"/>
      <c r="H778" s="35"/>
      <c r="I778" s="35"/>
      <c r="J778" s="35"/>
      <c r="K778" s="35"/>
    </row>
    <row r="779">
      <c r="B779" s="35"/>
      <c r="C779" s="35"/>
      <c r="D779" s="35"/>
      <c r="E779" s="35"/>
      <c r="F779" s="35"/>
      <c r="G779" s="35"/>
      <c r="H779" s="35"/>
      <c r="I779" s="35"/>
      <c r="J779" s="35"/>
      <c r="K779" s="35"/>
    </row>
    <row r="780">
      <c r="B780" s="35"/>
      <c r="C780" s="35"/>
      <c r="D780" s="35"/>
      <c r="E780" s="35"/>
      <c r="F780" s="35"/>
      <c r="G780" s="35"/>
      <c r="H780" s="35"/>
      <c r="I780" s="35"/>
      <c r="J780" s="35"/>
      <c r="K780" s="35"/>
    </row>
    <row r="781">
      <c r="B781" s="35"/>
      <c r="C781" s="35"/>
      <c r="D781" s="35"/>
      <c r="E781" s="35"/>
      <c r="F781" s="35"/>
      <c r="G781" s="35"/>
      <c r="H781" s="35"/>
      <c r="I781" s="35"/>
      <c r="J781" s="35"/>
      <c r="K781" s="35"/>
    </row>
    <row r="782">
      <c r="B782" s="35"/>
      <c r="C782" s="35"/>
      <c r="D782" s="35"/>
      <c r="E782" s="35"/>
      <c r="F782" s="35"/>
      <c r="G782" s="35"/>
      <c r="H782" s="35"/>
      <c r="I782" s="35"/>
      <c r="J782" s="35"/>
      <c r="K782" s="35"/>
    </row>
    <row r="783">
      <c r="B783" s="35"/>
      <c r="C783" s="35"/>
      <c r="D783" s="35"/>
      <c r="E783" s="35"/>
      <c r="F783" s="35"/>
      <c r="G783" s="35"/>
      <c r="H783" s="35"/>
      <c r="I783" s="35"/>
      <c r="J783" s="35"/>
      <c r="K783" s="35"/>
    </row>
    <row r="784">
      <c r="B784" s="35"/>
      <c r="C784" s="35"/>
      <c r="D784" s="35"/>
      <c r="E784" s="35"/>
      <c r="F784" s="35"/>
      <c r="G784" s="35"/>
      <c r="H784" s="35"/>
      <c r="I784" s="35"/>
      <c r="J784" s="35"/>
      <c r="K784" s="35"/>
    </row>
    <row r="785">
      <c r="B785" s="35"/>
      <c r="C785" s="35"/>
      <c r="D785" s="35"/>
      <c r="E785" s="35"/>
      <c r="F785" s="35"/>
      <c r="G785" s="35"/>
      <c r="H785" s="35"/>
      <c r="I785" s="35"/>
      <c r="J785" s="35"/>
      <c r="K785" s="35"/>
    </row>
    <row r="786">
      <c r="B786" s="35"/>
      <c r="C786" s="35"/>
      <c r="D786" s="35"/>
      <c r="E786" s="35"/>
      <c r="F786" s="35"/>
      <c r="G786" s="35"/>
      <c r="H786" s="35"/>
      <c r="I786" s="35"/>
      <c r="J786" s="35"/>
      <c r="K786" s="35"/>
    </row>
    <row r="787">
      <c r="B787" s="35"/>
      <c r="C787" s="35"/>
      <c r="D787" s="35"/>
      <c r="E787" s="35"/>
      <c r="F787" s="35"/>
      <c r="G787" s="35"/>
      <c r="H787" s="35"/>
      <c r="I787" s="35"/>
      <c r="J787" s="35"/>
      <c r="K787" s="35"/>
    </row>
    <row r="788">
      <c r="B788" s="35"/>
      <c r="C788" s="35"/>
      <c r="D788" s="35"/>
      <c r="E788" s="35"/>
      <c r="F788" s="35"/>
      <c r="G788" s="35"/>
      <c r="H788" s="35"/>
      <c r="I788" s="35"/>
      <c r="J788" s="35"/>
      <c r="K788" s="35"/>
    </row>
    <row r="789">
      <c r="B789" s="35"/>
      <c r="C789" s="35"/>
      <c r="D789" s="35"/>
      <c r="E789" s="35"/>
      <c r="F789" s="35"/>
      <c r="G789" s="35"/>
      <c r="H789" s="35"/>
      <c r="I789" s="35"/>
      <c r="J789" s="35"/>
      <c r="K789" s="35"/>
    </row>
    <row r="790">
      <c r="B790" s="35"/>
      <c r="C790" s="35"/>
      <c r="D790" s="35"/>
      <c r="E790" s="35"/>
      <c r="F790" s="35"/>
      <c r="G790" s="35"/>
      <c r="H790" s="35"/>
      <c r="I790" s="35"/>
      <c r="J790" s="35"/>
      <c r="K790" s="35"/>
    </row>
    <row r="791">
      <c r="B791" s="35"/>
      <c r="C791" s="35"/>
      <c r="D791" s="35"/>
      <c r="E791" s="35"/>
      <c r="F791" s="35"/>
      <c r="G791" s="35"/>
      <c r="H791" s="35"/>
      <c r="I791" s="35"/>
      <c r="J791" s="35"/>
      <c r="K791" s="35"/>
    </row>
    <row r="792">
      <c r="B792" s="35"/>
      <c r="C792" s="35"/>
      <c r="D792" s="35"/>
      <c r="E792" s="35"/>
      <c r="F792" s="35"/>
      <c r="G792" s="35"/>
      <c r="H792" s="35"/>
      <c r="I792" s="35"/>
      <c r="J792" s="35"/>
      <c r="K792" s="35"/>
    </row>
    <row r="793">
      <c r="B793" s="35"/>
      <c r="C793" s="35"/>
      <c r="D793" s="35"/>
      <c r="E793" s="35"/>
      <c r="F793" s="35"/>
      <c r="G793" s="35"/>
      <c r="H793" s="35"/>
      <c r="I793" s="35"/>
      <c r="J793" s="35"/>
      <c r="K793" s="35"/>
    </row>
    <row r="794">
      <c r="B794" s="35"/>
      <c r="C794" s="35"/>
      <c r="D794" s="35"/>
      <c r="E794" s="35"/>
      <c r="F794" s="35"/>
      <c r="G794" s="35"/>
      <c r="H794" s="35"/>
      <c r="I794" s="35"/>
      <c r="J794" s="35"/>
      <c r="K794" s="35"/>
    </row>
    <row r="795">
      <c r="B795" s="35"/>
      <c r="C795" s="35"/>
      <c r="D795" s="35"/>
      <c r="E795" s="35"/>
      <c r="F795" s="35"/>
      <c r="G795" s="35"/>
      <c r="H795" s="35"/>
      <c r="I795" s="35"/>
      <c r="J795" s="35"/>
      <c r="K795" s="35"/>
    </row>
    <row r="796">
      <c r="B796" s="35"/>
      <c r="C796" s="35"/>
      <c r="D796" s="35"/>
      <c r="E796" s="35"/>
      <c r="F796" s="35"/>
      <c r="G796" s="35"/>
      <c r="H796" s="35"/>
      <c r="I796" s="35"/>
      <c r="J796" s="35"/>
      <c r="K796" s="35"/>
    </row>
    <row r="797">
      <c r="B797" s="35"/>
      <c r="C797" s="35"/>
      <c r="D797" s="35"/>
      <c r="E797" s="35"/>
      <c r="F797" s="35"/>
      <c r="G797" s="35"/>
      <c r="H797" s="35"/>
      <c r="I797" s="35"/>
      <c r="J797" s="35"/>
      <c r="K797" s="35"/>
    </row>
    <row r="798">
      <c r="B798" s="35"/>
      <c r="C798" s="35"/>
      <c r="D798" s="35"/>
      <c r="E798" s="35"/>
      <c r="F798" s="35"/>
      <c r="G798" s="35"/>
      <c r="H798" s="35"/>
      <c r="I798" s="35"/>
      <c r="J798" s="35"/>
      <c r="K798" s="35"/>
    </row>
    <row r="799">
      <c r="B799" s="35"/>
      <c r="C799" s="35"/>
      <c r="D799" s="35"/>
      <c r="E799" s="35"/>
      <c r="F799" s="35"/>
      <c r="G799" s="35"/>
      <c r="H799" s="35"/>
      <c r="I799" s="35"/>
      <c r="J799" s="35"/>
      <c r="K799" s="35"/>
    </row>
    <row r="800">
      <c r="B800" s="35"/>
      <c r="C800" s="35"/>
      <c r="D800" s="35"/>
      <c r="E800" s="35"/>
      <c r="F800" s="35"/>
      <c r="G800" s="35"/>
      <c r="H800" s="35"/>
      <c r="I800" s="35"/>
      <c r="J800" s="35"/>
      <c r="K800" s="35"/>
    </row>
    <row r="801">
      <c r="B801" s="35"/>
      <c r="C801" s="35"/>
      <c r="D801" s="35"/>
      <c r="E801" s="35"/>
      <c r="F801" s="35"/>
      <c r="G801" s="35"/>
      <c r="H801" s="35"/>
      <c r="I801" s="35"/>
      <c r="J801" s="35"/>
      <c r="K801" s="35"/>
    </row>
    <row r="802">
      <c r="B802" s="35"/>
      <c r="C802" s="35"/>
      <c r="D802" s="35"/>
      <c r="E802" s="35"/>
      <c r="F802" s="35"/>
      <c r="G802" s="35"/>
      <c r="H802" s="35"/>
      <c r="I802" s="35"/>
      <c r="J802" s="35"/>
      <c r="K802" s="35"/>
    </row>
    <row r="803">
      <c r="B803" s="35"/>
      <c r="C803" s="35"/>
      <c r="D803" s="35"/>
      <c r="E803" s="35"/>
      <c r="F803" s="35"/>
      <c r="G803" s="35"/>
      <c r="H803" s="35"/>
      <c r="I803" s="35"/>
      <c r="J803" s="35"/>
      <c r="K803" s="35"/>
    </row>
    <row r="804">
      <c r="B804" s="35"/>
      <c r="C804" s="35"/>
      <c r="D804" s="35"/>
      <c r="E804" s="35"/>
      <c r="F804" s="35"/>
      <c r="G804" s="35"/>
      <c r="H804" s="35"/>
      <c r="I804" s="35"/>
      <c r="J804" s="35"/>
      <c r="K804" s="35"/>
    </row>
    <row r="805">
      <c r="B805" s="35"/>
      <c r="C805" s="35"/>
      <c r="D805" s="35"/>
      <c r="E805" s="35"/>
      <c r="F805" s="35"/>
      <c r="G805" s="35"/>
      <c r="H805" s="35"/>
      <c r="I805" s="35"/>
      <c r="J805" s="35"/>
      <c r="K805" s="35"/>
    </row>
    <row r="806">
      <c r="B806" s="35"/>
      <c r="C806" s="35"/>
      <c r="D806" s="35"/>
      <c r="E806" s="35"/>
      <c r="F806" s="35"/>
      <c r="G806" s="35"/>
      <c r="H806" s="35"/>
      <c r="I806" s="35"/>
      <c r="J806" s="35"/>
      <c r="K806" s="35"/>
    </row>
    <row r="807">
      <c r="B807" s="35"/>
      <c r="C807" s="35"/>
      <c r="D807" s="35"/>
      <c r="E807" s="35"/>
      <c r="F807" s="35"/>
      <c r="G807" s="35"/>
      <c r="H807" s="35"/>
      <c r="I807" s="35"/>
      <c r="J807" s="35"/>
      <c r="K807" s="35"/>
    </row>
    <row r="808">
      <c r="B808" s="35"/>
      <c r="C808" s="35"/>
      <c r="D808" s="35"/>
      <c r="E808" s="35"/>
      <c r="F808" s="35"/>
      <c r="G808" s="35"/>
      <c r="H808" s="35"/>
      <c r="I808" s="35"/>
      <c r="J808" s="35"/>
      <c r="K808" s="35"/>
    </row>
    <row r="809">
      <c r="B809" s="35"/>
      <c r="C809" s="35"/>
      <c r="D809" s="35"/>
      <c r="E809" s="35"/>
      <c r="F809" s="35"/>
      <c r="G809" s="35"/>
      <c r="H809" s="35"/>
      <c r="I809" s="35"/>
      <c r="J809" s="35"/>
      <c r="K809" s="35"/>
    </row>
    <row r="810">
      <c r="B810" s="35"/>
      <c r="C810" s="35"/>
      <c r="D810" s="35"/>
      <c r="E810" s="35"/>
      <c r="F810" s="35"/>
      <c r="G810" s="35"/>
      <c r="H810" s="35"/>
      <c r="I810" s="35"/>
      <c r="J810" s="35"/>
      <c r="K810" s="35"/>
    </row>
    <row r="811">
      <c r="B811" s="35"/>
      <c r="C811" s="35"/>
      <c r="D811" s="35"/>
      <c r="E811" s="35"/>
      <c r="F811" s="35"/>
      <c r="G811" s="35"/>
      <c r="H811" s="35"/>
      <c r="I811" s="35"/>
      <c r="J811" s="35"/>
      <c r="K811" s="35"/>
    </row>
    <row r="812">
      <c r="B812" s="35"/>
      <c r="C812" s="35"/>
      <c r="D812" s="35"/>
      <c r="E812" s="35"/>
      <c r="F812" s="35"/>
      <c r="G812" s="35"/>
      <c r="H812" s="35"/>
      <c r="I812" s="35"/>
      <c r="J812" s="35"/>
      <c r="K812" s="35"/>
    </row>
    <row r="813">
      <c r="B813" s="35"/>
      <c r="C813" s="35"/>
      <c r="D813" s="35"/>
      <c r="E813" s="35"/>
      <c r="F813" s="35"/>
      <c r="G813" s="35"/>
      <c r="H813" s="35"/>
      <c r="I813" s="35"/>
      <c r="J813" s="35"/>
      <c r="K813" s="35"/>
    </row>
    <row r="814">
      <c r="B814" s="35"/>
      <c r="C814" s="35"/>
      <c r="D814" s="35"/>
      <c r="E814" s="35"/>
      <c r="F814" s="35"/>
      <c r="G814" s="35"/>
      <c r="H814" s="35"/>
      <c r="I814" s="35"/>
      <c r="J814" s="35"/>
      <c r="K814" s="35"/>
    </row>
    <row r="815">
      <c r="B815" s="35"/>
      <c r="C815" s="35"/>
      <c r="D815" s="35"/>
      <c r="E815" s="35"/>
      <c r="F815" s="35"/>
      <c r="G815" s="35"/>
      <c r="H815" s="35"/>
      <c r="I815" s="35"/>
      <c r="J815" s="35"/>
      <c r="K815" s="35"/>
    </row>
    <row r="816">
      <c r="B816" s="35"/>
      <c r="C816" s="35"/>
      <c r="D816" s="35"/>
      <c r="E816" s="35"/>
      <c r="F816" s="35"/>
      <c r="G816" s="35"/>
      <c r="H816" s="35"/>
      <c r="I816" s="35"/>
      <c r="J816" s="35"/>
      <c r="K816" s="35"/>
    </row>
    <row r="817">
      <c r="B817" s="35"/>
      <c r="C817" s="35"/>
      <c r="D817" s="35"/>
      <c r="E817" s="35"/>
      <c r="F817" s="35"/>
      <c r="G817" s="35"/>
      <c r="H817" s="35"/>
      <c r="I817" s="35"/>
      <c r="J817" s="35"/>
      <c r="K817" s="35"/>
    </row>
    <row r="818">
      <c r="B818" s="35"/>
      <c r="C818" s="35"/>
      <c r="D818" s="35"/>
      <c r="E818" s="35"/>
      <c r="F818" s="35"/>
      <c r="G818" s="35"/>
      <c r="H818" s="35"/>
      <c r="I818" s="35"/>
      <c r="J818" s="35"/>
      <c r="K818" s="35"/>
    </row>
    <row r="819">
      <c r="B819" s="35"/>
      <c r="C819" s="35"/>
      <c r="D819" s="35"/>
      <c r="E819" s="35"/>
      <c r="F819" s="35"/>
      <c r="G819" s="35"/>
      <c r="H819" s="35"/>
      <c r="I819" s="35"/>
      <c r="J819" s="35"/>
      <c r="K819" s="35"/>
    </row>
    <row r="820">
      <c r="B820" s="35"/>
      <c r="C820" s="35"/>
      <c r="D820" s="35"/>
      <c r="E820" s="35"/>
      <c r="F820" s="35"/>
      <c r="G820" s="35"/>
      <c r="H820" s="35"/>
      <c r="I820" s="35"/>
      <c r="J820" s="35"/>
      <c r="K820" s="35"/>
    </row>
    <row r="821">
      <c r="B821" s="35"/>
      <c r="C821" s="35"/>
      <c r="D821" s="35"/>
      <c r="E821" s="35"/>
      <c r="F821" s="35"/>
      <c r="G821" s="35"/>
      <c r="H821" s="35"/>
      <c r="I821" s="35"/>
      <c r="J821" s="35"/>
      <c r="K821" s="35"/>
    </row>
    <row r="822">
      <c r="B822" s="35"/>
      <c r="C822" s="35"/>
      <c r="D822" s="35"/>
      <c r="E822" s="35"/>
      <c r="F822" s="35"/>
      <c r="G822" s="35"/>
      <c r="H822" s="35"/>
      <c r="I822" s="35"/>
      <c r="J822" s="35"/>
      <c r="K822" s="35"/>
    </row>
    <row r="823">
      <c r="B823" s="35"/>
      <c r="C823" s="35"/>
      <c r="D823" s="35"/>
      <c r="E823" s="35"/>
      <c r="F823" s="35"/>
      <c r="G823" s="35"/>
      <c r="H823" s="35"/>
      <c r="I823" s="35"/>
      <c r="J823" s="35"/>
      <c r="K823" s="35"/>
    </row>
    <row r="824">
      <c r="B824" s="35"/>
      <c r="C824" s="35"/>
      <c r="D824" s="35"/>
      <c r="E824" s="35"/>
      <c r="F824" s="35"/>
      <c r="G824" s="35"/>
      <c r="H824" s="35"/>
      <c r="I824" s="35"/>
      <c r="J824" s="35"/>
      <c r="K824" s="35"/>
    </row>
    <row r="825">
      <c r="B825" s="35"/>
      <c r="C825" s="35"/>
      <c r="D825" s="35"/>
      <c r="E825" s="35"/>
      <c r="F825" s="35"/>
      <c r="G825" s="35"/>
      <c r="H825" s="35"/>
      <c r="I825" s="35"/>
      <c r="J825" s="35"/>
      <c r="K825" s="35"/>
    </row>
    <row r="826">
      <c r="B826" s="35"/>
      <c r="C826" s="35"/>
      <c r="D826" s="35"/>
      <c r="E826" s="35"/>
      <c r="F826" s="35"/>
      <c r="G826" s="35"/>
      <c r="H826" s="35"/>
      <c r="I826" s="35"/>
      <c r="J826" s="35"/>
      <c r="K826" s="35"/>
    </row>
    <row r="827">
      <c r="B827" s="35"/>
      <c r="C827" s="35"/>
      <c r="D827" s="35"/>
      <c r="E827" s="35"/>
      <c r="F827" s="35"/>
      <c r="G827" s="35"/>
      <c r="H827" s="35"/>
      <c r="I827" s="35"/>
      <c r="J827" s="35"/>
      <c r="K827" s="35"/>
    </row>
    <row r="828">
      <c r="B828" s="35"/>
      <c r="C828" s="35"/>
      <c r="D828" s="35"/>
      <c r="E828" s="35"/>
      <c r="F828" s="35"/>
      <c r="G828" s="35"/>
      <c r="H828" s="35"/>
      <c r="I828" s="35"/>
      <c r="J828" s="35"/>
      <c r="K828" s="35"/>
    </row>
    <row r="829">
      <c r="B829" s="35"/>
      <c r="C829" s="35"/>
      <c r="D829" s="35"/>
      <c r="E829" s="35"/>
      <c r="F829" s="35"/>
      <c r="G829" s="35"/>
      <c r="H829" s="35"/>
      <c r="I829" s="35"/>
      <c r="J829" s="35"/>
      <c r="K829" s="35"/>
    </row>
    <row r="830">
      <c r="B830" s="35"/>
      <c r="C830" s="35"/>
      <c r="D830" s="35"/>
      <c r="E830" s="35"/>
      <c r="F830" s="35"/>
      <c r="G830" s="35"/>
      <c r="H830" s="35"/>
      <c r="I830" s="35"/>
      <c r="J830" s="35"/>
      <c r="K830" s="35"/>
    </row>
    <row r="831">
      <c r="B831" s="35"/>
      <c r="C831" s="35"/>
      <c r="D831" s="35"/>
      <c r="E831" s="35"/>
      <c r="F831" s="35"/>
      <c r="G831" s="35"/>
      <c r="H831" s="35"/>
      <c r="I831" s="35"/>
      <c r="J831" s="35"/>
      <c r="K831" s="35"/>
    </row>
    <row r="832">
      <c r="B832" s="35"/>
      <c r="C832" s="35"/>
      <c r="D832" s="35"/>
      <c r="E832" s="35"/>
      <c r="F832" s="35"/>
      <c r="G832" s="35"/>
      <c r="H832" s="35"/>
      <c r="I832" s="35"/>
      <c r="J832" s="35"/>
      <c r="K832" s="35"/>
    </row>
    <row r="833">
      <c r="B833" s="35"/>
      <c r="C833" s="35"/>
      <c r="D833" s="35"/>
      <c r="E833" s="35"/>
      <c r="F833" s="35"/>
      <c r="G833" s="35"/>
      <c r="H833" s="35"/>
      <c r="I833" s="35"/>
      <c r="J833" s="35"/>
      <c r="K833" s="35"/>
    </row>
    <row r="834">
      <c r="B834" s="35"/>
      <c r="C834" s="35"/>
      <c r="D834" s="35"/>
      <c r="E834" s="35"/>
      <c r="F834" s="35"/>
      <c r="G834" s="35"/>
      <c r="H834" s="35"/>
      <c r="I834" s="35"/>
      <c r="J834" s="35"/>
      <c r="K834" s="35"/>
    </row>
    <row r="835">
      <c r="B835" s="35"/>
      <c r="C835" s="35"/>
      <c r="D835" s="35"/>
      <c r="E835" s="35"/>
      <c r="F835" s="35"/>
      <c r="G835" s="35"/>
      <c r="H835" s="35"/>
      <c r="I835" s="35"/>
      <c r="J835" s="35"/>
      <c r="K835" s="35"/>
    </row>
    <row r="836">
      <c r="B836" s="35"/>
      <c r="C836" s="35"/>
      <c r="D836" s="35"/>
      <c r="E836" s="35"/>
      <c r="F836" s="35"/>
      <c r="G836" s="35"/>
      <c r="H836" s="35"/>
      <c r="I836" s="35"/>
      <c r="J836" s="35"/>
      <c r="K836" s="35"/>
    </row>
    <row r="837">
      <c r="B837" s="35"/>
      <c r="C837" s="35"/>
      <c r="D837" s="35"/>
      <c r="E837" s="35"/>
      <c r="F837" s="35"/>
      <c r="G837" s="35"/>
      <c r="H837" s="35"/>
      <c r="I837" s="35"/>
      <c r="J837" s="35"/>
      <c r="K837" s="35"/>
    </row>
    <row r="838">
      <c r="B838" s="35"/>
      <c r="C838" s="35"/>
      <c r="D838" s="35"/>
      <c r="E838" s="35"/>
      <c r="F838" s="35"/>
      <c r="G838" s="35"/>
      <c r="H838" s="35"/>
      <c r="I838" s="35"/>
      <c r="J838" s="35"/>
      <c r="K838" s="35"/>
    </row>
    <row r="839">
      <c r="B839" s="35"/>
      <c r="C839" s="35"/>
      <c r="D839" s="35"/>
      <c r="E839" s="35"/>
      <c r="F839" s="35"/>
      <c r="G839" s="35"/>
      <c r="H839" s="35"/>
      <c r="I839" s="35"/>
      <c r="J839" s="35"/>
      <c r="K839" s="35"/>
    </row>
    <row r="840">
      <c r="B840" s="35"/>
      <c r="C840" s="35"/>
      <c r="D840" s="35"/>
      <c r="E840" s="35"/>
      <c r="F840" s="35"/>
      <c r="G840" s="35"/>
      <c r="H840" s="35"/>
      <c r="I840" s="35"/>
      <c r="J840" s="35"/>
      <c r="K840" s="35"/>
    </row>
    <row r="841">
      <c r="B841" s="35"/>
      <c r="C841" s="35"/>
      <c r="D841" s="35"/>
      <c r="E841" s="35"/>
      <c r="F841" s="35"/>
      <c r="G841" s="35"/>
      <c r="H841" s="35"/>
      <c r="I841" s="35"/>
      <c r="J841" s="35"/>
      <c r="K841" s="35"/>
    </row>
    <row r="842">
      <c r="B842" s="35"/>
      <c r="C842" s="35"/>
      <c r="D842" s="35"/>
      <c r="E842" s="35"/>
      <c r="F842" s="35"/>
      <c r="G842" s="35"/>
      <c r="H842" s="35"/>
      <c r="I842" s="35"/>
      <c r="J842" s="35"/>
      <c r="K842" s="35"/>
    </row>
    <row r="843">
      <c r="B843" s="35"/>
      <c r="C843" s="35"/>
      <c r="D843" s="35"/>
      <c r="E843" s="35"/>
      <c r="F843" s="35"/>
      <c r="G843" s="35"/>
      <c r="H843" s="35"/>
      <c r="I843" s="35"/>
      <c r="J843" s="35"/>
      <c r="K843" s="35"/>
    </row>
    <row r="844">
      <c r="B844" s="35"/>
      <c r="C844" s="35"/>
      <c r="D844" s="35"/>
      <c r="E844" s="35"/>
      <c r="F844" s="35"/>
      <c r="G844" s="35"/>
      <c r="H844" s="35"/>
      <c r="I844" s="35"/>
      <c r="J844" s="35"/>
      <c r="K844" s="35"/>
    </row>
    <row r="845">
      <c r="B845" s="35"/>
      <c r="C845" s="35"/>
      <c r="D845" s="35"/>
      <c r="E845" s="35"/>
      <c r="F845" s="35"/>
      <c r="G845" s="35"/>
      <c r="H845" s="35"/>
      <c r="I845" s="35"/>
      <c r="J845" s="35"/>
      <c r="K845" s="35"/>
    </row>
    <row r="846">
      <c r="B846" s="35"/>
      <c r="C846" s="35"/>
      <c r="D846" s="35"/>
      <c r="E846" s="35"/>
      <c r="F846" s="35"/>
      <c r="G846" s="35"/>
      <c r="H846" s="35"/>
      <c r="I846" s="35"/>
      <c r="J846" s="35"/>
      <c r="K846" s="35"/>
    </row>
    <row r="847">
      <c r="B847" s="35"/>
      <c r="C847" s="35"/>
      <c r="D847" s="35"/>
      <c r="E847" s="35"/>
      <c r="F847" s="35"/>
      <c r="G847" s="35"/>
      <c r="H847" s="35"/>
      <c r="I847" s="35"/>
      <c r="J847" s="35"/>
      <c r="K847" s="35"/>
    </row>
    <row r="848">
      <c r="B848" s="35"/>
      <c r="C848" s="35"/>
      <c r="D848" s="35"/>
      <c r="E848" s="35"/>
      <c r="F848" s="35"/>
      <c r="G848" s="35"/>
      <c r="H848" s="35"/>
      <c r="I848" s="35"/>
      <c r="J848" s="35"/>
      <c r="K848" s="35"/>
    </row>
    <row r="849">
      <c r="B849" s="35"/>
      <c r="C849" s="35"/>
      <c r="D849" s="35"/>
      <c r="E849" s="35"/>
      <c r="F849" s="35"/>
      <c r="G849" s="35"/>
      <c r="H849" s="35"/>
      <c r="I849" s="35"/>
      <c r="J849" s="35"/>
      <c r="K849" s="35"/>
    </row>
    <row r="850">
      <c r="B850" s="35"/>
      <c r="C850" s="35"/>
      <c r="D850" s="35"/>
      <c r="E850" s="35"/>
      <c r="F850" s="35"/>
      <c r="G850" s="35"/>
      <c r="H850" s="35"/>
      <c r="I850" s="35"/>
      <c r="J850" s="35"/>
      <c r="K850" s="35"/>
    </row>
    <row r="851">
      <c r="B851" s="35"/>
      <c r="C851" s="35"/>
      <c r="D851" s="35"/>
      <c r="E851" s="35"/>
      <c r="F851" s="35"/>
      <c r="G851" s="35"/>
      <c r="H851" s="35"/>
      <c r="I851" s="35"/>
      <c r="J851" s="35"/>
      <c r="K851" s="35"/>
    </row>
    <row r="852">
      <c r="B852" s="35"/>
      <c r="C852" s="35"/>
      <c r="D852" s="35"/>
      <c r="E852" s="35"/>
      <c r="F852" s="35"/>
      <c r="G852" s="35"/>
      <c r="H852" s="35"/>
      <c r="I852" s="35"/>
      <c r="J852" s="35"/>
      <c r="K852" s="35"/>
    </row>
    <row r="853">
      <c r="B853" s="35"/>
      <c r="C853" s="35"/>
      <c r="D853" s="35"/>
      <c r="E853" s="35"/>
      <c r="F853" s="35"/>
      <c r="G853" s="35"/>
      <c r="H853" s="35"/>
      <c r="I853" s="35"/>
      <c r="J853" s="35"/>
      <c r="K853" s="35"/>
    </row>
    <row r="854">
      <c r="B854" s="35"/>
      <c r="C854" s="35"/>
      <c r="D854" s="35"/>
      <c r="E854" s="35"/>
      <c r="F854" s="35"/>
      <c r="G854" s="35"/>
      <c r="H854" s="35"/>
      <c r="I854" s="35"/>
      <c r="J854" s="35"/>
      <c r="K854" s="35"/>
    </row>
    <row r="855">
      <c r="B855" s="35"/>
      <c r="C855" s="35"/>
      <c r="D855" s="35"/>
      <c r="E855" s="35"/>
      <c r="F855" s="35"/>
      <c r="G855" s="35"/>
      <c r="H855" s="35"/>
      <c r="I855" s="35"/>
      <c r="J855" s="35"/>
      <c r="K855" s="35"/>
    </row>
    <row r="856">
      <c r="B856" s="35"/>
      <c r="C856" s="35"/>
      <c r="D856" s="35"/>
      <c r="E856" s="35"/>
      <c r="F856" s="35"/>
      <c r="G856" s="35"/>
      <c r="H856" s="35"/>
      <c r="I856" s="35"/>
      <c r="J856" s="35"/>
      <c r="K856" s="35"/>
    </row>
    <row r="857">
      <c r="B857" s="35"/>
      <c r="C857" s="35"/>
      <c r="D857" s="35"/>
      <c r="E857" s="35"/>
      <c r="F857" s="35"/>
      <c r="G857" s="35"/>
      <c r="H857" s="35"/>
      <c r="I857" s="35"/>
      <c r="J857" s="35"/>
      <c r="K857" s="35"/>
    </row>
    <row r="858">
      <c r="B858" s="35"/>
      <c r="C858" s="35"/>
      <c r="D858" s="35"/>
      <c r="E858" s="35"/>
      <c r="F858" s="35"/>
      <c r="G858" s="35"/>
      <c r="H858" s="35"/>
      <c r="I858" s="35"/>
      <c r="J858" s="35"/>
      <c r="K858" s="35"/>
    </row>
    <row r="859">
      <c r="B859" s="35"/>
      <c r="C859" s="35"/>
      <c r="D859" s="35"/>
      <c r="E859" s="35"/>
      <c r="F859" s="35"/>
      <c r="G859" s="35"/>
      <c r="H859" s="35"/>
      <c r="I859" s="35"/>
      <c r="J859" s="35"/>
      <c r="K859" s="35"/>
    </row>
    <row r="860">
      <c r="B860" s="35"/>
      <c r="C860" s="35"/>
      <c r="D860" s="35"/>
      <c r="E860" s="35"/>
      <c r="F860" s="35"/>
      <c r="G860" s="35"/>
      <c r="H860" s="35"/>
      <c r="I860" s="35"/>
      <c r="J860" s="35"/>
      <c r="K860" s="35"/>
    </row>
    <row r="861">
      <c r="B861" s="35"/>
      <c r="C861" s="35"/>
      <c r="D861" s="35"/>
      <c r="E861" s="35"/>
      <c r="F861" s="35"/>
      <c r="G861" s="35"/>
      <c r="H861" s="35"/>
      <c r="I861" s="35"/>
      <c r="J861" s="35"/>
      <c r="K861" s="35"/>
    </row>
    <row r="862">
      <c r="B862" s="35"/>
      <c r="C862" s="35"/>
      <c r="D862" s="35"/>
      <c r="E862" s="35"/>
      <c r="F862" s="35"/>
      <c r="G862" s="35"/>
      <c r="H862" s="35"/>
      <c r="I862" s="35"/>
      <c r="J862" s="35"/>
      <c r="K862" s="35"/>
    </row>
    <row r="863">
      <c r="B863" s="35"/>
      <c r="C863" s="35"/>
      <c r="D863" s="35"/>
      <c r="E863" s="35"/>
      <c r="F863" s="35"/>
      <c r="G863" s="35"/>
      <c r="H863" s="35"/>
      <c r="I863" s="35"/>
      <c r="J863" s="35"/>
      <c r="K863" s="35"/>
    </row>
    <row r="864">
      <c r="B864" s="35"/>
      <c r="C864" s="35"/>
      <c r="D864" s="35"/>
      <c r="E864" s="35"/>
      <c r="F864" s="35"/>
      <c r="G864" s="35"/>
      <c r="H864" s="35"/>
      <c r="I864" s="35"/>
      <c r="J864" s="35"/>
      <c r="K864" s="35"/>
    </row>
    <row r="865">
      <c r="B865" s="35"/>
      <c r="C865" s="35"/>
      <c r="D865" s="35"/>
      <c r="E865" s="35"/>
      <c r="F865" s="35"/>
      <c r="G865" s="35"/>
      <c r="H865" s="35"/>
      <c r="I865" s="35"/>
      <c r="J865" s="35"/>
      <c r="K865" s="35"/>
    </row>
    <row r="866">
      <c r="B866" s="35"/>
      <c r="C866" s="35"/>
      <c r="D866" s="35"/>
      <c r="E866" s="35"/>
      <c r="F866" s="35"/>
      <c r="G866" s="35"/>
      <c r="H866" s="35"/>
      <c r="I866" s="35"/>
      <c r="J866" s="35"/>
      <c r="K866" s="35"/>
    </row>
    <row r="867">
      <c r="B867" s="35"/>
      <c r="C867" s="35"/>
      <c r="D867" s="35"/>
      <c r="E867" s="35"/>
      <c r="F867" s="35"/>
      <c r="G867" s="35"/>
      <c r="H867" s="35"/>
      <c r="I867" s="35"/>
      <c r="J867" s="35"/>
      <c r="K867" s="35"/>
    </row>
    <row r="868">
      <c r="B868" s="35"/>
      <c r="C868" s="35"/>
      <c r="D868" s="35"/>
      <c r="E868" s="35"/>
      <c r="F868" s="35"/>
      <c r="G868" s="35"/>
      <c r="H868" s="35"/>
      <c r="I868" s="35"/>
      <c r="J868" s="35"/>
      <c r="K868" s="35"/>
    </row>
    <row r="869">
      <c r="B869" s="35"/>
      <c r="C869" s="35"/>
      <c r="D869" s="35"/>
      <c r="E869" s="35"/>
      <c r="F869" s="35"/>
      <c r="G869" s="35"/>
      <c r="H869" s="35"/>
      <c r="I869" s="35"/>
      <c r="J869" s="35"/>
      <c r="K869" s="35"/>
    </row>
    <row r="870">
      <c r="B870" s="35"/>
      <c r="C870" s="35"/>
      <c r="D870" s="35"/>
      <c r="E870" s="35"/>
      <c r="F870" s="35"/>
      <c r="G870" s="35"/>
      <c r="H870" s="35"/>
      <c r="I870" s="35"/>
      <c r="J870" s="35"/>
      <c r="K870" s="35"/>
    </row>
    <row r="871">
      <c r="B871" s="35"/>
      <c r="C871" s="35"/>
      <c r="D871" s="35"/>
      <c r="E871" s="35"/>
      <c r="F871" s="35"/>
      <c r="G871" s="35"/>
      <c r="H871" s="35"/>
      <c r="I871" s="35"/>
      <c r="J871" s="35"/>
      <c r="K871" s="35"/>
    </row>
    <row r="872">
      <c r="B872" s="35"/>
      <c r="C872" s="35"/>
      <c r="D872" s="35"/>
      <c r="E872" s="35"/>
      <c r="F872" s="35"/>
      <c r="G872" s="35"/>
      <c r="H872" s="35"/>
      <c r="I872" s="35"/>
      <c r="J872" s="35"/>
      <c r="K872" s="35"/>
    </row>
    <row r="873">
      <c r="B873" s="35"/>
      <c r="C873" s="35"/>
      <c r="D873" s="35"/>
      <c r="E873" s="35"/>
      <c r="F873" s="35"/>
      <c r="G873" s="35"/>
      <c r="H873" s="35"/>
      <c r="I873" s="35"/>
      <c r="J873" s="35"/>
      <c r="K873" s="35"/>
    </row>
    <row r="874">
      <c r="B874" s="35"/>
      <c r="C874" s="35"/>
      <c r="D874" s="35"/>
      <c r="E874" s="35"/>
      <c r="F874" s="35"/>
      <c r="G874" s="35"/>
      <c r="H874" s="35"/>
      <c r="I874" s="35"/>
      <c r="J874" s="35"/>
      <c r="K874" s="35"/>
    </row>
    <row r="875">
      <c r="B875" s="35"/>
      <c r="C875" s="35"/>
      <c r="D875" s="35"/>
      <c r="E875" s="35"/>
      <c r="F875" s="35"/>
      <c r="G875" s="35"/>
      <c r="H875" s="35"/>
      <c r="I875" s="35"/>
      <c r="J875" s="35"/>
      <c r="K875" s="35"/>
    </row>
    <row r="876">
      <c r="B876" s="35"/>
      <c r="C876" s="35"/>
      <c r="D876" s="35"/>
      <c r="E876" s="35"/>
      <c r="F876" s="35"/>
      <c r="G876" s="35"/>
      <c r="H876" s="35"/>
      <c r="I876" s="35"/>
      <c r="J876" s="35"/>
      <c r="K876" s="35"/>
    </row>
    <row r="877">
      <c r="B877" s="35"/>
      <c r="C877" s="35"/>
      <c r="D877" s="35"/>
      <c r="E877" s="35"/>
      <c r="F877" s="35"/>
      <c r="G877" s="35"/>
      <c r="H877" s="35"/>
      <c r="I877" s="35"/>
      <c r="J877" s="35"/>
      <c r="K877" s="35"/>
    </row>
    <row r="878">
      <c r="B878" s="35"/>
      <c r="C878" s="35"/>
      <c r="D878" s="35"/>
      <c r="E878" s="35"/>
      <c r="F878" s="35"/>
      <c r="G878" s="35"/>
      <c r="H878" s="35"/>
      <c r="I878" s="35"/>
      <c r="J878" s="35"/>
      <c r="K878" s="35"/>
    </row>
    <row r="879">
      <c r="B879" s="35"/>
      <c r="C879" s="35"/>
      <c r="D879" s="35"/>
      <c r="E879" s="35"/>
      <c r="F879" s="35"/>
      <c r="G879" s="35"/>
      <c r="H879" s="35"/>
      <c r="I879" s="35"/>
      <c r="J879" s="35"/>
      <c r="K879" s="35"/>
    </row>
    <row r="880">
      <c r="B880" s="35"/>
      <c r="C880" s="35"/>
      <c r="D880" s="35"/>
      <c r="E880" s="35"/>
      <c r="F880" s="35"/>
      <c r="G880" s="35"/>
      <c r="H880" s="35"/>
      <c r="I880" s="35"/>
      <c r="J880" s="35"/>
      <c r="K880" s="35"/>
    </row>
    <row r="881">
      <c r="B881" s="35"/>
      <c r="C881" s="35"/>
      <c r="D881" s="35"/>
      <c r="E881" s="35"/>
      <c r="F881" s="35"/>
      <c r="G881" s="35"/>
      <c r="H881" s="35"/>
      <c r="I881" s="35"/>
      <c r="J881" s="35"/>
      <c r="K881" s="35"/>
    </row>
    <row r="882">
      <c r="B882" s="35"/>
      <c r="C882" s="35"/>
      <c r="D882" s="35"/>
      <c r="E882" s="35"/>
      <c r="F882" s="35"/>
      <c r="G882" s="35"/>
      <c r="H882" s="35"/>
      <c r="I882" s="35"/>
      <c r="J882" s="35"/>
      <c r="K882" s="35"/>
    </row>
    <row r="883">
      <c r="B883" s="35"/>
      <c r="C883" s="35"/>
      <c r="D883" s="35"/>
      <c r="E883" s="35"/>
      <c r="F883" s="35"/>
      <c r="G883" s="35"/>
      <c r="H883" s="35"/>
      <c r="I883" s="35"/>
      <c r="J883" s="35"/>
      <c r="K883" s="35"/>
    </row>
    <row r="884">
      <c r="B884" s="35"/>
      <c r="C884" s="35"/>
      <c r="D884" s="35"/>
      <c r="E884" s="35"/>
      <c r="F884" s="35"/>
      <c r="G884" s="35"/>
      <c r="H884" s="35"/>
      <c r="I884" s="35"/>
      <c r="J884" s="35"/>
      <c r="K884" s="35"/>
    </row>
    <row r="885">
      <c r="B885" s="35"/>
      <c r="C885" s="35"/>
      <c r="D885" s="35"/>
      <c r="E885" s="35"/>
      <c r="F885" s="35"/>
      <c r="G885" s="35"/>
      <c r="H885" s="35"/>
      <c r="I885" s="35"/>
      <c r="J885" s="35"/>
      <c r="K885" s="35"/>
    </row>
    <row r="886">
      <c r="B886" s="35"/>
      <c r="C886" s="35"/>
      <c r="D886" s="35"/>
      <c r="E886" s="35"/>
      <c r="F886" s="35"/>
      <c r="G886" s="35"/>
      <c r="H886" s="35"/>
      <c r="I886" s="35"/>
      <c r="J886" s="35"/>
      <c r="K886" s="35"/>
    </row>
    <row r="887">
      <c r="B887" s="35"/>
      <c r="C887" s="35"/>
      <c r="D887" s="35"/>
      <c r="E887" s="35"/>
      <c r="F887" s="35"/>
      <c r="G887" s="35"/>
      <c r="H887" s="35"/>
      <c r="I887" s="35"/>
      <c r="J887" s="35"/>
      <c r="K887" s="35"/>
    </row>
    <row r="888">
      <c r="B888" s="35"/>
      <c r="C888" s="35"/>
      <c r="D888" s="35"/>
      <c r="E888" s="35"/>
      <c r="F888" s="35"/>
      <c r="G888" s="35"/>
      <c r="H888" s="35"/>
      <c r="I888" s="35"/>
      <c r="J888" s="35"/>
      <c r="K888" s="35"/>
    </row>
    <row r="889">
      <c r="B889" s="35"/>
      <c r="C889" s="35"/>
      <c r="D889" s="35"/>
      <c r="E889" s="35"/>
      <c r="F889" s="35"/>
      <c r="G889" s="35"/>
      <c r="H889" s="35"/>
      <c r="I889" s="35"/>
      <c r="J889" s="35"/>
      <c r="K889" s="35"/>
    </row>
    <row r="890">
      <c r="B890" s="35"/>
      <c r="C890" s="35"/>
      <c r="D890" s="35"/>
      <c r="E890" s="35"/>
      <c r="F890" s="35"/>
      <c r="G890" s="35"/>
      <c r="H890" s="35"/>
      <c r="I890" s="35"/>
      <c r="J890" s="35"/>
      <c r="K890" s="35"/>
    </row>
    <row r="891">
      <c r="B891" s="35"/>
      <c r="C891" s="35"/>
      <c r="D891" s="35"/>
      <c r="E891" s="35"/>
      <c r="F891" s="35"/>
      <c r="G891" s="35"/>
      <c r="H891" s="35"/>
      <c r="I891" s="35"/>
      <c r="J891" s="35"/>
      <c r="K891" s="35"/>
    </row>
    <row r="892">
      <c r="B892" s="35"/>
      <c r="C892" s="35"/>
      <c r="D892" s="35"/>
      <c r="E892" s="35"/>
      <c r="F892" s="35"/>
      <c r="G892" s="35"/>
      <c r="H892" s="35"/>
      <c r="I892" s="35"/>
      <c r="J892" s="35"/>
      <c r="K892" s="35"/>
    </row>
    <row r="893">
      <c r="B893" s="35"/>
      <c r="C893" s="35"/>
      <c r="D893" s="35"/>
      <c r="E893" s="35"/>
      <c r="F893" s="35"/>
      <c r="G893" s="35"/>
      <c r="H893" s="35"/>
      <c r="I893" s="35"/>
      <c r="J893" s="35"/>
      <c r="K893" s="35"/>
    </row>
    <row r="894">
      <c r="B894" s="35"/>
      <c r="C894" s="35"/>
      <c r="D894" s="35"/>
      <c r="E894" s="35"/>
      <c r="F894" s="35"/>
      <c r="G894" s="35"/>
      <c r="H894" s="35"/>
      <c r="I894" s="35"/>
      <c r="J894" s="35"/>
      <c r="K894" s="35"/>
    </row>
    <row r="895">
      <c r="B895" s="35"/>
      <c r="C895" s="35"/>
      <c r="D895" s="35"/>
      <c r="E895" s="35"/>
      <c r="F895" s="35"/>
      <c r="G895" s="35"/>
      <c r="H895" s="35"/>
      <c r="I895" s="35"/>
      <c r="J895" s="35"/>
      <c r="K895" s="35"/>
    </row>
    <row r="896">
      <c r="B896" s="35"/>
      <c r="C896" s="35"/>
      <c r="D896" s="35"/>
      <c r="E896" s="35"/>
      <c r="F896" s="35"/>
      <c r="G896" s="35"/>
      <c r="H896" s="35"/>
      <c r="I896" s="35"/>
      <c r="J896" s="35"/>
      <c r="K896" s="35"/>
    </row>
    <row r="897">
      <c r="B897" s="35"/>
      <c r="C897" s="35"/>
      <c r="D897" s="35"/>
      <c r="E897" s="35"/>
      <c r="F897" s="35"/>
      <c r="G897" s="35"/>
      <c r="H897" s="35"/>
      <c r="I897" s="35"/>
      <c r="J897" s="35"/>
      <c r="K897" s="35"/>
    </row>
    <row r="898">
      <c r="B898" s="35"/>
      <c r="C898" s="35"/>
      <c r="D898" s="35"/>
      <c r="E898" s="35"/>
      <c r="F898" s="35"/>
      <c r="G898" s="35"/>
      <c r="H898" s="35"/>
      <c r="I898" s="35"/>
      <c r="J898" s="35"/>
      <c r="K898" s="35"/>
    </row>
    <row r="899">
      <c r="B899" s="35"/>
      <c r="C899" s="35"/>
      <c r="D899" s="35"/>
      <c r="E899" s="35"/>
      <c r="F899" s="35"/>
      <c r="G899" s="35"/>
      <c r="H899" s="35"/>
      <c r="I899" s="35"/>
      <c r="J899" s="35"/>
      <c r="K899" s="35"/>
    </row>
    <row r="900">
      <c r="B900" s="35"/>
      <c r="C900" s="35"/>
      <c r="D900" s="35"/>
      <c r="E900" s="35"/>
      <c r="F900" s="35"/>
      <c r="G900" s="35"/>
      <c r="H900" s="35"/>
      <c r="I900" s="35"/>
      <c r="J900" s="35"/>
      <c r="K900" s="35"/>
    </row>
    <row r="901">
      <c r="B901" s="35"/>
      <c r="C901" s="35"/>
      <c r="D901" s="35"/>
      <c r="E901" s="35"/>
      <c r="F901" s="35"/>
      <c r="G901" s="35"/>
      <c r="H901" s="35"/>
      <c r="I901" s="35"/>
      <c r="J901" s="35"/>
      <c r="K901" s="35"/>
    </row>
    <row r="902">
      <c r="B902" s="35"/>
      <c r="C902" s="35"/>
      <c r="D902" s="35"/>
      <c r="E902" s="35"/>
      <c r="F902" s="35"/>
      <c r="G902" s="35"/>
      <c r="H902" s="35"/>
      <c r="I902" s="35"/>
      <c r="J902" s="35"/>
      <c r="K902" s="35"/>
    </row>
    <row r="903">
      <c r="B903" s="35"/>
      <c r="C903" s="35"/>
      <c r="D903" s="35"/>
      <c r="E903" s="35"/>
      <c r="F903" s="35"/>
      <c r="G903" s="35"/>
      <c r="H903" s="35"/>
      <c r="I903" s="35"/>
      <c r="J903" s="35"/>
      <c r="K903" s="35"/>
    </row>
    <row r="904">
      <c r="B904" s="35"/>
      <c r="C904" s="35"/>
      <c r="D904" s="35"/>
      <c r="E904" s="35"/>
      <c r="F904" s="35"/>
      <c r="G904" s="35"/>
      <c r="H904" s="35"/>
      <c r="I904" s="35"/>
      <c r="J904" s="35"/>
      <c r="K904" s="35"/>
    </row>
    <row r="905">
      <c r="B905" s="35"/>
      <c r="C905" s="35"/>
      <c r="D905" s="35"/>
      <c r="E905" s="35"/>
      <c r="F905" s="35"/>
      <c r="G905" s="35"/>
      <c r="H905" s="35"/>
      <c r="I905" s="35"/>
      <c r="J905" s="35"/>
      <c r="K905" s="35"/>
    </row>
    <row r="906">
      <c r="B906" s="35"/>
      <c r="C906" s="35"/>
      <c r="D906" s="35"/>
      <c r="E906" s="35"/>
      <c r="F906" s="35"/>
      <c r="G906" s="35"/>
      <c r="H906" s="35"/>
      <c r="I906" s="35"/>
      <c r="J906" s="35"/>
      <c r="K906" s="35"/>
    </row>
    <row r="907">
      <c r="B907" s="35"/>
      <c r="C907" s="35"/>
      <c r="D907" s="35"/>
      <c r="E907" s="35"/>
      <c r="F907" s="35"/>
      <c r="G907" s="35"/>
      <c r="H907" s="35"/>
      <c r="I907" s="35"/>
      <c r="J907" s="35"/>
      <c r="K907" s="35"/>
    </row>
    <row r="908">
      <c r="B908" s="35"/>
      <c r="C908" s="35"/>
      <c r="D908" s="35"/>
      <c r="E908" s="35"/>
      <c r="F908" s="35"/>
      <c r="G908" s="35"/>
      <c r="H908" s="35"/>
      <c r="I908" s="35"/>
      <c r="J908" s="35"/>
      <c r="K908" s="35"/>
    </row>
    <row r="909">
      <c r="B909" s="35"/>
      <c r="C909" s="35"/>
      <c r="D909" s="35"/>
      <c r="E909" s="35"/>
      <c r="F909" s="35"/>
      <c r="G909" s="35"/>
      <c r="H909" s="35"/>
      <c r="I909" s="35"/>
      <c r="J909" s="35"/>
      <c r="K909" s="35"/>
    </row>
    <row r="910">
      <c r="B910" s="35"/>
      <c r="C910" s="35"/>
      <c r="D910" s="35"/>
      <c r="E910" s="35"/>
      <c r="F910" s="35"/>
      <c r="G910" s="35"/>
      <c r="H910" s="35"/>
      <c r="I910" s="35"/>
      <c r="J910" s="35"/>
      <c r="K910" s="35"/>
    </row>
    <row r="911">
      <c r="B911" s="35"/>
      <c r="C911" s="35"/>
      <c r="D911" s="35"/>
      <c r="E911" s="35"/>
      <c r="F911" s="35"/>
      <c r="G911" s="35"/>
      <c r="H911" s="35"/>
      <c r="I911" s="35"/>
      <c r="J911" s="35"/>
      <c r="K911" s="35"/>
    </row>
    <row r="912">
      <c r="B912" s="35"/>
      <c r="C912" s="35"/>
      <c r="D912" s="35"/>
      <c r="E912" s="35"/>
      <c r="F912" s="35"/>
      <c r="G912" s="35"/>
      <c r="H912" s="35"/>
      <c r="I912" s="35"/>
      <c r="J912" s="35"/>
      <c r="K912" s="35"/>
    </row>
    <row r="913">
      <c r="B913" s="35"/>
      <c r="C913" s="35"/>
      <c r="D913" s="35"/>
      <c r="E913" s="35"/>
      <c r="F913" s="35"/>
      <c r="G913" s="35"/>
      <c r="H913" s="35"/>
      <c r="I913" s="35"/>
      <c r="J913" s="35"/>
      <c r="K913" s="35"/>
    </row>
    <row r="914">
      <c r="B914" s="35"/>
      <c r="C914" s="35"/>
      <c r="D914" s="35"/>
      <c r="E914" s="35"/>
      <c r="F914" s="35"/>
      <c r="G914" s="35"/>
      <c r="H914" s="35"/>
      <c r="I914" s="35"/>
      <c r="J914" s="35"/>
      <c r="K914" s="35"/>
    </row>
    <row r="915">
      <c r="B915" s="35"/>
      <c r="C915" s="35"/>
      <c r="D915" s="35"/>
      <c r="E915" s="35"/>
      <c r="F915" s="35"/>
      <c r="G915" s="35"/>
      <c r="H915" s="35"/>
      <c r="I915" s="35"/>
      <c r="J915" s="35"/>
      <c r="K915" s="35"/>
    </row>
    <row r="916">
      <c r="B916" s="35"/>
      <c r="C916" s="35"/>
      <c r="D916" s="35"/>
      <c r="E916" s="35"/>
      <c r="F916" s="35"/>
      <c r="G916" s="35"/>
      <c r="H916" s="35"/>
      <c r="I916" s="35"/>
      <c r="J916" s="35"/>
      <c r="K916" s="35"/>
    </row>
    <row r="917">
      <c r="B917" s="35"/>
      <c r="C917" s="35"/>
      <c r="D917" s="35"/>
      <c r="E917" s="35"/>
      <c r="F917" s="35"/>
      <c r="G917" s="35"/>
      <c r="H917" s="35"/>
      <c r="I917" s="35"/>
      <c r="J917" s="35"/>
      <c r="K917" s="35"/>
    </row>
    <row r="918">
      <c r="B918" s="35"/>
      <c r="C918" s="35"/>
      <c r="D918" s="35"/>
      <c r="E918" s="35"/>
      <c r="F918" s="35"/>
      <c r="G918" s="35"/>
      <c r="H918" s="35"/>
      <c r="I918" s="35"/>
      <c r="J918" s="35"/>
      <c r="K918" s="35"/>
    </row>
    <row r="919">
      <c r="B919" s="35"/>
      <c r="C919" s="35"/>
      <c r="D919" s="35"/>
      <c r="E919" s="35"/>
      <c r="F919" s="35"/>
      <c r="G919" s="35"/>
      <c r="H919" s="35"/>
      <c r="I919" s="35"/>
      <c r="J919" s="35"/>
      <c r="K919" s="35"/>
    </row>
    <row r="920">
      <c r="B920" s="35"/>
      <c r="C920" s="35"/>
      <c r="D920" s="35"/>
      <c r="E920" s="35"/>
      <c r="F920" s="35"/>
      <c r="G920" s="35"/>
      <c r="H920" s="35"/>
      <c r="I920" s="35"/>
      <c r="J920" s="35"/>
      <c r="K920" s="35"/>
    </row>
    <row r="921">
      <c r="B921" s="35"/>
      <c r="C921" s="35"/>
      <c r="D921" s="35"/>
      <c r="E921" s="35"/>
      <c r="F921" s="35"/>
      <c r="G921" s="35"/>
      <c r="H921" s="35"/>
      <c r="I921" s="35"/>
      <c r="J921" s="35"/>
      <c r="K921" s="35"/>
    </row>
    <row r="922">
      <c r="B922" s="35"/>
      <c r="C922" s="35"/>
      <c r="D922" s="35"/>
      <c r="E922" s="35"/>
      <c r="F922" s="35"/>
      <c r="G922" s="35"/>
      <c r="H922" s="35"/>
      <c r="I922" s="35"/>
      <c r="J922" s="35"/>
      <c r="K922" s="35"/>
    </row>
    <row r="923">
      <c r="B923" s="35"/>
      <c r="C923" s="35"/>
      <c r="D923" s="35"/>
      <c r="E923" s="35"/>
      <c r="F923" s="35"/>
      <c r="G923" s="35"/>
      <c r="H923" s="35"/>
      <c r="I923" s="35"/>
      <c r="J923" s="35"/>
      <c r="K923" s="35"/>
    </row>
    <row r="924">
      <c r="B924" s="35"/>
      <c r="C924" s="35"/>
      <c r="D924" s="35"/>
      <c r="E924" s="35"/>
      <c r="F924" s="35"/>
      <c r="G924" s="35"/>
      <c r="H924" s="35"/>
      <c r="I924" s="35"/>
      <c r="J924" s="35"/>
      <c r="K924" s="35"/>
    </row>
    <row r="925">
      <c r="B925" s="35"/>
      <c r="C925" s="35"/>
      <c r="D925" s="35"/>
      <c r="E925" s="35"/>
      <c r="F925" s="35"/>
      <c r="G925" s="35"/>
      <c r="H925" s="35"/>
      <c r="I925" s="35"/>
      <c r="J925" s="35"/>
      <c r="K925" s="35"/>
    </row>
    <row r="926">
      <c r="B926" s="35"/>
      <c r="C926" s="35"/>
      <c r="D926" s="35"/>
      <c r="E926" s="35"/>
      <c r="F926" s="35"/>
      <c r="G926" s="35"/>
      <c r="H926" s="35"/>
      <c r="I926" s="35"/>
      <c r="J926" s="35"/>
      <c r="K926" s="35"/>
    </row>
    <row r="927">
      <c r="B927" s="35"/>
      <c r="C927" s="35"/>
      <c r="D927" s="35"/>
      <c r="E927" s="35"/>
      <c r="F927" s="35"/>
      <c r="G927" s="35"/>
      <c r="H927" s="35"/>
      <c r="I927" s="35"/>
      <c r="J927" s="35"/>
      <c r="K927" s="35"/>
    </row>
    <row r="928">
      <c r="B928" s="35"/>
      <c r="C928" s="35"/>
      <c r="D928" s="35"/>
      <c r="E928" s="35"/>
      <c r="F928" s="35"/>
      <c r="G928" s="35"/>
      <c r="H928" s="35"/>
      <c r="I928" s="35"/>
      <c r="J928" s="35"/>
      <c r="K928" s="35"/>
    </row>
    <row r="929">
      <c r="B929" s="35"/>
      <c r="C929" s="35"/>
      <c r="D929" s="35"/>
      <c r="E929" s="35"/>
      <c r="F929" s="35"/>
      <c r="G929" s="35"/>
      <c r="H929" s="35"/>
      <c r="I929" s="35"/>
      <c r="J929" s="35"/>
      <c r="K929" s="35"/>
    </row>
    <row r="930">
      <c r="B930" s="35"/>
      <c r="C930" s="35"/>
      <c r="D930" s="35"/>
      <c r="E930" s="35"/>
      <c r="F930" s="35"/>
      <c r="G930" s="35"/>
      <c r="H930" s="35"/>
      <c r="I930" s="35"/>
      <c r="J930" s="35"/>
      <c r="K930" s="35"/>
    </row>
    <row r="931">
      <c r="B931" s="35"/>
      <c r="C931" s="35"/>
      <c r="D931" s="35"/>
      <c r="E931" s="35"/>
      <c r="F931" s="35"/>
      <c r="G931" s="35"/>
      <c r="H931" s="35"/>
      <c r="I931" s="35"/>
      <c r="J931" s="35"/>
      <c r="K931" s="35"/>
    </row>
    <row r="932">
      <c r="B932" s="35"/>
      <c r="C932" s="35"/>
      <c r="D932" s="35"/>
      <c r="E932" s="35"/>
      <c r="F932" s="35"/>
      <c r="G932" s="35"/>
      <c r="H932" s="35"/>
      <c r="I932" s="35"/>
      <c r="J932" s="35"/>
      <c r="K932" s="35"/>
    </row>
    <row r="933">
      <c r="B933" s="35"/>
      <c r="C933" s="35"/>
      <c r="D933" s="35"/>
      <c r="E933" s="35"/>
      <c r="F933" s="35"/>
      <c r="G933" s="35"/>
      <c r="H933" s="35"/>
      <c r="I933" s="35"/>
      <c r="J933" s="35"/>
      <c r="K933" s="35"/>
    </row>
    <row r="934">
      <c r="B934" s="35"/>
      <c r="C934" s="35"/>
      <c r="D934" s="35"/>
      <c r="E934" s="35"/>
      <c r="F934" s="35"/>
      <c r="G934" s="35"/>
      <c r="H934" s="35"/>
      <c r="I934" s="35"/>
      <c r="J934" s="35"/>
      <c r="K934" s="35"/>
    </row>
    <row r="935">
      <c r="B935" s="35"/>
      <c r="C935" s="35"/>
      <c r="D935" s="35"/>
      <c r="E935" s="35"/>
      <c r="F935" s="35"/>
      <c r="G935" s="35"/>
      <c r="H935" s="35"/>
      <c r="I935" s="35"/>
      <c r="J935" s="35"/>
      <c r="K935" s="35"/>
    </row>
    <row r="936">
      <c r="B936" s="35"/>
      <c r="C936" s="35"/>
      <c r="D936" s="35"/>
      <c r="E936" s="35"/>
      <c r="F936" s="35"/>
      <c r="G936" s="35"/>
      <c r="H936" s="35"/>
      <c r="I936" s="35"/>
      <c r="J936" s="35"/>
      <c r="K936" s="35"/>
    </row>
    <row r="937">
      <c r="B937" s="35"/>
      <c r="C937" s="35"/>
      <c r="D937" s="35"/>
      <c r="E937" s="35"/>
      <c r="F937" s="35"/>
      <c r="G937" s="35"/>
      <c r="H937" s="35"/>
      <c r="I937" s="35"/>
      <c r="J937" s="35"/>
      <c r="K937" s="35"/>
    </row>
    <row r="938">
      <c r="B938" s="35"/>
      <c r="C938" s="35"/>
      <c r="D938" s="35"/>
      <c r="E938" s="35"/>
      <c r="F938" s="35"/>
      <c r="G938" s="35"/>
      <c r="H938" s="35"/>
      <c r="I938" s="35"/>
      <c r="J938" s="35"/>
      <c r="K938" s="35"/>
    </row>
    <row r="939">
      <c r="B939" s="35"/>
      <c r="C939" s="35"/>
      <c r="D939" s="35"/>
      <c r="E939" s="35"/>
      <c r="F939" s="35"/>
      <c r="G939" s="35"/>
      <c r="H939" s="35"/>
      <c r="I939" s="35"/>
      <c r="J939" s="35"/>
      <c r="K939" s="35"/>
    </row>
    <row r="940">
      <c r="B940" s="35"/>
      <c r="C940" s="35"/>
      <c r="D940" s="35"/>
      <c r="E940" s="35"/>
      <c r="F940" s="35"/>
      <c r="G940" s="35"/>
      <c r="H940" s="35"/>
      <c r="I940" s="35"/>
      <c r="J940" s="35"/>
      <c r="K940" s="35"/>
    </row>
    <row r="941">
      <c r="B941" s="35"/>
      <c r="C941" s="35"/>
      <c r="D941" s="35"/>
      <c r="E941" s="35"/>
      <c r="F941" s="35"/>
      <c r="G941" s="35"/>
      <c r="H941" s="35"/>
      <c r="I941" s="35"/>
      <c r="J941" s="35"/>
      <c r="K941" s="35"/>
    </row>
    <row r="942">
      <c r="B942" s="35"/>
      <c r="C942" s="35"/>
      <c r="D942" s="35"/>
      <c r="E942" s="35"/>
      <c r="F942" s="35"/>
      <c r="G942" s="35"/>
      <c r="H942" s="35"/>
      <c r="I942" s="35"/>
      <c r="J942" s="35"/>
      <c r="K942" s="35"/>
    </row>
    <row r="943">
      <c r="B943" s="35"/>
      <c r="C943" s="35"/>
      <c r="D943" s="35"/>
      <c r="E943" s="35"/>
      <c r="F943" s="35"/>
      <c r="G943" s="35"/>
      <c r="H943" s="35"/>
      <c r="I943" s="35"/>
      <c r="J943" s="35"/>
      <c r="K943" s="35"/>
    </row>
    <row r="944">
      <c r="B944" s="35"/>
      <c r="C944" s="35"/>
      <c r="D944" s="35"/>
      <c r="E944" s="35"/>
      <c r="F944" s="35"/>
      <c r="G944" s="35"/>
      <c r="H944" s="35"/>
      <c r="I944" s="35"/>
      <c r="J944" s="35"/>
      <c r="K944" s="35"/>
    </row>
    <row r="945">
      <c r="B945" s="35"/>
      <c r="C945" s="35"/>
      <c r="D945" s="35"/>
      <c r="E945" s="35"/>
      <c r="F945" s="35"/>
      <c r="G945" s="35"/>
      <c r="H945" s="35"/>
      <c r="I945" s="35"/>
      <c r="J945" s="35"/>
      <c r="K945" s="35"/>
    </row>
    <row r="946">
      <c r="B946" s="35"/>
      <c r="C946" s="35"/>
      <c r="D946" s="35"/>
      <c r="E946" s="35"/>
      <c r="F946" s="35"/>
      <c r="G946" s="35"/>
      <c r="H946" s="35"/>
      <c r="I946" s="35"/>
      <c r="J946" s="35"/>
      <c r="K946" s="35"/>
    </row>
    <row r="947">
      <c r="B947" s="35"/>
      <c r="C947" s="35"/>
      <c r="D947" s="35"/>
      <c r="E947" s="35"/>
      <c r="F947" s="35"/>
      <c r="G947" s="35"/>
      <c r="H947" s="35"/>
      <c r="I947" s="35"/>
      <c r="J947" s="35"/>
      <c r="K947" s="35"/>
    </row>
    <row r="948">
      <c r="B948" s="35"/>
      <c r="C948" s="35"/>
      <c r="D948" s="35"/>
      <c r="E948" s="35"/>
      <c r="F948" s="35"/>
      <c r="G948" s="35"/>
      <c r="H948" s="35"/>
      <c r="I948" s="35"/>
      <c r="J948" s="35"/>
      <c r="K948" s="35"/>
    </row>
    <row r="949">
      <c r="B949" s="35"/>
      <c r="C949" s="35"/>
      <c r="D949" s="35"/>
      <c r="E949" s="35"/>
      <c r="F949" s="35"/>
      <c r="G949" s="35"/>
      <c r="H949" s="35"/>
      <c r="I949" s="35"/>
      <c r="J949" s="35"/>
      <c r="K949" s="35"/>
    </row>
    <row r="950">
      <c r="B950" s="35"/>
      <c r="C950" s="35"/>
      <c r="D950" s="35"/>
      <c r="E950" s="35"/>
      <c r="F950" s="35"/>
      <c r="G950" s="35"/>
      <c r="H950" s="35"/>
      <c r="I950" s="35"/>
      <c r="J950" s="35"/>
      <c r="K950" s="35"/>
    </row>
    <row r="951">
      <c r="B951" s="35"/>
      <c r="C951" s="35"/>
      <c r="D951" s="35"/>
      <c r="E951" s="35"/>
      <c r="F951" s="35"/>
      <c r="G951" s="35"/>
      <c r="H951" s="35"/>
      <c r="I951" s="35"/>
      <c r="J951" s="35"/>
      <c r="K951" s="35"/>
    </row>
    <row r="952">
      <c r="B952" s="35"/>
      <c r="C952" s="35"/>
      <c r="D952" s="35"/>
      <c r="E952" s="35"/>
      <c r="F952" s="35"/>
      <c r="G952" s="35"/>
      <c r="H952" s="35"/>
      <c r="I952" s="35"/>
      <c r="J952" s="35"/>
      <c r="K952" s="35"/>
    </row>
    <row r="953">
      <c r="B953" s="35"/>
      <c r="C953" s="35"/>
      <c r="D953" s="35"/>
      <c r="E953" s="35"/>
      <c r="F953" s="35"/>
      <c r="G953" s="35"/>
      <c r="H953" s="35"/>
      <c r="I953" s="35"/>
      <c r="J953" s="35"/>
      <c r="K953" s="35"/>
    </row>
    <row r="954">
      <c r="B954" s="35"/>
      <c r="C954" s="35"/>
      <c r="D954" s="35"/>
      <c r="E954" s="35"/>
      <c r="F954" s="35"/>
      <c r="G954" s="35"/>
      <c r="H954" s="35"/>
      <c r="I954" s="35"/>
      <c r="J954" s="35"/>
      <c r="K954" s="35"/>
    </row>
    <row r="955">
      <c r="B955" s="35"/>
      <c r="C955" s="35"/>
      <c r="D955" s="35"/>
      <c r="E955" s="35"/>
      <c r="F955" s="35"/>
      <c r="G955" s="35"/>
      <c r="H955" s="35"/>
      <c r="I955" s="35"/>
      <c r="J955" s="35"/>
      <c r="K955" s="35"/>
    </row>
    <row r="956">
      <c r="B956" s="35"/>
      <c r="C956" s="35"/>
      <c r="D956" s="35"/>
      <c r="E956" s="35"/>
      <c r="F956" s="35"/>
      <c r="G956" s="35"/>
      <c r="H956" s="35"/>
      <c r="I956" s="35"/>
      <c r="J956" s="35"/>
      <c r="K956" s="35"/>
    </row>
    <row r="957">
      <c r="B957" s="35"/>
      <c r="C957" s="35"/>
      <c r="D957" s="35"/>
      <c r="E957" s="35"/>
      <c r="F957" s="35"/>
      <c r="G957" s="35"/>
      <c r="H957" s="35"/>
      <c r="I957" s="35"/>
      <c r="J957" s="35"/>
      <c r="K957" s="35"/>
    </row>
    <row r="958">
      <c r="B958" s="35"/>
      <c r="C958" s="35"/>
      <c r="D958" s="35"/>
      <c r="E958" s="35"/>
      <c r="F958" s="35"/>
      <c r="G958" s="35"/>
      <c r="H958" s="35"/>
      <c r="I958" s="35"/>
      <c r="J958" s="35"/>
      <c r="K958" s="35"/>
    </row>
    <row r="959">
      <c r="B959" s="35"/>
      <c r="C959" s="35"/>
      <c r="D959" s="35"/>
      <c r="E959" s="35"/>
      <c r="F959" s="35"/>
      <c r="G959" s="35"/>
      <c r="H959" s="35"/>
      <c r="I959" s="35"/>
      <c r="J959" s="35"/>
      <c r="K959" s="35"/>
    </row>
    <row r="960">
      <c r="B960" s="35"/>
      <c r="C960" s="35"/>
      <c r="D960" s="35"/>
      <c r="E960" s="35"/>
      <c r="F960" s="35"/>
      <c r="G960" s="35"/>
      <c r="H960" s="35"/>
      <c r="I960" s="35"/>
      <c r="J960" s="35"/>
      <c r="K960" s="35"/>
    </row>
    <row r="961">
      <c r="B961" s="35"/>
      <c r="C961" s="35"/>
      <c r="D961" s="35"/>
      <c r="E961" s="35"/>
      <c r="F961" s="35"/>
      <c r="G961" s="35"/>
      <c r="H961" s="35"/>
      <c r="I961" s="35"/>
      <c r="J961" s="35"/>
      <c r="K961" s="35"/>
    </row>
    <row r="962">
      <c r="B962" s="35"/>
      <c r="C962" s="35"/>
      <c r="D962" s="35"/>
      <c r="E962" s="35"/>
      <c r="F962" s="35"/>
      <c r="G962" s="35"/>
      <c r="H962" s="35"/>
      <c r="I962" s="35"/>
      <c r="J962" s="35"/>
      <c r="K962" s="35"/>
    </row>
    <row r="963">
      <c r="B963" s="35"/>
      <c r="C963" s="35"/>
      <c r="D963" s="35"/>
      <c r="E963" s="35"/>
      <c r="F963" s="35"/>
      <c r="G963" s="35"/>
      <c r="H963" s="35"/>
      <c r="I963" s="35"/>
      <c r="J963" s="35"/>
      <c r="K963" s="35"/>
    </row>
    <row r="964">
      <c r="B964" s="35"/>
      <c r="C964" s="35"/>
      <c r="D964" s="35"/>
      <c r="E964" s="35"/>
      <c r="F964" s="35"/>
      <c r="G964" s="35"/>
      <c r="H964" s="35"/>
      <c r="I964" s="35"/>
      <c r="J964" s="35"/>
      <c r="K964" s="35"/>
    </row>
    <row r="965">
      <c r="B965" s="35"/>
      <c r="C965" s="35"/>
      <c r="D965" s="35"/>
      <c r="E965" s="35"/>
      <c r="F965" s="35"/>
      <c r="G965" s="35"/>
      <c r="H965" s="35"/>
      <c r="I965" s="35"/>
      <c r="J965" s="35"/>
      <c r="K965" s="35"/>
    </row>
    <row r="966">
      <c r="B966" s="35"/>
      <c r="C966" s="35"/>
      <c r="D966" s="35"/>
      <c r="E966" s="35"/>
      <c r="F966" s="35"/>
      <c r="G966" s="35"/>
      <c r="H966" s="35"/>
      <c r="I966" s="35"/>
      <c r="J966" s="35"/>
      <c r="K966" s="35"/>
    </row>
    <row r="967">
      <c r="B967" s="35"/>
      <c r="C967" s="35"/>
      <c r="D967" s="35"/>
      <c r="E967" s="35"/>
      <c r="F967" s="35"/>
      <c r="G967" s="35"/>
      <c r="H967" s="35"/>
      <c r="I967" s="35"/>
      <c r="J967" s="35"/>
      <c r="K967" s="35"/>
    </row>
    <row r="968">
      <c r="B968" s="35"/>
      <c r="C968" s="35"/>
      <c r="D968" s="35"/>
      <c r="E968" s="35"/>
      <c r="F968" s="35"/>
      <c r="G968" s="35"/>
      <c r="H968" s="35"/>
      <c r="I968" s="35"/>
      <c r="J968" s="35"/>
      <c r="K968" s="35"/>
    </row>
    <row r="969">
      <c r="B969" s="35"/>
      <c r="C969" s="35"/>
      <c r="D969" s="35"/>
      <c r="E969" s="35"/>
      <c r="F969" s="35"/>
      <c r="G969" s="35"/>
      <c r="H969" s="35"/>
      <c r="I969" s="35"/>
      <c r="J969" s="35"/>
      <c r="K969" s="35"/>
    </row>
    <row r="970">
      <c r="B970" s="35"/>
      <c r="C970" s="35"/>
      <c r="D970" s="35"/>
      <c r="E970" s="35"/>
      <c r="F970" s="35"/>
      <c r="G970" s="35"/>
      <c r="H970" s="35"/>
      <c r="I970" s="35"/>
      <c r="J970" s="35"/>
      <c r="K970" s="35"/>
    </row>
    <row r="971">
      <c r="B971" s="35"/>
      <c r="C971" s="35"/>
      <c r="D971" s="35"/>
      <c r="E971" s="35"/>
      <c r="F971" s="35"/>
      <c r="G971" s="35"/>
      <c r="H971" s="35"/>
      <c r="I971" s="35"/>
      <c r="J971" s="35"/>
      <c r="K971" s="35"/>
    </row>
    <row r="972">
      <c r="B972" s="35"/>
      <c r="C972" s="35"/>
      <c r="D972" s="35"/>
      <c r="E972" s="35"/>
      <c r="F972" s="35"/>
      <c r="G972" s="35"/>
      <c r="H972" s="35"/>
      <c r="I972" s="35"/>
      <c r="J972" s="35"/>
      <c r="K972" s="35"/>
    </row>
    <row r="973">
      <c r="B973" s="35"/>
      <c r="C973" s="35"/>
      <c r="D973" s="35"/>
      <c r="E973" s="35"/>
      <c r="F973" s="35"/>
      <c r="G973" s="35"/>
      <c r="H973" s="35"/>
      <c r="I973" s="35"/>
      <c r="J973" s="35"/>
      <c r="K973" s="35"/>
    </row>
    <row r="974">
      <c r="B974" s="35"/>
      <c r="C974" s="35"/>
      <c r="D974" s="35"/>
      <c r="E974" s="35"/>
      <c r="F974" s="35"/>
      <c r="G974" s="35"/>
      <c r="H974" s="35"/>
      <c r="I974" s="35"/>
      <c r="J974" s="35"/>
      <c r="K974" s="35"/>
    </row>
    <row r="975">
      <c r="B975" s="35"/>
      <c r="C975" s="35"/>
      <c r="D975" s="35"/>
      <c r="E975" s="35"/>
      <c r="F975" s="35"/>
      <c r="G975" s="35"/>
      <c r="H975" s="35"/>
      <c r="I975" s="35"/>
      <c r="J975" s="35"/>
      <c r="K975" s="35"/>
    </row>
    <row r="976">
      <c r="B976" s="35"/>
      <c r="C976" s="35"/>
      <c r="D976" s="35"/>
      <c r="E976" s="35"/>
      <c r="F976" s="35"/>
      <c r="G976" s="35"/>
      <c r="H976" s="35"/>
      <c r="I976" s="35"/>
      <c r="J976" s="35"/>
      <c r="K976" s="35"/>
    </row>
    <row r="977">
      <c r="B977" s="35"/>
      <c r="C977" s="35"/>
      <c r="D977" s="35"/>
      <c r="E977" s="35"/>
      <c r="F977" s="35"/>
      <c r="G977" s="35"/>
      <c r="H977" s="35"/>
      <c r="I977" s="35"/>
      <c r="J977" s="35"/>
      <c r="K977" s="35"/>
    </row>
    <row r="978">
      <c r="B978" s="35"/>
      <c r="C978" s="35"/>
      <c r="D978" s="35"/>
      <c r="E978" s="35"/>
      <c r="F978" s="35"/>
      <c r="G978" s="35"/>
      <c r="H978" s="35"/>
      <c r="I978" s="35"/>
      <c r="J978" s="35"/>
      <c r="K978" s="35"/>
    </row>
    <row r="979">
      <c r="B979" s="35"/>
      <c r="C979" s="35"/>
      <c r="D979" s="35"/>
      <c r="E979" s="35"/>
      <c r="F979" s="35"/>
      <c r="G979" s="35"/>
      <c r="H979" s="35"/>
      <c r="I979" s="35"/>
      <c r="J979" s="35"/>
      <c r="K979" s="35"/>
    </row>
    <row r="980">
      <c r="B980" s="35"/>
      <c r="C980" s="35"/>
      <c r="D980" s="35"/>
      <c r="E980" s="35"/>
      <c r="F980" s="35"/>
      <c r="G980" s="35"/>
      <c r="H980" s="35"/>
      <c r="I980" s="35"/>
      <c r="J980" s="35"/>
      <c r="K980" s="35"/>
    </row>
    <row r="981">
      <c r="B981" s="35"/>
      <c r="C981" s="35"/>
      <c r="D981" s="35"/>
      <c r="E981" s="35"/>
      <c r="F981" s="35"/>
      <c r="G981" s="35"/>
      <c r="H981" s="35"/>
      <c r="I981" s="35"/>
      <c r="J981" s="35"/>
      <c r="K981" s="35"/>
    </row>
    <row r="982">
      <c r="B982" s="35"/>
      <c r="C982" s="35"/>
      <c r="D982" s="35"/>
      <c r="E982" s="35"/>
      <c r="F982" s="35"/>
      <c r="G982" s="35"/>
      <c r="H982" s="35"/>
      <c r="I982" s="35"/>
      <c r="J982" s="35"/>
      <c r="K982" s="35"/>
    </row>
    <row r="983">
      <c r="B983" s="35"/>
      <c r="C983" s="35"/>
      <c r="D983" s="35"/>
      <c r="E983" s="35"/>
      <c r="F983" s="35"/>
      <c r="G983" s="35"/>
      <c r="H983" s="35"/>
      <c r="I983" s="35"/>
      <c r="J983" s="35"/>
      <c r="K983" s="35"/>
    </row>
    <row r="984">
      <c r="B984" s="35"/>
      <c r="C984" s="35"/>
      <c r="D984" s="35"/>
      <c r="E984" s="35"/>
      <c r="F984" s="35"/>
      <c r="G984" s="35"/>
      <c r="H984" s="35"/>
      <c r="I984" s="35"/>
      <c r="J984" s="35"/>
      <c r="K984" s="35"/>
    </row>
    <row r="985">
      <c r="B985" s="35"/>
      <c r="C985" s="35"/>
      <c r="D985" s="35"/>
      <c r="E985" s="35"/>
      <c r="F985" s="35"/>
      <c r="G985" s="35"/>
      <c r="H985" s="35"/>
      <c r="I985" s="35"/>
      <c r="J985" s="35"/>
      <c r="K985" s="35"/>
    </row>
    <row r="986">
      <c r="B986" s="35"/>
      <c r="C986" s="35"/>
      <c r="D986" s="35"/>
      <c r="E986" s="35"/>
      <c r="F986" s="35"/>
      <c r="G986" s="35"/>
      <c r="H986" s="35"/>
      <c r="I986" s="35"/>
      <c r="J986" s="35"/>
      <c r="K986" s="35"/>
    </row>
    <row r="987">
      <c r="B987" s="35"/>
      <c r="C987" s="35"/>
      <c r="D987" s="35"/>
      <c r="E987" s="35"/>
      <c r="F987" s="35"/>
      <c r="G987" s="35"/>
      <c r="H987" s="35"/>
      <c r="I987" s="35"/>
      <c r="J987" s="35"/>
      <c r="K987" s="35"/>
    </row>
    <row r="988">
      <c r="B988" s="35"/>
      <c r="C988" s="35"/>
      <c r="D988" s="35"/>
      <c r="E988" s="35"/>
      <c r="F988" s="35"/>
      <c r="G988" s="35"/>
      <c r="H988" s="35"/>
      <c r="I988" s="35"/>
      <c r="J988" s="35"/>
      <c r="K988" s="35"/>
    </row>
    <row r="989">
      <c r="B989" s="35"/>
      <c r="C989" s="35"/>
      <c r="D989" s="35"/>
      <c r="E989" s="35"/>
      <c r="F989" s="35"/>
      <c r="G989" s="35"/>
      <c r="H989" s="35"/>
      <c r="I989" s="35"/>
      <c r="J989" s="35"/>
      <c r="K989" s="35"/>
    </row>
    <row r="990">
      <c r="B990" s="35"/>
      <c r="C990" s="35"/>
      <c r="D990" s="35"/>
      <c r="E990" s="35"/>
      <c r="F990" s="35"/>
      <c r="G990" s="35"/>
      <c r="H990" s="35"/>
      <c r="I990" s="35"/>
      <c r="J990" s="35"/>
      <c r="K990" s="35"/>
    </row>
    <row r="991">
      <c r="B991" s="35"/>
      <c r="C991" s="35"/>
      <c r="D991" s="35"/>
      <c r="E991" s="35"/>
      <c r="F991" s="35"/>
      <c r="G991" s="35"/>
      <c r="H991" s="35"/>
      <c r="I991" s="35"/>
      <c r="J991" s="35"/>
      <c r="K991" s="35"/>
    </row>
    <row r="992">
      <c r="B992" s="35"/>
      <c r="C992" s="35"/>
      <c r="D992" s="35"/>
      <c r="E992" s="35"/>
      <c r="F992" s="35"/>
      <c r="G992" s="35"/>
      <c r="H992" s="35"/>
      <c r="I992" s="35"/>
      <c r="J992" s="35"/>
      <c r="K992" s="35"/>
    </row>
    <row r="993">
      <c r="B993" s="35"/>
      <c r="C993" s="35"/>
      <c r="D993" s="35"/>
      <c r="E993" s="35"/>
      <c r="F993" s="35"/>
      <c r="G993" s="35"/>
      <c r="H993" s="35"/>
      <c r="I993" s="35"/>
      <c r="J993" s="35"/>
      <c r="K993" s="35"/>
    </row>
    <row r="994">
      <c r="B994" s="35"/>
      <c r="C994" s="35"/>
      <c r="D994" s="35"/>
      <c r="E994" s="35"/>
      <c r="F994" s="35"/>
      <c r="G994" s="35"/>
      <c r="H994" s="35"/>
      <c r="I994" s="35"/>
      <c r="J994" s="35"/>
      <c r="K994" s="35"/>
    </row>
    <row r="995">
      <c r="B995" s="35"/>
      <c r="C995" s="35"/>
      <c r="D995" s="35"/>
      <c r="E995" s="35"/>
      <c r="F995" s="35"/>
      <c r="G995" s="35"/>
      <c r="H995" s="35"/>
      <c r="I995" s="35"/>
      <c r="J995" s="35"/>
      <c r="K995" s="35"/>
    </row>
    <row r="996">
      <c r="B996" s="35"/>
      <c r="C996" s="35"/>
      <c r="D996" s="35"/>
      <c r="E996" s="35"/>
      <c r="F996" s="35"/>
      <c r="G996" s="35"/>
      <c r="H996" s="35"/>
      <c r="I996" s="35"/>
      <c r="J996" s="35"/>
      <c r="K996" s="35"/>
    </row>
    <row r="997">
      <c r="B997" s="35"/>
      <c r="C997" s="35"/>
      <c r="D997" s="35"/>
      <c r="E997" s="35"/>
      <c r="F997" s="35"/>
      <c r="G997" s="35"/>
      <c r="H997" s="35"/>
      <c r="I997" s="35"/>
      <c r="J997" s="35"/>
      <c r="K997" s="35"/>
    </row>
    <row r="998">
      <c r="B998" s="35"/>
      <c r="C998" s="35"/>
      <c r="D998" s="35"/>
      <c r="E998" s="35"/>
      <c r="F998" s="35"/>
      <c r="G998" s="35"/>
      <c r="H998" s="35"/>
      <c r="I998" s="35"/>
      <c r="J998" s="35"/>
      <c r="K998" s="35"/>
    </row>
    <row r="999">
      <c r="B999" s="35"/>
      <c r="C999" s="35"/>
      <c r="D999" s="35"/>
      <c r="E999" s="35"/>
      <c r="F999" s="35"/>
      <c r="G999" s="35"/>
      <c r="H999" s="35"/>
      <c r="I999" s="35"/>
      <c r="J999" s="35"/>
      <c r="K999" s="35"/>
    </row>
    <row r="1000"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25.71"/>
  </cols>
  <sheetData>
    <row r="1">
      <c r="A1" s="33" t="s">
        <v>1552</v>
      </c>
      <c r="B1" s="33" t="s">
        <v>1587</v>
      </c>
    </row>
    <row r="2">
      <c r="A2" s="3" t="s">
        <v>48</v>
      </c>
      <c r="B2" s="3" t="s">
        <v>1577</v>
      </c>
    </row>
    <row r="3">
      <c r="A3" s="3" t="s">
        <v>56</v>
      </c>
      <c r="B3" s="3" t="s">
        <v>1577</v>
      </c>
    </row>
    <row r="4">
      <c r="A4" s="3" t="s">
        <v>58</v>
      </c>
      <c r="B4" s="3" t="s">
        <v>1577</v>
      </c>
    </row>
    <row r="5">
      <c r="A5" s="3" t="s">
        <v>83</v>
      </c>
      <c r="B5" s="3" t="s">
        <v>1577</v>
      </c>
    </row>
    <row r="6">
      <c r="A6" s="3" t="s">
        <v>86</v>
      </c>
      <c r="B6" s="3" t="s">
        <v>1577</v>
      </c>
    </row>
    <row r="7">
      <c r="A7" s="3" t="s">
        <v>91</v>
      </c>
      <c r="B7" s="3" t="s">
        <v>1577</v>
      </c>
    </row>
    <row r="8">
      <c r="A8" s="3" t="s">
        <v>95</v>
      </c>
      <c r="B8" s="3" t="s">
        <v>1578</v>
      </c>
    </row>
    <row r="9">
      <c r="A9" s="3" t="s">
        <v>98</v>
      </c>
      <c r="B9" s="3" t="s">
        <v>1574</v>
      </c>
    </row>
    <row r="10">
      <c r="A10" s="3" t="s">
        <v>102</v>
      </c>
      <c r="B10" s="3" t="s">
        <v>1574</v>
      </c>
    </row>
    <row r="11">
      <c r="A11" s="3" t="s">
        <v>104</v>
      </c>
      <c r="B11" s="3" t="s">
        <v>1577</v>
      </c>
    </row>
    <row r="12">
      <c r="A12" s="3" t="s">
        <v>106</v>
      </c>
      <c r="B12" s="3" t="s">
        <v>1578</v>
      </c>
    </row>
    <row r="13">
      <c r="A13" s="3" t="s">
        <v>110</v>
      </c>
      <c r="B13" s="3" t="s">
        <v>1577</v>
      </c>
    </row>
    <row r="14">
      <c r="A14" s="3" t="s">
        <v>121</v>
      </c>
      <c r="B14" s="34" t="s">
        <v>1579</v>
      </c>
    </row>
    <row r="15">
      <c r="A15" s="3" t="s">
        <v>125</v>
      </c>
      <c r="B15" s="3" t="s">
        <v>1580</v>
      </c>
    </row>
    <row r="16">
      <c r="A16" s="3" t="s">
        <v>112</v>
      </c>
      <c r="B16" s="3" t="s">
        <v>1577</v>
      </c>
    </row>
    <row r="17">
      <c r="A17" s="3" t="s">
        <v>114</v>
      </c>
      <c r="B17" s="3" t="s">
        <v>1578</v>
      </c>
    </row>
    <row r="18">
      <c r="A18" s="3" t="s">
        <v>116</v>
      </c>
      <c r="B18" s="3" t="s">
        <v>1578</v>
      </c>
    </row>
    <row r="19">
      <c r="A19" s="3" t="s">
        <v>128</v>
      </c>
      <c r="B19" s="3" t="s">
        <v>1577</v>
      </c>
    </row>
    <row r="20">
      <c r="A20" s="3" t="s">
        <v>133</v>
      </c>
      <c r="B20" s="3" t="s">
        <v>1580</v>
      </c>
    </row>
    <row r="21">
      <c r="A21" s="3" t="s">
        <v>131</v>
      </c>
      <c r="B21" s="3" t="s">
        <v>1584</v>
      </c>
    </row>
    <row r="22">
      <c r="A22" s="3" t="s">
        <v>136</v>
      </c>
      <c r="B22" s="3" t="s">
        <v>1583</v>
      </c>
    </row>
    <row r="23">
      <c r="A23" s="3" t="s">
        <v>291</v>
      </c>
      <c r="B23" s="3" t="s">
        <v>1583</v>
      </c>
    </row>
    <row r="24">
      <c r="A24" s="3" t="s">
        <v>304</v>
      </c>
      <c r="B24" s="3" t="s">
        <v>1583</v>
      </c>
    </row>
    <row r="25">
      <c r="A25" s="3" t="s">
        <v>138</v>
      </c>
      <c r="B25" s="3" t="s">
        <v>1576</v>
      </c>
    </row>
    <row r="26">
      <c r="A26" s="3" t="s">
        <v>266</v>
      </c>
      <c r="B26" s="34" t="s">
        <v>1579</v>
      </c>
    </row>
    <row r="27">
      <c r="A27" s="3" t="s">
        <v>141</v>
      </c>
      <c r="B27" s="3" t="s">
        <v>1578</v>
      </c>
    </row>
    <row r="28">
      <c r="A28" s="3" t="s">
        <v>143</v>
      </c>
      <c r="B28" s="3" t="s">
        <v>1578</v>
      </c>
    </row>
    <row r="29">
      <c r="A29" s="3" t="s">
        <v>316</v>
      </c>
      <c r="B29" s="3" t="s">
        <v>1583</v>
      </c>
    </row>
    <row r="30">
      <c r="A30" s="3" t="s">
        <v>145</v>
      </c>
      <c r="B30" s="3" t="s">
        <v>1577</v>
      </c>
    </row>
    <row r="31">
      <c r="A31" s="3" t="s">
        <v>150</v>
      </c>
      <c r="B31" s="3" t="s">
        <v>1578</v>
      </c>
    </row>
    <row r="32">
      <c r="A32" s="3" t="s">
        <v>152</v>
      </c>
      <c r="B32" s="3" t="s">
        <v>1581</v>
      </c>
    </row>
    <row r="33">
      <c r="A33" s="3" t="s">
        <v>154</v>
      </c>
      <c r="B33" s="3" t="s">
        <v>1578</v>
      </c>
    </row>
    <row r="34">
      <c r="A34" s="3" t="s">
        <v>157</v>
      </c>
      <c r="B34" s="3" t="s">
        <v>1584</v>
      </c>
    </row>
    <row r="35">
      <c r="A35" s="3" t="s">
        <v>159</v>
      </c>
      <c r="B35" s="3" t="s">
        <v>1578</v>
      </c>
    </row>
    <row r="36">
      <c r="A36" s="3" t="s">
        <v>162</v>
      </c>
      <c r="B36" s="3" t="s">
        <v>1578</v>
      </c>
    </row>
    <row r="37">
      <c r="A37" s="3" t="s">
        <v>320</v>
      </c>
      <c r="B37" s="3" t="s">
        <v>1583</v>
      </c>
    </row>
    <row r="38">
      <c r="A38" s="3" t="s">
        <v>165</v>
      </c>
      <c r="B38" s="3" t="s">
        <v>1584</v>
      </c>
    </row>
    <row r="39">
      <c r="A39" s="3" t="s">
        <v>167</v>
      </c>
      <c r="B39" s="3" t="s">
        <v>1578</v>
      </c>
    </row>
    <row r="40">
      <c r="A40" s="3" t="s">
        <v>169</v>
      </c>
      <c r="B40" s="3" t="s">
        <v>1574</v>
      </c>
    </row>
    <row r="41">
      <c r="A41" s="3" t="s">
        <v>313</v>
      </c>
      <c r="B41" s="3" t="s">
        <v>1583</v>
      </c>
    </row>
    <row r="42">
      <c r="A42" s="3" t="s">
        <v>308</v>
      </c>
      <c r="B42" s="3" t="s">
        <v>1583</v>
      </c>
    </row>
    <row r="43">
      <c r="A43" s="3" t="s">
        <v>275</v>
      </c>
      <c r="B43" s="3" t="s">
        <v>1580</v>
      </c>
    </row>
    <row r="44">
      <c r="A44" s="3" t="s">
        <v>269</v>
      </c>
      <c r="B44" s="34" t="s">
        <v>1579</v>
      </c>
    </row>
    <row r="45">
      <c r="A45" s="3" t="s">
        <v>171</v>
      </c>
      <c r="B45" s="3" t="s">
        <v>1581</v>
      </c>
    </row>
    <row r="46">
      <c r="A46" s="3" t="s">
        <v>173</v>
      </c>
      <c r="B46" s="3" t="s">
        <v>1581</v>
      </c>
    </row>
    <row r="47">
      <c r="A47" s="3" t="s">
        <v>175</v>
      </c>
      <c r="B47" s="3" t="s">
        <v>1578</v>
      </c>
    </row>
    <row r="48">
      <c r="A48" s="3" t="s">
        <v>177</v>
      </c>
      <c r="B48" s="3" t="s">
        <v>1577</v>
      </c>
    </row>
    <row r="49">
      <c r="A49" s="3" t="s">
        <v>179</v>
      </c>
      <c r="B49" s="3" t="s">
        <v>1574</v>
      </c>
    </row>
    <row r="50">
      <c r="A50" s="3" t="s">
        <v>181</v>
      </c>
      <c r="B50" s="3" t="s">
        <v>1577</v>
      </c>
    </row>
    <row r="51">
      <c r="A51" s="3" t="s">
        <v>184</v>
      </c>
      <c r="B51" s="3" t="s">
        <v>1574</v>
      </c>
    </row>
    <row r="52">
      <c r="A52" s="3" t="s">
        <v>186</v>
      </c>
      <c r="B52" s="3" t="s">
        <v>1574</v>
      </c>
    </row>
    <row r="53">
      <c r="A53" s="3" t="s">
        <v>322</v>
      </c>
      <c r="B53" s="3" t="s">
        <v>1583</v>
      </c>
    </row>
    <row r="54">
      <c r="A54" s="3" t="s">
        <v>188</v>
      </c>
      <c r="B54" s="3" t="s">
        <v>1575</v>
      </c>
    </row>
    <row r="55">
      <c r="A55" s="3" t="s">
        <v>190</v>
      </c>
      <c r="B55" s="3" t="s">
        <v>1585</v>
      </c>
    </row>
    <row r="56">
      <c r="A56" s="3" t="s">
        <v>192</v>
      </c>
      <c r="B56" s="3" t="s">
        <v>1578</v>
      </c>
    </row>
    <row r="57">
      <c r="A57" s="3" t="s">
        <v>271</v>
      </c>
      <c r="B57" s="34" t="s">
        <v>1579</v>
      </c>
    </row>
    <row r="58">
      <c r="A58" s="3" t="s">
        <v>277</v>
      </c>
      <c r="B58" s="3" t="s">
        <v>1580</v>
      </c>
    </row>
    <row r="59">
      <c r="A59" s="3" t="s">
        <v>194</v>
      </c>
      <c r="B59" s="3" t="s">
        <v>1578</v>
      </c>
    </row>
    <row r="60">
      <c r="A60" s="3" t="s">
        <v>287</v>
      </c>
      <c r="B60" s="3" t="s">
        <v>1583</v>
      </c>
    </row>
    <row r="61">
      <c r="A61" s="3" t="s">
        <v>281</v>
      </c>
      <c r="B61" s="3" t="s">
        <v>1580</v>
      </c>
    </row>
    <row r="62">
      <c r="A62" s="3" t="s">
        <v>297</v>
      </c>
      <c r="B62" s="3" t="s">
        <v>1583</v>
      </c>
    </row>
    <row r="63">
      <c r="A63" s="3" t="s">
        <v>299</v>
      </c>
      <c r="B63" s="3" t="s">
        <v>1583</v>
      </c>
    </row>
    <row r="64">
      <c r="A64" s="3" t="s">
        <v>197</v>
      </c>
      <c r="B64" s="3" t="s">
        <v>1582</v>
      </c>
    </row>
    <row r="65">
      <c r="A65" s="3" t="s">
        <v>199</v>
      </c>
      <c r="B65" s="3" t="s">
        <v>1577</v>
      </c>
    </row>
    <row r="66">
      <c r="A66" s="3" t="s">
        <v>201</v>
      </c>
      <c r="B66" s="3" t="s">
        <v>1584</v>
      </c>
    </row>
    <row r="67">
      <c r="A67" s="3" t="s">
        <v>203</v>
      </c>
      <c r="B67" s="3" t="s">
        <v>1575</v>
      </c>
    </row>
    <row r="68">
      <c r="A68" s="3" t="s">
        <v>318</v>
      </c>
      <c r="B68" s="3" t="s">
        <v>1583</v>
      </c>
    </row>
    <row r="69">
      <c r="A69" s="3" t="s">
        <v>205</v>
      </c>
      <c r="B69" s="3" t="s">
        <v>1576</v>
      </c>
    </row>
    <row r="70">
      <c r="A70" s="3" t="s">
        <v>210</v>
      </c>
      <c r="B70" s="3" t="s">
        <v>1584</v>
      </c>
    </row>
    <row r="71">
      <c r="A71" s="3" t="s">
        <v>212</v>
      </c>
      <c r="B71" s="3" t="s">
        <v>1581</v>
      </c>
    </row>
    <row r="72">
      <c r="A72" s="3" t="s">
        <v>214</v>
      </c>
      <c r="B72" s="3" t="s">
        <v>1575</v>
      </c>
    </row>
    <row r="73">
      <c r="A73" s="3" t="s">
        <v>216</v>
      </c>
      <c r="B73" s="3" t="s">
        <v>1578</v>
      </c>
    </row>
    <row r="74">
      <c r="A74" s="3" t="s">
        <v>218</v>
      </c>
      <c r="B74" s="3" t="s">
        <v>1574</v>
      </c>
    </row>
    <row r="75">
      <c r="A75" s="3" t="s">
        <v>220</v>
      </c>
      <c r="B75" s="3" t="s">
        <v>1574</v>
      </c>
    </row>
    <row r="76">
      <c r="A76" s="3" t="s">
        <v>222</v>
      </c>
      <c r="B76" s="3" t="s">
        <v>1578</v>
      </c>
    </row>
    <row r="77">
      <c r="A77" s="3" t="s">
        <v>224</v>
      </c>
      <c r="B77" s="3" t="s">
        <v>1578</v>
      </c>
    </row>
    <row r="78">
      <c r="A78" s="3" t="s">
        <v>226</v>
      </c>
      <c r="B78" s="3" t="s">
        <v>1577</v>
      </c>
    </row>
    <row r="79">
      <c r="A79" s="3" t="s">
        <v>228</v>
      </c>
      <c r="B79" s="3" t="s">
        <v>1577</v>
      </c>
    </row>
    <row r="80">
      <c r="A80" s="3" t="s">
        <v>273</v>
      </c>
      <c r="B80" s="34" t="s">
        <v>1579</v>
      </c>
    </row>
    <row r="81">
      <c r="A81" s="3" t="s">
        <v>289</v>
      </c>
      <c r="B81" s="3" t="s">
        <v>1583</v>
      </c>
    </row>
    <row r="82">
      <c r="A82" s="3" t="s">
        <v>233</v>
      </c>
      <c r="B82" s="3" t="s">
        <v>1584</v>
      </c>
    </row>
    <row r="83">
      <c r="A83" s="3" t="s">
        <v>235</v>
      </c>
      <c r="B83" s="3" t="s">
        <v>1574</v>
      </c>
    </row>
    <row r="84">
      <c r="A84" s="3" t="s">
        <v>237</v>
      </c>
      <c r="B84" s="3" t="s">
        <v>1576</v>
      </c>
    </row>
    <row r="85">
      <c r="A85" s="3" t="s">
        <v>293</v>
      </c>
      <c r="B85" s="3" t="s">
        <v>1583</v>
      </c>
    </row>
    <row r="86">
      <c r="A86" s="3" t="s">
        <v>239</v>
      </c>
      <c r="B86" s="3" t="s">
        <v>1577</v>
      </c>
    </row>
    <row r="87">
      <c r="A87" s="3" t="s">
        <v>324</v>
      </c>
      <c r="B87" s="3" t="s">
        <v>1583</v>
      </c>
    </row>
    <row r="88">
      <c r="A88" s="3" t="s">
        <v>241</v>
      </c>
      <c r="B88" s="3" t="s">
        <v>1578</v>
      </c>
    </row>
    <row r="89">
      <c r="A89" s="3" t="s">
        <v>243</v>
      </c>
      <c r="B89" s="3" t="s">
        <v>1584</v>
      </c>
    </row>
    <row r="90">
      <c r="A90" s="3" t="s">
        <v>245</v>
      </c>
      <c r="B90" s="3" t="s">
        <v>1575</v>
      </c>
    </row>
    <row r="91">
      <c r="A91" s="3" t="s">
        <v>247</v>
      </c>
      <c r="B91" s="3" t="s">
        <v>1584</v>
      </c>
    </row>
    <row r="92">
      <c r="A92" s="3" t="s">
        <v>250</v>
      </c>
      <c r="B92" s="3" t="s">
        <v>1584</v>
      </c>
    </row>
    <row r="93">
      <c r="A93" s="3" t="s">
        <v>283</v>
      </c>
      <c r="B93" s="3" t="s">
        <v>1580</v>
      </c>
    </row>
    <row r="94">
      <c r="A94" s="3" t="s">
        <v>254</v>
      </c>
      <c r="B94" s="3" t="s">
        <v>1578</v>
      </c>
    </row>
    <row r="95">
      <c r="A95" s="3" t="s">
        <v>257</v>
      </c>
      <c r="B95" s="3" t="s">
        <v>1578</v>
      </c>
    </row>
    <row r="96">
      <c r="A96" s="3" t="s">
        <v>260</v>
      </c>
      <c r="B96" s="3" t="s">
        <v>1584</v>
      </c>
    </row>
    <row r="97">
      <c r="A97" s="3" t="s">
        <v>285</v>
      </c>
      <c r="B97" s="3" t="s">
        <v>1583</v>
      </c>
    </row>
    <row r="98">
      <c r="A98" s="3" t="s">
        <v>262</v>
      </c>
      <c r="B98" s="3" t="s">
        <v>1581</v>
      </c>
    </row>
    <row r="99">
      <c r="A99" s="3" t="s">
        <v>264</v>
      </c>
      <c r="B99" s="3" t="s">
        <v>1582</v>
      </c>
    </row>
    <row r="100">
      <c r="A100" s="3" t="s">
        <v>358</v>
      </c>
      <c r="B100" s="3" t="s">
        <v>1580</v>
      </c>
    </row>
    <row r="101">
      <c r="A101" s="3" t="s">
        <v>327</v>
      </c>
      <c r="B101" s="3" t="s">
        <v>1585</v>
      </c>
    </row>
    <row r="102">
      <c r="A102" s="3" t="s">
        <v>330</v>
      </c>
      <c r="B102" s="3" t="s">
        <v>1585</v>
      </c>
    </row>
    <row r="103">
      <c r="A103" s="3" t="s">
        <v>332</v>
      </c>
      <c r="B103" s="3" t="s">
        <v>1581</v>
      </c>
    </row>
    <row r="104">
      <c r="A104" s="3" t="s">
        <v>334</v>
      </c>
      <c r="B104" s="3" t="s">
        <v>1578</v>
      </c>
    </row>
    <row r="105">
      <c r="A105" s="3" t="s">
        <v>339</v>
      </c>
      <c r="B105" s="3" t="s">
        <v>1581</v>
      </c>
    </row>
    <row r="106">
      <c r="A106" s="3" t="s">
        <v>362</v>
      </c>
      <c r="B106" s="3" t="s">
        <v>1580</v>
      </c>
    </row>
    <row r="107">
      <c r="A107" s="3" t="s">
        <v>366</v>
      </c>
      <c r="B107" s="3" t="s">
        <v>1580</v>
      </c>
    </row>
    <row r="108">
      <c r="A108" s="3" t="s">
        <v>341</v>
      </c>
      <c r="B108" s="3" t="s">
        <v>1574</v>
      </c>
    </row>
    <row r="109">
      <c r="A109" s="3" t="s">
        <v>368</v>
      </c>
      <c r="B109" s="3" t="s">
        <v>1580</v>
      </c>
    </row>
    <row r="110">
      <c r="A110" s="3" t="s">
        <v>343</v>
      </c>
      <c r="B110" s="3" t="s">
        <v>1575</v>
      </c>
    </row>
    <row r="111">
      <c r="A111" s="3" t="s">
        <v>376</v>
      </c>
      <c r="B111" s="3" t="s">
        <v>1583</v>
      </c>
    </row>
    <row r="112">
      <c r="A112" s="3" t="s">
        <v>345</v>
      </c>
      <c r="B112" s="3" t="s">
        <v>1585</v>
      </c>
    </row>
    <row r="113">
      <c r="A113" s="3" t="s">
        <v>347</v>
      </c>
      <c r="B113" s="3" t="s">
        <v>1581</v>
      </c>
    </row>
    <row r="114">
      <c r="A114" s="3" t="s">
        <v>370</v>
      </c>
      <c r="B114" s="3" t="s">
        <v>1580</v>
      </c>
    </row>
    <row r="115">
      <c r="A115" s="3" t="s">
        <v>379</v>
      </c>
      <c r="B115" s="3" t="s">
        <v>1583</v>
      </c>
    </row>
    <row r="116">
      <c r="A116" s="3" t="s">
        <v>372</v>
      </c>
      <c r="B116" s="3" t="s">
        <v>1580</v>
      </c>
    </row>
    <row r="117">
      <c r="A117" s="3" t="s">
        <v>374</v>
      </c>
      <c r="B117" s="3" t="s">
        <v>1580</v>
      </c>
    </row>
    <row r="118">
      <c r="A118" s="3" t="s">
        <v>349</v>
      </c>
      <c r="B118" s="3" t="s">
        <v>1578</v>
      </c>
    </row>
    <row r="119">
      <c r="A119" s="3" t="s">
        <v>351</v>
      </c>
      <c r="B119" s="3" t="s">
        <v>1584</v>
      </c>
    </row>
    <row r="120">
      <c r="A120" s="3" t="s">
        <v>353</v>
      </c>
      <c r="B120" s="3" t="s">
        <v>1582</v>
      </c>
    </row>
    <row r="121">
      <c r="A121" s="3" t="s">
        <v>355</v>
      </c>
      <c r="B121" s="3" t="s">
        <v>1574</v>
      </c>
    </row>
    <row r="122">
      <c r="A122" s="3" t="s">
        <v>740</v>
      </c>
      <c r="B122" s="3" t="s">
        <v>1580</v>
      </c>
    </row>
    <row r="123">
      <c r="A123" s="3" t="s">
        <v>742</v>
      </c>
      <c r="B123" s="3" t="s">
        <v>1580</v>
      </c>
    </row>
    <row r="124">
      <c r="A124" s="3" t="s">
        <v>747</v>
      </c>
      <c r="B124" s="3" t="s">
        <v>1580</v>
      </c>
    </row>
    <row r="125">
      <c r="A125" s="3" t="s">
        <v>381</v>
      </c>
      <c r="B125" s="3" t="s">
        <v>1581</v>
      </c>
    </row>
    <row r="126">
      <c r="A126" s="3" t="s">
        <v>384</v>
      </c>
      <c r="B126" s="3" t="s">
        <v>1584</v>
      </c>
    </row>
    <row r="127">
      <c r="A127" s="3" t="s">
        <v>801</v>
      </c>
      <c r="B127" s="3" t="s">
        <v>1583</v>
      </c>
    </row>
    <row r="128">
      <c r="A128" s="3" t="s">
        <v>386</v>
      </c>
      <c r="B128" s="3" t="s">
        <v>1575</v>
      </c>
    </row>
    <row r="129">
      <c r="A129" s="3" t="s">
        <v>388</v>
      </c>
      <c r="B129" s="3" t="s">
        <v>1581</v>
      </c>
    </row>
    <row r="130">
      <c r="A130" s="3" t="s">
        <v>749</v>
      </c>
      <c r="B130" s="3" t="s">
        <v>1580</v>
      </c>
    </row>
    <row r="131">
      <c r="A131" s="3" t="s">
        <v>390</v>
      </c>
      <c r="B131" s="3" t="s">
        <v>1576</v>
      </c>
    </row>
    <row r="132">
      <c r="A132" s="3" t="s">
        <v>392</v>
      </c>
      <c r="B132" s="3" t="s">
        <v>1582</v>
      </c>
    </row>
    <row r="133">
      <c r="A133" s="3" t="s">
        <v>395</v>
      </c>
      <c r="B133" s="3" t="s">
        <v>1581</v>
      </c>
    </row>
    <row r="134">
      <c r="A134" s="3" t="s">
        <v>397</v>
      </c>
      <c r="B134" s="3" t="s">
        <v>1574</v>
      </c>
    </row>
    <row r="135">
      <c r="A135" s="3" t="s">
        <v>722</v>
      </c>
      <c r="B135" s="34" t="s">
        <v>1579</v>
      </c>
    </row>
    <row r="136">
      <c r="A136" s="3" t="s">
        <v>724</v>
      </c>
      <c r="B136" s="34" t="s">
        <v>1579</v>
      </c>
    </row>
    <row r="137">
      <c r="A137" s="3" t="s">
        <v>726</v>
      </c>
      <c r="B137" s="34" t="s">
        <v>1579</v>
      </c>
    </row>
    <row r="138">
      <c r="A138" s="3" t="s">
        <v>399</v>
      </c>
      <c r="B138" s="3" t="s">
        <v>1584</v>
      </c>
    </row>
    <row r="139">
      <c r="A139" s="3" t="s">
        <v>401</v>
      </c>
      <c r="B139" s="3" t="s">
        <v>1584</v>
      </c>
    </row>
    <row r="140">
      <c r="A140" s="3" t="s">
        <v>403</v>
      </c>
      <c r="B140" s="3" t="s">
        <v>1584</v>
      </c>
    </row>
    <row r="141">
      <c r="A141" s="3" t="s">
        <v>405</v>
      </c>
      <c r="B141" s="3" t="s">
        <v>1584</v>
      </c>
    </row>
    <row r="142">
      <c r="A142" s="3" t="s">
        <v>407</v>
      </c>
      <c r="B142" s="3" t="s">
        <v>1584</v>
      </c>
    </row>
    <row r="143">
      <c r="A143" s="3" t="s">
        <v>409</v>
      </c>
      <c r="B143" s="3" t="s">
        <v>1577</v>
      </c>
    </row>
    <row r="144">
      <c r="A144" s="3" t="s">
        <v>411</v>
      </c>
      <c r="B144" s="3" t="s">
        <v>1578</v>
      </c>
    </row>
    <row r="145">
      <c r="A145" s="3" t="s">
        <v>413</v>
      </c>
      <c r="B145" s="3" t="s">
        <v>1578</v>
      </c>
    </row>
    <row r="146">
      <c r="A146" s="3" t="s">
        <v>415</v>
      </c>
      <c r="B146" s="3" t="s">
        <v>1578</v>
      </c>
    </row>
    <row r="147">
      <c r="A147" s="3" t="s">
        <v>418</v>
      </c>
      <c r="B147" s="3" t="s">
        <v>1578</v>
      </c>
    </row>
    <row r="148">
      <c r="A148" s="3" t="s">
        <v>420</v>
      </c>
      <c r="B148" s="3" t="s">
        <v>1578</v>
      </c>
    </row>
    <row r="149">
      <c r="A149" s="3" t="s">
        <v>818</v>
      </c>
      <c r="B149" s="3" t="s">
        <v>1583</v>
      </c>
    </row>
    <row r="150">
      <c r="A150" s="3" t="s">
        <v>423</v>
      </c>
      <c r="B150" s="3" t="s">
        <v>1574</v>
      </c>
    </row>
    <row r="151">
      <c r="A151" s="3" t="s">
        <v>822</v>
      </c>
      <c r="B151" s="3" t="s">
        <v>1583</v>
      </c>
    </row>
    <row r="152">
      <c r="A152" s="3" t="s">
        <v>425</v>
      </c>
      <c r="B152" s="3" t="s">
        <v>1582</v>
      </c>
    </row>
    <row r="153">
      <c r="A153" s="3" t="s">
        <v>429</v>
      </c>
      <c r="B153" s="3" t="s">
        <v>1582</v>
      </c>
    </row>
    <row r="154">
      <c r="A154" s="3" t="s">
        <v>431</v>
      </c>
      <c r="B154" s="3" t="s">
        <v>1582</v>
      </c>
    </row>
    <row r="155">
      <c r="A155" s="3" t="s">
        <v>435</v>
      </c>
      <c r="B155" s="3" t="s">
        <v>1582</v>
      </c>
    </row>
    <row r="156">
      <c r="A156" s="3" t="s">
        <v>437</v>
      </c>
      <c r="B156" s="3" t="s">
        <v>1574</v>
      </c>
    </row>
    <row r="157">
      <c r="A157" s="3" t="s">
        <v>804</v>
      </c>
      <c r="B157" s="3" t="s">
        <v>1583</v>
      </c>
    </row>
    <row r="158">
      <c r="A158" s="3" t="s">
        <v>806</v>
      </c>
      <c r="B158" s="3" t="s">
        <v>1583</v>
      </c>
    </row>
    <row r="159">
      <c r="A159" s="3" t="s">
        <v>815</v>
      </c>
      <c r="B159" s="3" t="s">
        <v>1583</v>
      </c>
    </row>
    <row r="160">
      <c r="A160" s="3" t="s">
        <v>440</v>
      </c>
      <c r="B160" s="3" t="s">
        <v>1582</v>
      </c>
    </row>
    <row r="161">
      <c r="A161" s="3" t="s">
        <v>442</v>
      </c>
      <c r="B161" s="3" t="s">
        <v>1576</v>
      </c>
    </row>
    <row r="162">
      <c r="A162" s="3" t="s">
        <v>446</v>
      </c>
      <c r="B162" s="3" t="s">
        <v>1581</v>
      </c>
    </row>
    <row r="163">
      <c r="A163" s="3" t="s">
        <v>448</v>
      </c>
      <c r="B163" s="3" t="s">
        <v>1576</v>
      </c>
    </row>
    <row r="164">
      <c r="A164" s="3" t="s">
        <v>450</v>
      </c>
      <c r="B164" s="3" t="s">
        <v>1582</v>
      </c>
    </row>
    <row r="165">
      <c r="A165" s="3" t="s">
        <v>452</v>
      </c>
      <c r="B165" s="3" t="s">
        <v>1576</v>
      </c>
    </row>
    <row r="166">
      <c r="A166" s="3" t="s">
        <v>455</v>
      </c>
      <c r="B166" s="3" t="s">
        <v>1577</v>
      </c>
    </row>
    <row r="167">
      <c r="A167" s="3" t="s">
        <v>457</v>
      </c>
      <c r="B167" s="3" t="s">
        <v>1574</v>
      </c>
    </row>
    <row r="168">
      <c r="A168" s="3" t="s">
        <v>459</v>
      </c>
      <c r="B168" s="3" t="s">
        <v>1585</v>
      </c>
    </row>
    <row r="169">
      <c r="A169" s="3" t="s">
        <v>461</v>
      </c>
      <c r="B169" s="3" t="s">
        <v>1584</v>
      </c>
    </row>
    <row r="170">
      <c r="A170" s="3" t="s">
        <v>463</v>
      </c>
      <c r="B170" s="3" t="s">
        <v>1584</v>
      </c>
    </row>
    <row r="171">
      <c r="A171" s="3" t="s">
        <v>466</v>
      </c>
      <c r="B171" s="3" t="s">
        <v>1584</v>
      </c>
    </row>
    <row r="172">
      <c r="A172" s="3" t="s">
        <v>469</v>
      </c>
      <c r="B172" s="3" t="s">
        <v>1581</v>
      </c>
    </row>
    <row r="173">
      <c r="A173" s="3" t="s">
        <v>820</v>
      </c>
      <c r="B173" s="3" t="s">
        <v>1583</v>
      </c>
    </row>
    <row r="174">
      <c r="A174" s="3" t="s">
        <v>471</v>
      </c>
      <c r="B174" s="3" t="s">
        <v>1576</v>
      </c>
    </row>
    <row r="175">
      <c r="A175" s="3" t="s">
        <v>474</v>
      </c>
      <c r="B175" s="3" t="s">
        <v>1581</v>
      </c>
    </row>
    <row r="176">
      <c r="A176" s="3" t="s">
        <v>798</v>
      </c>
      <c r="B176" s="3" t="s">
        <v>1583</v>
      </c>
    </row>
    <row r="177">
      <c r="A177" s="3" t="s">
        <v>476</v>
      </c>
      <c r="B177" s="3" t="s">
        <v>1585</v>
      </c>
    </row>
    <row r="178">
      <c r="A178" s="3" t="s">
        <v>479</v>
      </c>
      <c r="B178" s="3" t="s">
        <v>1585</v>
      </c>
    </row>
    <row r="179">
      <c r="A179" s="3" t="s">
        <v>481</v>
      </c>
      <c r="B179" s="3" t="s">
        <v>1585</v>
      </c>
    </row>
    <row r="180">
      <c r="A180" s="3" t="s">
        <v>752</v>
      </c>
      <c r="B180" s="3" t="s">
        <v>1580</v>
      </c>
    </row>
    <row r="181">
      <c r="A181" s="3" t="s">
        <v>483</v>
      </c>
      <c r="B181" s="3" t="s">
        <v>1576</v>
      </c>
    </row>
    <row r="182">
      <c r="A182" s="3" t="s">
        <v>485</v>
      </c>
      <c r="B182" s="3" t="s">
        <v>1576</v>
      </c>
    </row>
    <row r="183">
      <c r="A183" s="3" t="s">
        <v>487</v>
      </c>
      <c r="B183" s="3" t="s">
        <v>1576</v>
      </c>
    </row>
    <row r="184">
      <c r="A184" s="3" t="s">
        <v>489</v>
      </c>
      <c r="B184" s="3" t="s">
        <v>1577</v>
      </c>
    </row>
    <row r="185">
      <c r="A185" s="3" t="s">
        <v>728</v>
      </c>
      <c r="B185" s="34" t="s">
        <v>1579</v>
      </c>
    </row>
    <row r="186">
      <c r="A186" s="3" t="s">
        <v>754</v>
      </c>
      <c r="B186" s="3" t="s">
        <v>1580</v>
      </c>
    </row>
    <row r="187">
      <c r="A187" s="3" t="s">
        <v>759</v>
      </c>
      <c r="B187" s="3" t="s">
        <v>1580</v>
      </c>
    </row>
    <row r="188">
      <c r="A188" s="3" t="s">
        <v>761</v>
      </c>
      <c r="B188" s="3" t="s">
        <v>1580</v>
      </c>
    </row>
    <row r="189">
      <c r="A189" s="3" t="s">
        <v>491</v>
      </c>
      <c r="B189" s="3" t="s">
        <v>1581</v>
      </c>
    </row>
    <row r="190">
      <c r="A190" s="3" t="s">
        <v>494</v>
      </c>
      <c r="B190" s="3" t="s">
        <v>1581</v>
      </c>
    </row>
    <row r="191">
      <c r="A191" s="3" t="s">
        <v>496</v>
      </c>
      <c r="B191" s="3" t="s">
        <v>1576</v>
      </c>
    </row>
    <row r="192">
      <c r="A192" s="3" t="s">
        <v>498</v>
      </c>
      <c r="B192" s="3" t="s">
        <v>1581</v>
      </c>
    </row>
    <row r="193">
      <c r="A193" s="3" t="s">
        <v>500</v>
      </c>
      <c r="B193" s="3" t="s">
        <v>1575</v>
      </c>
    </row>
    <row r="194">
      <c r="A194" s="3" t="s">
        <v>502</v>
      </c>
      <c r="B194" s="3" t="s">
        <v>1581</v>
      </c>
    </row>
    <row r="195">
      <c r="A195" s="3" t="s">
        <v>504</v>
      </c>
      <c r="B195" s="3" t="s">
        <v>1581</v>
      </c>
    </row>
    <row r="196">
      <c r="A196" s="3" t="s">
        <v>506</v>
      </c>
      <c r="B196" s="3" t="s">
        <v>1582</v>
      </c>
    </row>
    <row r="197">
      <c r="A197" s="3" t="s">
        <v>730</v>
      </c>
      <c r="B197" s="34" t="s">
        <v>1579</v>
      </c>
    </row>
    <row r="198">
      <c r="A198" s="3" t="s">
        <v>508</v>
      </c>
      <c r="B198" s="3" t="s">
        <v>1578</v>
      </c>
    </row>
    <row r="199">
      <c r="A199" s="3" t="s">
        <v>510</v>
      </c>
      <c r="B199" s="3" t="s">
        <v>1575</v>
      </c>
    </row>
    <row r="200">
      <c r="A200" s="3" t="s">
        <v>766</v>
      </c>
      <c r="B200" s="3" t="s">
        <v>1580</v>
      </c>
    </row>
    <row r="201">
      <c r="A201" s="3" t="s">
        <v>768</v>
      </c>
      <c r="B201" s="3" t="s">
        <v>1580</v>
      </c>
    </row>
    <row r="202">
      <c r="A202" s="3" t="s">
        <v>770</v>
      </c>
      <c r="B202" s="3" t="s">
        <v>1580</v>
      </c>
    </row>
    <row r="203">
      <c r="A203" s="3" t="s">
        <v>772</v>
      </c>
      <c r="B203" s="3" t="s">
        <v>1580</v>
      </c>
    </row>
    <row r="204">
      <c r="A204" s="3" t="s">
        <v>774</v>
      </c>
      <c r="B204" s="3" t="s">
        <v>1580</v>
      </c>
    </row>
    <row r="205">
      <c r="A205" s="3" t="s">
        <v>776</v>
      </c>
      <c r="B205" s="3" t="s">
        <v>1580</v>
      </c>
    </row>
    <row r="206">
      <c r="A206" s="3" t="s">
        <v>778</v>
      </c>
      <c r="B206" s="3" t="s">
        <v>1580</v>
      </c>
    </row>
    <row r="207">
      <c r="A207" s="3" t="s">
        <v>780</v>
      </c>
      <c r="B207" s="3" t="s">
        <v>1580</v>
      </c>
    </row>
    <row r="208">
      <c r="A208" s="3" t="s">
        <v>513</v>
      </c>
      <c r="B208" s="3" t="s">
        <v>1582</v>
      </c>
    </row>
    <row r="209">
      <c r="A209" s="3" t="s">
        <v>515</v>
      </c>
      <c r="B209" s="3" t="s">
        <v>1575</v>
      </c>
    </row>
    <row r="210">
      <c r="A210" s="3" t="s">
        <v>517</v>
      </c>
      <c r="B210" s="3" t="s">
        <v>1585</v>
      </c>
    </row>
    <row r="211">
      <c r="A211" s="3" t="s">
        <v>519</v>
      </c>
      <c r="B211" s="3" t="s">
        <v>1574</v>
      </c>
    </row>
    <row r="212">
      <c r="A212" s="3" t="s">
        <v>521</v>
      </c>
      <c r="B212" s="3" t="s">
        <v>1581</v>
      </c>
    </row>
    <row r="213">
      <c r="A213" s="3" t="s">
        <v>523</v>
      </c>
      <c r="B213" s="3" t="s">
        <v>1576</v>
      </c>
    </row>
    <row r="214">
      <c r="A214" s="3" t="s">
        <v>525</v>
      </c>
      <c r="B214" s="3" t="s">
        <v>1574</v>
      </c>
    </row>
    <row r="215">
      <c r="A215" s="3" t="s">
        <v>527</v>
      </c>
      <c r="B215" s="3" t="s">
        <v>1578</v>
      </c>
    </row>
    <row r="216">
      <c r="A216" s="3" t="s">
        <v>530</v>
      </c>
      <c r="B216" s="3" t="s">
        <v>1575</v>
      </c>
    </row>
    <row r="217">
      <c r="A217" s="3" t="s">
        <v>533</v>
      </c>
      <c r="B217" s="3" t="s">
        <v>1576</v>
      </c>
    </row>
    <row r="218">
      <c r="A218" s="3" t="s">
        <v>535</v>
      </c>
      <c r="B218" s="3" t="s">
        <v>1578</v>
      </c>
    </row>
    <row r="219">
      <c r="A219" s="3" t="s">
        <v>539</v>
      </c>
      <c r="B219" s="3" t="s">
        <v>1581</v>
      </c>
    </row>
    <row r="220">
      <c r="A220" s="3" t="s">
        <v>541</v>
      </c>
      <c r="B220" s="3" t="s">
        <v>1576</v>
      </c>
    </row>
    <row r="221">
      <c r="A221" s="3" t="s">
        <v>543</v>
      </c>
      <c r="B221" s="3" t="s">
        <v>1576</v>
      </c>
    </row>
    <row r="222">
      <c r="A222" s="3" t="s">
        <v>545</v>
      </c>
      <c r="B222" s="3" t="s">
        <v>1584</v>
      </c>
    </row>
    <row r="223">
      <c r="A223" s="3" t="s">
        <v>547</v>
      </c>
      <c r="B223" s="3" t="s">
        <v>1585</v>
      </c>
    </row>
    <row r="224">
      <c r="A224" s="3" t="s">
        <v>549</v>
      </c>
      <c r="B224" s="3" t="s">
        <v>1585</v>
      </c>
    </row>
    <row r="225">
      <c r="A225" s="3" t="s">
        <v>782</v>
      </c>
      <c r="B225" s="3" t="s">
        <v>1580</v>
      </c>
    </row>
    <row r="226">
      <c r="A226" s="3" t="s">
        <v>552</v>
      </c>
      <c r="B226" s="3" t="s">
        <v>1585</v>
      </c>
    </row>
    <row r="227">
      <c r="A227" s="3" t="s">
        <v>554</v>
      </c>
      <c r="B227" s="3" t="s">
        <v>1585</v>
      </c>
    </row>
    <row r="228">
      <c r="A228" s="3" t="s">
        <v>556</v>
      </c>
      <c r="B228" s="3" t="s">
        <v>1575</v>
      </c>
    </row>
    <row r="229">
      <c r="A229" s="3" t="s">
        <v>558</v>
      </c>
      <c r="B229" s="3" t="s">
        <v>1576</v>
      </c>
    </row>
    <row r="230">
      <c r="A230" s="3" t="s">
        <v>561</v>
      </c>
      <c r="B230" s="3" t="s">
        <v>1576</v>
      </c>
    </row>
    <row r="231">
      <c r="A231" s="3" t="s">
        <v>563</v>
      </c>
      <c r="B231" s="3" t="s">
        <v>1576</v>
      </c>
    </row>
    <row r="232">
      <c r="A232" s="3" t="s">
        <v>565</v>
      </c>
      <c r="B232" s="3" t="s">
        <v>1576</v>
      </c>
    </row>
    <row r="233">
      <c r="A233" s="3" t="s">
        <v>784</v>
      </c>
      <c r="B233" s="3" t="s">
        <v>1580</v>
      </c>
    </row>
    <row r="234">
      <c r="A234" s="3" t="s">
        <v>567</v>
      </c>
      <c r="B234" s="3" t="s">
        <v>1578</v>
      </c>
    </row>
    <row r="235">
      <c r="A235" s="3" t="s">
        <v>569</v>
      </c>
      <c r="B235" s="3" t="s">
        <v>1578</v>
      </c>
    </row>
    <row r="236">
      <c r="A236" s="3" t="s">
        <v>571</v>
      </c>
      <c r="B236" s="3" t="s">
        <v>1578</v>
      </c>
    </row>
    <row r="237">
      <c r="A237" s="3" t="s">
        <v>573</v>
      </c>
      <c r="B237" s="3" t="s">
        <v>1578</v>
      </c>
    </row>
    <row r="238">
      <c r="A238" s="3" t="s">
        <v>786</v>
      </c>
      <c r="B238" s="3" t="s">
        <v>1580</v>
      </c>
    </row>
    <row r="239">
      <c r="A239" s="3" t="s">
        <v>575</v>
      </c>
      <c r="B239" s="3" t="s">
        <v>1574</v>
      </c>
    </row>
    <row r="240">
      <c r="A240" s="3" t="s">
        <v>577</v>
      </c>
      <c r="B240" s="3" t="s">
        <v>1574</v>
      </c>
    </row>
    <row r="241">
      <c r="A241" s="3" t="s">
        <v>732</v>
      </c>
      <c r="B241" s="34" t="s">
        <v>1579</v>
      </c>
    </row>
    <row r="242">
      <c r="A242" s="3" t="s">
        <v>579</v>
      </c>
      <c r="B242" s="3" t="s">
        <v>1577</v>
      </c>
    </row>
    <row r="243">
      <c r="A243" s="3" t="s">
        <v>581</v>
      </c>
      <c r="B243" s="3" t="s">
        <v>1576</v>
      </c>
    </row>
    <row r="244">
      <c r="A244" s="3" t="s">
        <v>813</v>
      </c>
      <c r="B244" s="3" t="s">
        <v>1583</v>
      </c>
    </row>
    <row r="245">
      <c r="A245" s="3" t="s">
        <v>764</v>
      </c>
      <c r="B245" s="3" t="s">
        <v>1580</v>
      </c>
    </row>
    <row r="246">
      <c r="A246" s="3" t="s">
        <v>583</v>
      </c>
      <c r="B246" s="3" t="s">
        <v>1581</v>
      </c>
    </row>
    <row r="247">
      <c r="A247" s="3" t="s">
        <v>585</v>
      </c>
      <c r="B247" s="3" t="s">
        <v>1581</v>
      </c>
    </row>
    <row r="248">
      <c r="A248" s="3" t="s">
        <v>587</v>
      </c>
      <c r="B248" s="3" t="s">
        <v>1581</v>
      </c>
    </row>
    <row r="249">
      <c r="A249" s="3" t="s">
        <v>589</v>
      </c>
      <c r="B249" s="3" t="s">
        <v>1584</v>
      </c>
    </row>
    <row r="250">
      <c r="A250" s="3" t="s">
        <v>591</v>
      </c>
      <c r="B250" s="3" t="s">
        <v>1582</v>
      </c>
    </row>
    <row r="251">
      <c r="A251" s="3" t="s">
        <v>734</v>
      </c>
      <c r="B251" s="34" t="s">
        <v>1579</v>
      </c>
    </row>
    <row r="252">
      <c r="A252" s="3" t="s">
        <v>788</v>
      </c>
      <c r="B252" s="3" t="s">
        <v>1580</v>
      </c>
    </row>
    <row r="253">
      <c r="A253" s="3" t="s">
        <v>593</v>
      </c>
      <c r="B253" s="3" t="s">
        <v>1577</v>
      </c>
    </row>
    <row r="254">
      <c r="A254" s="3" t="s">
        <v>595</v>
      </c>
      <c r="B254" s="3" t="s">
        <v>1582</v>
      </c>
    </row>
    <row r="255">
      <c r="A255" s="3" t="s">
        <v>597</v>
      </c>
      <c r="B255" s="3" t="s">
        <v>1574</v>
      </c>
    </row>
    <row r="256">
      <c r="A256" s="3" t="s">
        <v>599</v>
      </c>
      <c r="B256" s="3" t="s">
        <v>1577</v>
      </c>
    </row>
    <row r="257">
      <c r="A257" s="3" t="s">
        <v>601</v>
      </c>
      <c r="B257" s="3" t="s">
        <v>1574</v>
      </c>
    </row>
    <row r="258">
      <c r="A258" s="3" t="s">
        <v>603</v>
      </c>
      <c r="B258" s="3" t="s">
        <v>1574</v>
      </c>
    </row>
    <row r="259">
      <c r="A259" s="3" t="s">
        <v>605</v>
      </c>
      <c r="B259" s="3" t="s">
        <v>1574</v>
      </c>
    </row>
    <row r="260">
      <c r="A260" s="3" t="s">
        <v>790</v>
      </c>
      <c r="B260" s="3" t="s">
        <v>1580</v>
      </c>
    </row>
    <row r="261">
      <c r="A261" s="3" t="s">
        <v>824</v>
      </c>
      <c r="B261" s="3" t="s">
        <v>1583</v>
      </c>
    </row>
    <row r="262">
      <c r="A262" s="3" t="s">
        <v>607</v>
      </c>
      <c r="B262" s="3" t="s">
        <v>1578</v>
      </c>
    </row>
    <row r="263">
      <c r="A263" s="3" t="s">
        <v>609</v>
      </c>
      <c r="B263" s="3" t="s">
        <v>1574</v>
      </c>
    </row>
    <row r="264">
      <c r="A264" s="3" t="s">
        <v>612</v>
      </c>
      <c r="B264" s="3" t="s">
        <v>1578</v>
      </c>
    </row>
    <row r="265">
      <c r="A265" s="3" t="s">
        <v>614</v>
      </c>
      <c r="B265" s="3" t="s">
        <v>1577</v>
      </c>
    </row>
    <row r="266">
      <c r="A266" s="3" t="s">
        <v>616</v>
      </c>
      <c r="B266" s="3" t="s">
        <v>1581</v>
      </c>
    </row>
    <row r="267">
      <c r="A267" s="3" t="s">
        <v>809</v>
      </c>
      <c r="B267" s="3" t="s">
        <v>1583</v>
      </c>
    </row>
    <row r="268">
      <c r="A268" s="3" t="s">
        <v>618</v>
      </c>
      <c r="B268" s="3" t="s">
        <v>1578</v>
      </c>
    </row>
    <row r="269">
      <c r="A269" s="3" t="s">
        <v>620</v>
      </c>
      <c r="B269" s="3" t="s">
        <v>1574</v>
      </c>
    </row>
    <row r="270">
      <c r="A270" s="3" t="s">
        <v>622</v>
      </c>
      <c r="B270" s="3" t="s">
        <v>1576</v>
      </c>
    </row>
    <row r="271">
      <c r="A271" s="3" t="s">
        <v>624</v>
      </c>
      <c r="B271" s="3" t="s">
        <v>1574</v>
      </c>
    </row>
    <row r="272">
      <c r="A272" s="3" t="s">
        <v>626</v>
      </c>
      <c r="B272" s="3" t="s">
        <v>1578</v>
      </c>
    </row>
    <row r="273">
      <c r="A273" s="3" t="s">
        <v>628</v>
      </c>
      <c r="B273" s="3" t="s">
        <v>1577</v>
      </c>
    </row>
    <row r="274">
      <c r="A274" s="3" t="s">
        <v>632</v>
      </c>
      <c r="B274" s="3" t="s">
        <v>1581</v>
      </c>
    </row>
    <row r="275">
      <c r="A275" s="3" t="s">
        <v>639</v>
      </c>
      <c r="B275" s="3" t="s">
        <v>1585</v>
      </c>
    </row>
    <row r="276">
      <c r="A276" s="3" t="s">
        <v>634</v>
      </c>
      <c r="B276" s="3" t="s">
        <v>1585</v>
      </c>
    </row>
    <row r="277">
      <c r="A277" s="3" t="s">
        <v>641</v>
      </c>
      <c r="B277" s="3" t="s">
        <v>1585</v>
      </c>
    </row>
    <row r="278">
      <c r="A278" s="3" t="s">
        <v>646</v>
      </c>
      <c r="B278" s="3" t="s">
        <v>1585</v>
      </c>
    </row>
    <row r="279">
      <c r="A279" s="3" t="s">
        <v>636</v>
      </c>
      <c r="B279" s="3" t="s">
        <v>1585</v>
      </c>
    </row>
    <row r="280">
      <c r="A280" s="3" t="s">
        <v>648</v>
      </c>
      <c r="B280" s="3" t="s">
        <v>1584</v>
      </c>
    </row>
    <row r="281">
      <c r="A281" s="3" t="s">
        <v>650</v>
      </c>
      <c r="B281" s="3" t="s">
        <v>1581</v>
      </c>
    </row>
    <row r="282">
      <c r="A282" s="3" t="s">
        <v>736</v>
      </c>
      <c r="B282" s="34" t="s">
        <v>1579</v>
      </c>
    </row>
    <row r="283">
      <c r="A283" s="3" t="s">
        <v>652</v>
      </c>
      <c r="B283" s="3" t="s">
        <v>1574</v>
      </c>
    </row>
    <row r="284">
      <c r="A284" s="3" t="s">
        <v>654</v>
      </c>
      <c r="B284" s="3" t="s">
        <v>1575</v>
      </c>
    </row>
    <row r="285">
      <c r="A285" s="3" t="s">
        <v>738</v>
      </c>
      <c r="B285" s="34" t="s">
        <v>1579</v>
      </c>
    </row>
    <row r="286">
      <c r="A286" s="3" t="s">
        <v>656</v>
      </c>
      <c r="B286" s="3" t="s">
        <v>1575</v>
      </c>
    </row>
    <row r="287">
      <c r="A287" s="3" t="s">
        <v>658</v>
      </c>
      <c r="B287" s="3" t="s">
        <v>1578</v>
      </c>
    </row>
    <row r="288">
      <c r="A288" s="3" t="s">
        <v>660</v>
      </c>
      <c r="B288" s="3" t="s">
        <v>1574</v>
      </c>
    </row>
    <row r="289">
      <c r="A289" s="3" t="s">
        <v>662</v>
      </c>
      <c r="B289" s="3" t="s">
        <v>1578</v>
      </c>
    </row>
    <row r="290">
      <c r="A290" s="3" t="s">
        <v>665</v>
      </c>
      <c r="B290" s="3" t="s">
        <v>1584</v>
      </c>
    </row>
    <row r="291">
      <c r="A291" s="3" t="s">
        <v>667</v>
      </c>
      <c r="B291" s="3" t="s">
        <v>1584</v>
      </c>
    </row>
    <row r="292">
      <c r="A292" s="3" t="s">
        <v>669</v>
      </c>
      <c r="B292" s="3" t="s">
        <v>1574</v>
      </c>
    </row>
    <row r="293">
      <c r="A293" s="3" t="s">
        <v>794</v>
      </c>
      <c r="B293" s="3" t="s">
        <v>1580</v>
      </c>
    </row>
    <row r="294">
      <c r="A294" s="3" t="s">
        <v>671</v>
      </c>
      <c r="B294" s="3" t="s">
        <v>1582</v>
      </c>
    </row>
    <row r="295">
      <c r="A295" s="3" t="s">
        <v>673</v>
      </c>
      <c r="B295" s="3" t="s">
        <v>1574</v>
      </c>
    </row>
    <row r="296">
      <c r="A296" s="3" t="s">
        <v>675</v>
      </c>
      <c r="B296" s="3" t="s">
        <v>1581</v>
      </c>
    </row>
    <row r="297">
      <c r="A297" s="3" t="s">
        <v>677</v>
      </c>
      <c r="B297" s="3" t="s">
        <v>1584</v>
      </c>
    </row>
    <row r="298">
      <c r="A298" s="3" t="s">
        <v>679</v>
      </c>
      <c r="B298" s="3" t="s">
        <v>1584</v>
      </c>
    </row>
    <row r="299">
      <c r="A299" s="3" t="s">
        <v>681</v>
      </c>
      <c r="B299" s="3" t="s">
        <v>1582</v>
      </c>
    </row>
    <row r="300">
      <c r="A300" s="3" t="s">
        <v>683</v>
      </c>
      <c r="B300" s="3" t="s">
        <v>1584</v>
      </c>
    </row>
    <row r="301">
      <c r="A301" s="3" t="s">
        <v>685</v>
      </c>
      <c r="B301" s="3" t="s">
        <v>1581</v>
      </c>
    </row>
    <row r="302">
      <c r="A302" s="3" t="s">
        <v>687</v>
      </c>
      <c r="B302" s="3" t="s">
        <v>1581</v>
      </c>
    </row>
    <row r="303">
      <c r="A303" s="3" t="s">
        <v>811</v>
      </c>
      <c r="B303" s="3" t="s">
        <v>1583</v>
      </c>
    </row>
    <row r="304">
      <c r="A304" s="3" t="s">
        <v>689</v>
      </c>
      <c r="B304" s="3" t="s">
        <v>1584</v>
      </c>
    </row>
    <row r="305">
      <c r="A305" s="3" t="s">
        <v>691</v>
      </c>
      <c r="B305" s="3" t="s">
        <v>1584</v>
      </c>
    </row>
    <row r="306">
      <c r="A306" s="3" t="s">
        <v>694</v>
      </c>
      <c r="B306" s="3" t="s">
        <v>1576</v>
      </c>
    </row>
    <row r="307">
      <c r="A307" s="3" t="s">
        <v>696</v>
      </c>
      <c r="B307" s="3" t="s">
        <v>1581</v>
      </c>
    </row>
    <row r="308">
      <c r="A308" s="3" t="s">
        <v>698</v>
      </c>
      <c r="B308" s="3" t="s">
        <v>1574</v>
      </c>
    </row>
    <row r="309">
      <c r="A309" s="3" t="s">
        <v>700</v>
      </c>
      <c r="B309" s="3" t="s">
        <v>1574</v>
      </c>
    </row>
    <row r="310">
      <c r="A310" s="3" t="s">
        <v>702</v>
      </c>
      <c r="B310" s="3" t="s">
        <v>1576</v>
      </c>
    </row>
    <row r="311">
      <c r="A311" s="3" t="s">
        <v>704</v>
      </c>
      <c r="B311" s="3" t="s">
        <v>1582</v>
      </c>
    </row>
    <row r="312">
      <c r="A312" s="3" t="s">
        <v>706</v>
      </c>
      <c r="B312" s="3" t="s">
        <v>1576</v>
      </c>
    </row>
    <row r="313">
      <c r="A313" s="3" t="s">
        <v>709</v>
      </c>
      <c r="B313" s="3" t="s">
        <v>1581</v>
      </c>
    </row>
    <row r="314">
      <c r="A314" s="3" t="s">
        <v>711</v>
      </c>
      <c r="B314" s="3" t="s">
        <v>1584</v>
      </c>
    </row>
    <row r="315">
      <c r="A315" s="3" t="s">
        <v>713</v>
      </c>
      <c r="B315" s="3" t="s">
        <v>1584</v>
      </c>
    </row>
    <row r="316">
      <c r="A316" s="3" t="s">
        <v>716</v>
      </c>
      <c r="B316" s="3" t="s">
        <v>1584</v>
      </c>
    </row>
    <row r="317">
      <c r="A317" s="3" t="s">
        <v>718</v>
      </c>
      <c r="B317" s="3" t="s">
        <v>1578</v>
      </c>
    </row>
    <row r="318">
      <c r="A318" s="3" t="s">
        <v>720</v>
      </c>
      <c r="B318" s="3" t="s">
        <v>1584</v>
      </c>
    </row>
    <row r="319">
      <c r="A319" s="3" t="s">
        <v>796</v>
      </c>
      <c r="B319" s="3" t="s">
        <v>1583</v>
      </c>
    </row>
    <row r="320">
      <c r="A320" s="3" t="s">
        <v>878</v>
      </c>
      <c r="B320" s="3" t="s">
        <v>1583</v>
      </c>
    </row>
    <row r="321">
      <c r="A321" s="3" t="s">
        <v>826</v>
      </c>
      <c r="B321" s="3" t="s">
        <v>1576</v>
      </c>
    </row>
    <row r="322">
      <c r="A322" s="3" t="s">
        <v>829</v>
      </c>
      <c r="B322" s="3" t="s">
        <v>1584</v>
      </c>
    </row>
    <row r="323">
      <c r="A323" s="3" t="s">
        <v>831</v>
      </c>
      <c r="B323" s="3" t="s">
        <v>1575</v>
      </c>
    </row>
    <row r="324">
      <c r="A324" s="3" t="s">
        <v>880</v>
      </c>
      <c r="B324" s="3" t="s">
        <v>1583</v>
      </c>
    </row>
    <row r="325">
      <c r="A325" s="3" t="s">
        <v>833</v>
      </c>
      <c r="B325" s="3" t="s">
        <v>1574</v>
      </c>
    </row>
    <row r="326">
      <c r="A326" s="3" t="s">
        <v>835</v>
      </c>
      <c r="B326" s="3" t="s">
        <v>1576</v>
      </c>
    </row>
    <row r="327">
      <c r="A327" s="3" t="s">
        <v>838</v>
      </c>
      <c r="B327" s="3" t="s">
        <v>1576</v>
      </c>
    </row>
    <row r="328">
      <c r="A328" s="3" t="s">
        <v>840</v>
      </c>
      <c r="B328" s="3" t="s">
        <v>1574</v>
      </c>
    </row>
    <row r="329">
      <c r="A329" s="3" t="s">
        <v>842</v>
      </c>
      <c r="B329" s="3" t="s">
        <v>1581</v>
      </c>
    </row>
    <row r="330">
      <c r="A330" s="3" t="s">
        <v>844</v>
      </c>
      <c r="B330" s="3" t="s">
        <v>1574</v>
      </c>
    </row>
    <row r="331">
      <c r="A331" s="3" t="s">
        <v>846</v>
      </c>
      <c r="B331" s="3" t="s">
        <v>1576</v>
      </c>
    </row>
    <row r="332">
      <c r="A332" s="3" t="s">
        <v>848</v>
      </c>
      <c r="B332" s="3" t="s">
        <v>1585</v>
      </c>
    </row>
    <row r="333">
      <c r="A333" s="3" t="s">
        <v>850</v>
      </c>
      <c r="B333" s="3" t="s">
        <v>1581</v>
      </c>
    </row>
    <row r="334">
      <c r="A334" s="3" t="s">
        <v>853</v>
      </c>
      <c r="B334" s="3" t="s">
        <v>1584</v>
      </c>
    </row>
    <row r="335">
      <c r="A335" s="3" t="s">
        <v>855</v>
      </c>
      <c r="B335" s="3" t="s">
        <v>1584</v>
      </c>
    </row>
    <row r="336">
      <c r="A336" s="3" t="s">
        <v>872</v>
      </c>
      <c r="B336" s="3" t="s">
        <v>1580</v>
      </c>
    </row>
    <row r="337">
      <c r="A337" s="3" t="s">
        <v>857</v>
      </c>
      <c r="B337" s="3" t="s">
        <v>1582</v>
      </c>
    </row>
    <row r="338">
      <c r="A338" s="3" t="s">
        <v>875</v>
      </c>
      <c r="B338" s="3" t="s">
        <v>1580</v>
      </c>
    </row>
    <row r="339">
      <c r="A339" s="3" t="s">
        <v>859</v>
      </c>
      <c r="B339" s="3" t="s">
        <v>1581</v>
      </c>
    </row>
    <row r="340">
      <c r="A340" s="3" t="s">
        <v>861</v>
      </c>
      <c r="B340" s="3" t="s">
        <v>1581</v>
      </c>
    </row>
    <row r="341">
      <c r="A341" s="3" t="s">
        <v>863</v>
      </c>
      <c r="B341" s="3" t="s">
        <v>1584</v>
      </c>
    </row>
    <row r="342">
      <c r="A342" s="3" t="s">
        <v>865</v>
      </c>
      <c r="B342" s="3" t="s">
        <v>1582</v>
      </c>
    </row>
    <row r="343">
      <c r="A343" s="3" t="s">
        <v>867</v>
      </c>
      <c r="B343" s="3" t="s">
        <v>1584</v>
      </c>
    </row>
    <row r="344">
      <c r="A344" s="3" t="s">
        <v>869</v>
      </c>
      <c r="B344" s="3" t="s">
        <v>1578</v>
      </c>
    </row>
    <row r="345">
      <c r="A345" s="3" t="s">
        <v>882</v>
      </c>
      <c r="B345" s="3" t="s">
        <v>1578</v>
      </c>
    </row>
    <row r="346">
      <c r="A346" s="3" t="s">
        <v>885</v>
      </c>
      <c r="B346" s="3" t="s">
        <v>1581</v>
      </c>
    </row>
    <row r="347">
      <c r="A347" s="3" t="s">
        <v>887</v>
      </c>
      <c r="B347" s="3" t="s">
        <v>1581</v>
      </c>
    </row>
    <row r="348">
      <c r="A348" s="3" t="s">
        <v>889</v>
      </c>
      <c r="B348" s="3" t="s">
        <v>1575</v>
      </c>
    </row>
    <row r="349">
      <c r="A349" s="3" t="s">
        <v>891</v>
      </c>
      <c r="B349" s="3" t="s">
        <v>1585</v>
      </c>
    </row>
    <row r="350">
      <c r="A350" s="3" t="s">
        <v>894</v>
      </c>
      <c r="B350" s="3" t="s">
        <v>1576</v>
      </c>
    </row>
    <row r="351">
      <c r="A351" s="3" t="s">
        <v>896</v>
      </c>
      <c r="B351" s="3" t="s">
        <v>1577</v>
      </c>
    </row>
    <row r="352">
      <c r="A352" s="3" t="s">
        <v>1227</v>
      </c>
      <c r="B352" s="3" t="s">
        <v>1580</v>
      </c>
    </row>
    <row r="353">
      <c r="A353" s="3" t="s">
        <v>898</v>
      </c>
      <c r="B353" s="3" t="s">
        <v>1581</v>
      </c>
    </row>
    <row r="354">
      <c r="A354" s="3" t="s">
        <v>900</v>
      </c>
      <c r="B354" s="3" t="s">
        <v>1584</v>
      </c>
    </row>
    <row r="355">
      <c r="A355" s="3" t="s">
        <v>902</v>
      </c>
      <c r="B355" s="3" t="s">
        <v>1584</v>
      </c>
    </row>
    <row r="356">
      <c r="A356" s="3" t="s">
        <v>904</v>
      </c>
      <c r="B356" s="3" t="s">
        <v>1584</v>
      </c>
    </row>
    <row r="357">
      <c r="A357" s="3" t="s">
        <v>906</v>
      </c>
      <c r="B357" s="3" t="s">
        <v>1584</v>
      </c>
    </row>
    <row r="358">
      <c r="A358" s="3" t="s">
        <v>908</v>
      </c>
      <c r="B358" s="3" t="s">
        <v>1578</v>
      </c>
    </row>
    <row r="359">
      <c r="A359" s="3" t="s">
        <v>910</v>
      </c>
      <c r="B359" s="3" t="s">
        <v>1575</v>
      </c>
    </row>
    <row r="360">
      <c r="A360" s="3" t="s">
        <v>912</v>
      </c>
      <c r="B360" s="3" t="s">
        <v>1575</v>
      </c>
    </row>
    <row r="361">
      <c r="A361" s="3" t="s">
        <v>914</v>
      </c>
      <c r="B361" s="3" t="s">
        <v>1582</v>
      </c>
    </row>
    <row r="362">
      <c r="A362" s="3" t="s">
        <v>916</v>
      </c>
      <c r="B362" s="3" t="s">
        <v>1582</v>
      </c>
    </row>
    <row r="363">
      <c r="A363" s="3" t="s">
        <v>918</v>
      </c>
      <c r="B363" s="3" t="s">
        <v>1574</v>
      </c>
    </row>
    <row r="364">
      <c r="A364" s="3" t="s">
        <v>920</v>
      </c>
      <c r="B364" s="3" t="s">
        <v>1576</v>
      </c>
    </row>
    <row r="365">
      <c r="A365" s="3" t="s">
        <v>922</v>
      </c>
      <c r="B365" s="3" t="s">
        <v>1576</v>
      </c>
    </row>
    <row r="366">
      <c r="A366" s="3" t="s">
        <v>924</v>
      </c>
      <c r="B366" s="3" t="s">
        <v>1576</v>
      </c>
    </row>
    <row r="367">
      <c r="A367" s="3" t="s">
        <v>926</v>
      </c>
      <c r="B367" s="3" t="s">
        <v>1585</v>
      </c>
    </row>
    <row r="368">
      <c r="A368" s="3" t="s">
        <v>928</v>
      </c>
      <c r="B368" s="3" t="s">
        <v>1576</v>
      </c>
    </row>
    <row r="369">
      <c r="A369" s="3" t="s">
        <v>930</v>
      </c>
      <c r="B369" s="3" t="s">
        <v>1574</v>
      </c>
    </row>
    <row r="370">
      <c r="A370" s="3" t="s">
        <v>1230</v>
      </c>
      <c r="B370" s="3" t="s">
        <v>1580</v>
      </c>
    </row>
    <row r="371">
      <c r="A371" s="3" t="s">
        <v>932</v>
      </c>
      <c r="B371" s="3" t="s">
        <v>1581</v>
      </c>
    </row>
    <row r="372">
      <c r="A372" s="3" t="s">
        <v>1253</v>
      </c>
      <c r="B372" s="3" t="s">
        <v>1583</v>
      </c>
    </row>
    <row r="373">
      <c r="A373" s="3" t="s">
        <v>1251</v>
      </c>
      <c r="B373" s="3" t="s">
        <v>1583</v>
      </c>
    </row>
    <row r="374">
      <c r="A374" s="3" t="s">
        <v>935</v>
      </c>
      <c r="B374" s="3" t="s">
        <v>1576</v>
      </c>
    </row>
    <row r="375">
      <c r="A375" s="3" t="s">
        <v>1232</v>
      </c>
      <c r="B375" s="3" t="s">
        <v>1580</v>
      </c>
    </row>
    <row r="376">
      <c r="A376" s="3" t="s">
        <v>938</v>
      </c>
      <c r="B376" s="3" t="s">
        <v>1574</v>
      </c>
    </row>
    <row r="377">
      <c r="A377" s="3" t="s">
        <v>1246</v>
      </c>
      <c r="B377" s="3" t="s">
        <v>1583</v>
      </c>
    </row>
    <row r="378">
      <c r="A378" s="3" t="s">
        <v>940</v>
      </c>
      <c r="B378" s="3" t="s">
        <v>1575</v>
      </c>
    </row>
    <row r="379">
      <c r="A379" s="3" t="s">
        <v>942</v>
      </c>
      <c r="B379" s="3" t="s">
        <v>1574</v>
      </c>
    </row>
    <row r="380">
      <c r="A380" s="3" t="s">
        <v>944</v>
      </c>
      <c r="B380" s="3" t="s">
        <v>1582</v>
      </c>
    </row>
    <row r="381">
      <c r="A381" s="3" t="s">
        <v>949</v>
      </c>
      <c r="B381" s="3" t="s">
        <v>1582</v>
      </c>
    </row>
    <row r="382">
      <c r="A382" s="3" t="s">
        <v>1234</v>
      </c>
      <c r="B382" s="3" t="s">
        <v>1580</v>
      </c>
    </row>
    <row r="383">
      <c r="A383" s="3" t="s">
        <v>951</v>
      </c>
      <c r="B383" s="3" t="s">
        <v>1578</v>
      </c>
    </row>
    <row r="384">
      <c r="A384" s="3" t="s">
        <v>953</v>
      </c>
      <c r="B384" s="3" t="s">
        <v>1578</v>
      </c>
    </row>
    <row r="385">
      <c r="A385" s="3" t="s">
        <v>955</v>
      </c>
      <c r="B385" s="3" t="s">
        <v>1578</v>
      </c>
    </row>
    <row r="386">
      <c r="A386" s="3" t="s">
        <v>957</v>
      </c>
      <c r="B386" s="3" t="s">
        <v>1576</v>
      </c>
    </row>
    <row r="387">
      <c r="A387" s="3" t="s">
        <v>959</v>
      </c>
      <c r="B387" s="3" t="s">
        <v>1576</v>
      </c>
    </row>
    <row r="388">
      <c r="A388" s="3" t="s">
        <v>961</v>
      </c>
      <c r="B388" s="3" t="s">
        <v>1576</v>
      </c>
    </row>
    <row r="389">
      <c r="A389" s="3" t="s">
        <v>1236</v>
      </c>
      <c r="B389" s="3" t="s">
        <v>1580</v>
      </c>
    </row>
    <row r="390">
      <c r="A390" s="3" t="s">
        <v>963</v>
      </c>
      <c r="B390" s="3" t="s">
        <v>1575</v>
      </c>
    </row>
    <row r="391">
      <c r="A391" s="3" t="s">
        <v>965</v>
      </c>
      <c r="B391" s="3" t="s">
        <v>1584</v>
      </c>
    </row>
    <row r="392">
      <c r="A392" s="3" t="s">
        <v>967</v>
      </c>
      <c r="B392" s="3" t="s">
        <v>1576</v>
      </c>
    </row>
    <row r="393">
      <c r="A393" s="3" t="s">
        <v>969</v>
      </c>
      <c r="B393" s="3" t="s">
        <v>1576</v>
      </c>
    </row>
    <row r="394">
      <c r="A394" s="3" t="s">
        <v>971</v>
      </c>
      <c r="B394" s="3" t="s">
        <v>1581</v>
      </c>
    </row>
    <row r="395">
      <c r="A395" s="3" t="s">
        <v>973</v>
      </c>
      <c r="B395" s="3" t="s">
        <v>1578</v>
      </c>
    </row>
    <row r="396">
      <c r="A396" s="3" t="s">
        <v>975</v>
      </c>
      <c r="B396" s="3" t="s">
        <v>1576</v>
      </c>
    </row>
    <row r="397">
      <c r="A397" s="3" t="s">
        <v>977</v>
      </c>
      <c r="B397" s="3" t="s">
        <v>1576</v>
      </c>
    </row>
    <row r="398">
      <c r="A398" s="3" t="s">
        <v>979</v>
      </c>
      <c r="B398" s="3" t="s">
        <v>1582</v>
      </c>
    </row>
    <row r="399">
      <c r="A399" s="3" t="s">
        <v>981</v>
      </c>
      <c r="B399" s="3" t="s">
        <v>1576</v>
      </c>
    </row>
    <row r="400">
      <c r="A400" s="3" t="s">
        <v>1219</v>
      </c>
      <c r="B400" s="34" t="s">
        <v>1579</v>
      </c>
    </row>
    <row r="401">
      <c r="A401" s="3" t="s">
        <v>983</v>
      </c>
      <c r="B401" s="3" t="s">
        <v>1581</v>
      </c>
    </row>
    <row r="402">
      <c r="A402" s="3" t="s">
        <v>985</v>
      </c>
      <c r="B402" s="3" t="s">
        <v>1576</v>
      </c>
    </row>
    <row r="403">
      <c r="A403" s="3" t="s">
        <v>987</v>
      </c>
      <c r="B403" s="3" t="s">
        <v>1576</v>
      </c>
    </row>
    <row r="404">
      <c r="A404" s="3" t="s">
        <v>989</v>
      </c>
      <c r="B404" s="3" t="s">
        <v>1585</v>
      </c>
    </row>
    <row r="405">
      <c r="A405" s="3" t="s">
        <v>991</v>
      </c>
      <c r="B405" s="3" t="s">
        <v>1575</v>
      </c>
    </row>
    <row r="406">
      <c r="A406" s="3" t="s">
        <v>993</v>
      </c>
      <c r="B406" s="3" t="s">
        <v>1576</v>
      </c>
    </row>
    <row r="407">
      <c r="A407" s="3" t="s">
        <v>995</v>
      </c>
      <c r="B407" s="3" t="s">
        <v>1576</v>
      </c>
    </row>
    <row r="408">
      <c r="A408" s="3" t="s">
        <v>997</v>
      </c>
      <c r="B408" s="3" t="s">
        <v>1576</v>
      </c>
    </row>
    <row r="409">
      <c r="A409" s="3" t="s">
        <v>999</v>
      </c>
      <c r="B409" s="3" t="s">
        <v>1581</v>
      </c>
    </row>
    <row r="410">
      <c r="A410" s="3" t="s">
        <v>1001</v>
      </c>
      <c r="B410" s="3" t="s">
        <v>1584</v>
      </c>
    </row>
    <row r="411">
      <c r="A411" s="3" t="s">
        <v>1003</v>
      </c>
      <c r="B411" s="3" t="s">
        <v>1577</v>
      </c>
    </row>
    <row r="412">
      <c r="A412" s="3" t="s">
        <v>1005</v>
      </c>
      <c r="B412" s="3" t="s">
        <v>1574</v>
      </c>
    </row>
    <row r="413">
      <c r="A413" s="3" t="s">
        <v>1007</v>
      </c>
      <c r="B413" s="3" t="s">
        <v>1576</v>
      </c>
    </row>
    <row r="414">
      <c r="A414" s="3" t="s">
        <v>1009</v>
      </c>
      <c r="B414" s="3" t="s">
        <v>1581</v>
      </c>
    </row>
    <row r="415">
      <c r="A415" s="3" t="s">
        <v>1011</v>
      </c>
      <c r="B415" s="3" t="s">
        <v>1585</v>
      </c>
    </row>
    <row r="416">
      <c r="A416" s="3" t="s">
        <v>1014</v>
      </c>
      <c r="B416" s="3" t="s">
        <v>1576</v>
      </c>
    </row>
    <row r="417">
      <c r="A417" s="3" t="s">
        <v>1016</v>
      </c>
      <c r="B417" s="3" t="s">
        <v>1576</v>
      </c>
    </row>
    <row r="418">
      <c r="A418" s="3" t="s">
        <v>1238</v>
      </c>
      <c r="B418" s="3" t="s">
        <v>1580</v>
      </c>
    </row>
    <row r="419">
      <c r="A419" s="3" t="s">
        <v>1018</v>
      </c>
      <c r="B419" s="3" t="s">
        <v>1574</v>
      </c>
    </row>
    <row r="420">
      <c r="A420" s="3" t="s">
        <v>1020</v>
      </c>
      <c r="B420" s="3" t="s">
        <v>1578</v>
      </c>
    </row>
    <row r="421">
      <c r="A421" s="3" t="s">
        <v>1022</v>
      </c>
      <c r="B421" s="3" t="s">
        <v>1585</v>
      </c>
    </row>
    <row r="422">
      <c r="A422" s="3" t="s">
        <v>1025</v>
      </c>
      <c r="B422" s="3" t="s">
        <v>1575</v>
      </c>
    </row>
    <row r="423">
      <c r="A423" s="3" t="s">
        <v>1027</v>
      </c>
      <c r="B423" s="3" t="s">
        <v>1575</v>
      </c>
    </row>
    <row r="424">
      <c r="A424" s="3" t="s">
        <v>1029</v>
      </c>
      <c r="B424" s="3" t="s">
        <v>1584</v>
      </c>
    </row>
    <row r="425">
      <c r="A425" s="3" t="s">
        <v>1031</v>
      </c>
      <c r="B425" s="3" t="s">
        <v>1575</v>
      </c>
    </row>
    <row r="426">
      <c r="A426" s="3" t="s">
        <v>1033</v>
      </c>
      <c r="B426" s="3" t="s">
        <v>1575</v>
      </c>
    </row>
    <row r="427">
      <c r="A427" s="3" t="s">
        <v>1035</v>
      </c>
      <c r="B427" s="3" t="s">
        <v>1575</v>
      </c>
    </row>
    <row r="428">
      <c r="A428" s="3" t="s">
        <v>1037</v>
      </c>
      <c r="B428" s="3" t="s">
        <v>1581</v>
      </c>
    </row>
    <row r="429">
      <c r="A429" s="3" t="s">
        <v>1039</v>
      </c>
      <c r="B429" s="3" t="s">
        <v>1574</v>
      </c>
    </row>
    <row r="430">
      <c r="A430" s="3" t="s">
        <v>1041</v>
      </c>
      <c r="B430" s="3" t="s">
        <v>1578</v>
      </c>
    </row>
    <row r="431">
      <c r="A431" s="3" t="s">
        <v>1043</v>
      </c>
      <c r="B431" s="3" t="s">
        <v>1578</v>
      </c>
    </row>
    <row r="432">
      <c r="A432" s="3" t="s">
        <v>1045</v>
      </c>
      <c r="B432" s="3" t="s">
        <v>1578</v>
      </c>
    </row>
    <row r="433">
      <c r="A433" s="3" t="s">
        <v>1249</v>
      </c>
      <c r="B433" s="3" t="s">
        <v>1583</v>
      </c>
    </row>
    <row r="434">
      <c r="A434" s="3" t="s">
        <v>1047</v>
      </c>
      <c r="B434" s="3" t="s">
        <v>1574</v>
      </c>
    </row>
    <row r="435">
      <c r="A435" s="3" t="s">
        <v>1049</v>
      </c>
      <c r="B435" s="3" t="s">
        <v>1582</v>
      </c>
    </row>
    <row r="436">
      <c r="A436" s="3" t="s">
        <v>1051</v>
      </c>
      <c r="B436" s="3" t="s">
        <v>1581</v>
      </c>
    </row>
    <row r="437">
      <c r="A437" s="3" t="s">
        <v>1053</v>
      </c>
      <c r="B437" s="3" t="s">
        <v>1581</v>
      </c>
    </row>
    <row r="438">
      <c r="A438" s="3" t="s">
        <v>1244</v>
      </c>
      <c r="B438" s="3" t="s">
        <v>1583</v>
      </c>
    </row>
    <row r="439">
      <c r="A439" s="3" t="s">
        <v>1055</v>
      </c>
      <c r="B439" s="3" t="s">
        <v>1585</v>
      </c>
    </row>
    <row r="440">
      <c r="A440" s="3" t="s">
        <v>1240</v>
      </c>
      <c r="B440" s="3" t="s">
        <v>1580</v>
      </c>
    </row>
    <row r="441">
      <c r="A441" s="3" t="s">
        <v>1057</v>
      </c>
      <c r="B441" s="3" t="s">
        <v>1575</v>
      </c>
    </row>
    <row r="442">
      <c r="A442" s="3" t="s">
        <v>1221</v>
      </c>
      <c r="B442" s="34" t="s">
        <v>1579</v>
      </c>
    </row>
    <row r="443">
      <c r="A443" s="3" t="s">
        <v>1059</v>
      </c>
      <c r="B443" s="3" t="s">
        <v>1574</v>
      </c>
    </row>
    <row r="444">
      <c r="A444" s="3" t="s">
        <v>1061</v>
      </c>
      <c r="B444" s="3" t="s">
        <v>1574</v>
      </c>
    </row>
    <row r="445">
      <c r="A445" s="3" t="s">
        <v>1242</v>
      </c>
      <c r="B445" s="3" t="s">
        <v>1580</v>
      </c>
    </row>
    <row r="446">
      <c r="A446" s="3" t="s">
        <v>1063</v>
      </c>
      <c r="B446" s="3" t="s">
        <v>1581</v>
      </c>
    </row>
    <row r="447">
      <c r="A447" s="3" t="s">
        <v>1065</v>
      </c>
      <c r="B447" s="3" t="s">
        <v>1574</v>
      </c>
    </row>
    <row r="448">
      <c r="A448" s="3" t="s">
        <v>1067</v>
      </c>
      <c r="B448" s="3" t="s">
        <v>1582</v>
      </c>
    </row>
    <row r="449">
      <c r="A449" s="3" t="s">
        <v>1069</v>
      </c>
      <c r="B449" s="3" t="s">
        <v>1584</v>
      </c>
    </row>
    <row r="450">
      <c r="A450" s="3" t="s">
        <v>1071</v>
      </c>
      <c r="B450" s="3" t="s">
        <v>1574</v>
      </c>
    </row>
    <row r="451">
      <c r="A451" s="3" t="s">
        <v>1075</v>
      </c>
      <c r="B451" s="3" t="s">
        <v>1581</v>
      </c>
    </row>
    <row r="452">
      <c r="A452" s="3" t="s">
        <v>1077</v>
      </c>
      <c r="B452" s="3" t="s">
        <v>1582</v>
      </c>
    </row>
    <row r="453">
      <c r="A453" s="3" t="s">
        <v>1079</v>
      </c>
      <c r="B453" s="3" t="s">
        <v>1575</v>
      </c>
    </row>
    <row r="454">
      <c r="A454" s="3" t="s">
        <v>1081</v>
      </c>
      <c r="B454" s="3" t="s">
        <v>1575</v>
      </c>
    </row>
    <row r="455">
      <c r="A455" s="3" t="s">
        <v>1083</v>
      </c>
      <c r="B455" s="3" t="s">
        <v>1575</v>
      </c>
    </row>
    <row r="456">
      <c r="A456" s="3" t="s">
        <v>1085</v>
      </c>
      <c r="B456" s="3" t="s">
        <v>1576</v>
      </c>
    </row>
    <row r="457">
      <c r="A457" s="3" t="s">
        <v>1087</v>
      </c>
      <c r="B457" s="3" t="s">
        <v>1578</v>
      </c>
    </row>
    <row r="458">
      <c r="A458" s="3" t="s">
        <v>1089</v>
      </c>
      <c r="B458" s="3" t="s">
        <v>1578</v>
      </c>
    </row>
    <row r="459">
      <c r="A459" s="3" t="s">
        <v>1091</v>
      </c>
      <c r="B459" s="3" t="s">
        <v>1576</v>
      </c>
    </row>
    <row r="460">
      <c r="A460" s="3" t="s">
        <v>1093</v>
      </c>
      <c r="B460" s="3" t="s">
        <v>1581</v>
      </c>
    </row>
    <row r="461">
      <c r="A461" s="3" t="s">
        <v>1095</v>
      </c>
      <c r="B461" s="3" t="s">
        <v>1585</v>
      </c>
    </row>
    <row r="462">
      <c r="A462" s="3" t="s">
        <v>1097</v>
      </c>
      <c r="B462" s="3" t="s">
        <v>1578</v>
      </c>
    </row>
    <row r="463">
      <c r="A463" s="3" t="s">
        <v>1099</v>
      </c>
      <c r="B463" s="3" t="s">
        <v>1582</v>
      </c>
    </row>
    <row r="464">
      <c r="A464" s="3" t="s">
        <v>1101</v>
      </c>
      <c r="B464" s="3" t="s">
        <v>1582</v>
      </c>
    </row>
    <row r="465">
      <c r="A465" s="3" t="s">
        <v>1104</v>
      </c>
      <c r="B465" s="3" t="s">
        <v>1582</v>
      </c>
    </row>
    <row r="466">
      <c r="A466" s="3" t="s">
        <v>1106</v>
      </c>
      <c r="B466" s="3" t="s">
        <v>1574</v>
      </c>
    </row>
    <row r="467">
      <c r="A467" s="3" t="s">
        <v>1108</v>
      </c>
      <c r="B467" s="3" t="s">
        <v>1581</v>
      </c>
    </row>
    <row r="468">
      <c r="A468" s="3" t="s">
        <v>1110</v>
      </c>
      <c r="B468" s="3" t="s">
        <v>1581</v>
      </c>
    </row>
    <row r="469">
      <c r="A469" s="3" t="s">
        <v>1112</v>
      </c>
      <c r="B469" s="3" t="s">
        <v>1584</v>
      </c>
    </row>
    <row r="470">
      <c r="A470" s="3" t="s">
        <v>1114</v>
      </c>
      <c r="B470" s="3" t="s">
        <v>1585</v>
      </c>
    </row>
    <row r="471">
      <c r="A471" s="3" t="s">
        <v>1116</v>
      </c>
      <c r="B471" s="3" t="s">
        <v>1581</v>
      </c>
    </row>
    <row r="472">
      <c r="A472" s="3" t="s">
        <v>1118</v>
      </c>
      <c r="B472" s="3" t="s">
        <v>1578</v>
      </c>
    </row>
    <row r="473">
      <c r="A473" s="3" t="s">
        <v>1120</v>
      </c>
      <c r="B473" s="3" t="s">
        <v>1585</v>
      </c>
    </row>
    <row r="474">
      <c r="A474" s="3" t="s">
        <v>1122</v>
      </c>
      <c r="B474" s="3" t="s">
        <v>1585</v>
      </c>
    </row>
    <row r="475">
      <c r="A475" s="3" t="s">
        <v>1124</v>
      </c>
      <c r="B475" s="3" t="s">
        <v>1576</v>
      </c>
    </row>
    <row r="476">
      <c r="A476" s="3" t="s">
        <v>1126</v>
      </c>
      <c r="B476" s="3" t="s">
        <v>1575</v>
      </c>
    </row>
    <row r="477">
      <c r="A477" s="3" t="s">
        <v>1128</v>
      </c>
      <c r="B477" s="3" t="s">
        <v>1582</v>
      </c>
    </row>
    <row r="478">
      <c r="A478" s="3" t="s">
        <v>1130</v>
      </c>
      <c r="B478" s="3" t="s">
        <v>1585</v>
      </c>
    </row>
    <row r="479">
      <c r="A479" s="3" t="s">
        <v>1132</v>
      </c>
      <c r="B479" s="3" t="s">
        <v>1585</v>
      </c>
    </row>
    <row r="480">
      <c r="A480" s="3" t="s">
        <v>1134</v>
      </c>
      <c r="B480" s="3" t="s">
        <v>1585</v>
      </c>
    </row>
    <row r="481">
      <c r="A481" s="3" t="s">
        <v>1136</v>
      </c>
      <c r="B481" s="3" t="s">
        <v>1575</v>
      </c>
    </row>
    <row r="482">
      <c r="A482" s="3" t="s">
        <v>1138</v>
      </c>
      <c r="B482" s="3" t="s">
        <v>1585</v>
      </c>
    </row>
    <row r="483">
      <c r="A483" s="3" t="s">
        <v>1140</v>
      </c>
      <c r="B483" s="3" t="s">
        <v>1575</v>
      </c>
    </row>
    <row r="484">
      <c r="A484" s="3" t="s">
        <v>1142</v>
      </c>
      <c r="B484" s="3" t="s">
        <v>1581</v>
      </c>
    </row>
    <row r="485">
      <c r="A485" s="3" t="s">
        <v>1144</v>
      </c>
      <c r="B485" s="3" t="s">
        <v>1575</v>
      </c>
    </row>
    <row r="486">
      <c r="A486" s="3" t="s">
        <v>1146</v>
      </c>
      <c r="B486" s="3" t="s">
        <v>1575</v>
      </c>
    </row>
    <row r="487">
      <c r="A487" s="3" t="s">
        <v>1148</v>
      </c>
      <c r="B487" s="3" t="s">
        <v>1584</v>
      </c>
    </row>
    <row r="488">
      <c r="A488" s="3" t="s">
        <v>1150</v>
      </c>
      <c r="B488" s="3" t="s">
        <v>1574</v>
      </c>
    </row>
    <row r="489">
      <c r="A489" s="3" t="s">
        <v>1152</v>
      </c>
      <c r="B489" s="3" t="s">
        <v>1582</v>
      </c>
    </row>
    <row r="490">
      <c r="A490" s="3" t="s">
        <v>1154</v>
      </c>
      <c r="B490" s="3" t="s">
        <v>1574</v>
      </c>
    </row>
    <row r="491">
      <c r="A491" s="3" t="s">
        <v>1156</v>
      </c>
      <c r="B491" s="3" t="s">
        <v>1582</v>
      </c>
    </row>
    <row r="492">
      <c r="A492" s="3" t="s">
        <v>1158</v>
      </c>
      <c r="B492" s="3" t="s">
        <v>1574</v>
      </c>
    </row>
    <row r="493">
      <c r="A493" s="3" t="s">
        <v>1160</v>
      </c>
      <c r="B493" s="3" t="s">
        <v>1581</v>
      </c>
    </row>
    <row r="494">
      <c r="A494" s="3" t="s">
        <v>1162</v>
      </c>
      <c r="B494" s="3" t="s">
        <v>1582</v>
      </c>
    </row>
    <row r="495">
      <c r="A495" s="3" t="s">
        <v>1164</v>
      </c>
      <c r="B495" s="3" t="s">
        <v>1581</v>
      </c>
    </row>
    <row r="496">
      <c r="A496" s="3" t="s">
        <v>1166</v>
      </c>
      <c r="B496" s="3" t="s">
        <v>1574</v>
      </c>
    </row>
    <row r="497">
      <c r="A497" s="3" t="s">
        <v>1169</v>
      </c>
      <c r="B497" s="3" t="s">
        <v>1584</v>
      </c>
    </row>
    <row r="498">
      <c r="A498" s="3" t="s">
        <v>1171</v>
      </c>
      <c r="B498" s="3" t="s">
        <v>1584</v>
      </c>
    </row>
    <row r="499">
      <c r="A499" s="3" t="s">
        <v>1173</v>
      </c>
      <c r="B499" s="3" t="s">
        <v>1576</v>
      </c>
    </row>
    <row r="500">
      <c r="A500" s="3" t="s">
        <v>1175</v>
      </c>
      <c r="B500" s="3" t="s">
        <v>1578</v>
      </c>
    </row>
    <row r="501">
      <c r="A501" s="3" t="s">
        <v>1177</v>
      </c>
      <c r="B501" s="3" t="s">
        <v>1576</v>
      </c>
    </row>
    <row r="502">
      <c r="A502" s="3" t="s">
        <v>1180</v>
      </c>
      <c r="B502" s="3" t="s">
        <v>1578</v>
      </c>
    </row>
    <row r="503">
      <c r="A503" s="3" t="s">
        <v>1182</v>
      </c>
      <c r="B503" s="3" t="s">
        <v>1582</v>
      </c>
    </row>
    <row r="504">
      <c r="A504" s="3" t="s">
        <v>1184</v>
      </c>
      <c r="B504" s="3" t="s">
        <v>1582</v>
      </c>
    </row>
    <row r="505">
      <c r="A505" s="3" t="s">
        <v>1186</v>
      </c>
      <c r="B505" s="3" t="s">
        <v>1576</v>
      </c>
    </row>
    <row r="506">
      <c r="A506" s="3" t="s">
        <v>1223</v>
      </c>
      <c r="B506" s="34" t="s">
        <v>1579</v>
      </c>
    </row>
    <row r="507">
      <c r="A507" s="3" t="s">
        <v>1188</v>
      </c>
      <c r="B507" s="3" t="s">
        <v>1576</v>
      </c>
    </row>
    <row r="508">
      <c r="A508" s="3" t="s">
        <v>1190</v>
      </c>
      <c r="B508" s="3" t="s">
        <v>1585</v>
      </c>
    </row>
    <row r="509">
      <c r="A509" s="3" t="s">
        <v>1192</v>
      </c>
      <c r="B509" s="3" t="s">
        <v>1578</v>
      </c>
    </row>
    <row r="510">
      <c r="A510" s="3" t="s">
        <v>1194</v>
      </c>
      <c r="B510" s="3" t="s">
        <v>1578</v>
      </c>
    </row>
    <row r="511">
      <c r="A511" s="3" t="s">
        <v>1196</v>
      </c>
      <c r="B511" s="3" t="s">
        <v>1584</v>
      </c>
    </row>
    <row r="512">
      <c r="A512" s="3" t="s">
        <v>1199</v>
      </c>
      <c r="B512" s="3" t="s">
        <v>1574</v>
      </c>
    </row>
    <row r="513">
      <c r="A513" s="3" t="s">
        <v>1201</v>
      </c>
      <c r="B513" s="3" t="s">
        <v>1585</v>
      </c>
    </row>
    <row r="514">
      <c r="A514" s="3" t="s">
        <v>1203</v>
      </c>
      <c r="B514" s="3" t="s">
        <v>1576</v>
      </c>
    </row>
    <row r="515">
      <c r="A515" s="3" t="s">
        <v>1205</v>
      </c>
      <c r="B515" s="3" t="s">
        <v>1578</v>
      </c>
    </row>
    <row r="516">
      <c r="A516" s="3" t="s">
        <v>1225</v>
      </c>
      <c r="B516" s="34" t="s">
        <v>1579</v>
      </c>
    </row>
    <row r="517">
      <c r="A517" s="3" t="s">
        <v>1207</v>
      </c>
      <c r="B517" s="3" t="s">
        <v>1581</v>
      </c>
    </row>
    <row r="518">
      <c r="A518" s="3" t="s">
        <v>1209</v>
      </c>
      <c r="B518" s="3" t="s">
        <v>1574</v>
      </c>
    </row>
    <row r="519">
      <c r="A519" s="3" t="s">
        <v>1211</v>
      </c>
      <c r="B519" s="3" t="s">
        <v>1581</v>
      </c>
    </row>
    <row r="520">
      <c r="A520" s="3" t="s">
        <v>1213</v>
      </c>
      <c r="B520" s="3" t="s">
        <v>1581</v>
      </c>
    </row>
    <row r="521">
      <c r="A521" s="3" t="s">
        <v>1215</v>
      </c>
      <c r="B521" s="3" t="s">
        <v>1578</v>
      </c>
    </row>
    <row r="522">
      <c r="A522" s="3" t="s">
        <v>1217</v>
      </c>
      <c r="B522" s="3" t="s">
        <v>1578</v>
      </c>
    </row>
    <row r="523">
      <c r="A523" s="3" t="s">
        <v>1255</v>
      </c>
      <c r="B523" s="3" t="s">
        <v>1585</v>
      </c>
    </row>
    <row r="524">
      <c r="A524" s="3" t="s">
        <v>1258</v>
      </c>
      <c r="B524" s="3" t="s">
        <v>1581</v>
      </c>
    </row>
    <row r="525">
      <c r="A525" s="3" t="s">
        <v>1284</v>
      </c>
      <c r="B525" s="3" t="s">
        <v>1583</v>
      </c>
    </row>
    <row r="526">
      <c r="A526" s="3" t="s">
        <v>1260</v>
      </c>
      <c r="B526" s="3" t="s">
        <v>1578</v>
      </c>
    </row>
    <row r="527">
      <c r="A527" s="3" t="s">
        <v>1262</v>
      </c>
      <c r="B527" s="3" t="s">
        <v>1575</v>
      </c>
    </row>
    <row r="528">
      <c r="A528" s="3" t="s">
        <v>1264</v>
      </c>
      <c r="B528" s="3" t="s">
        <v>1585</v>
      </c>
    </row>
    <row r="529">
      <c r="A529" s="3" t="s">
        <v>1266</v>
      </c>
      <c r="B529" s="3" t="s">
        <v>1585</v>
      </c>
    </row>
    <row r="530">
      <c r="A530" s="3" t="s">
        <v>1268</v>
      </c>
      <c r="B530" s="3" t="s">
        <v>1576</v>
      </c>
    </row>
    <row r="531">
      <c r="A531" s="3" t="s">
        <v>1270</v>
      </c>
      <c r="B531" s="3" t="s">
        <v>1575</v>
      </c>
    </row>
    <row r="532">
      <c r="A532" s="3" t="s">
        <v>1272</v>
      </c>
      <c r="B532" s="3" t="s">
        <v>1582</v>
      </c>
    </row>
    <row r="533">
      <c r="A533" s="3" t="s">
        <v>1282</v>
      </c>
      <c r="B533" s="3" t="s">
        <v>1583</v>
      </c>
    </row>
    <row r="534">
      <c r="A534" s="3" t="s">
        <v>1274</v>
      </c>
      <c r="B534" s="3" t="s">
        <v>1582</v>
      </c>
    </row>
    <row r="535">
      <c r="A535" s="3" t="s">
        <v>1276</v>
      </c>
      <c r="B535" s="3" t="s">
        <v>1576</v>
      </c>
    </row>
    <row r="536">
      <c r="A536" s="3" t="s">
        <v>1278</v>
      </c>
      <c r="B536" s="3" t="s">
        <v>1578</v>
      </c>
    </row>
    <row r="537">
      <c r="A537" s="3" t="s">
        <v>1280</v>
      </c>
      <c r="B537" s="3" t="s">
        <v>1582</v>
      </c>
    </row>
    <row r="538">
      <c r="A538" s="3" t="s">
        <v>1453</v>
      </c>
      <c r="B538" s="3" t="s">
        <v>1580</v>
      </c>
    </row>
    <row r="539">
      <c r="A539" s="3" t="s">
        <v>1286</v>
      </c>
      <c r="B539" s="3" t="s">
        <v>1581</v>
      </c>
    </row>
    <row r="540">
      <c r="A540" s="3" t="s">
        <v>1289</v>
      </c>
      <c r="B540" s="3" t="s">
        <v>1575</v>
      </c>
    </row>
    <row r="541">
      <c r="A541" s="3" t="s">
        <v>1291</v>
      </c>
      <c r="B541" s="3" t="s">
        <v>1578</v>
      </c>
    </row>
    <row r="542">
      <c r="A542" s="3" t="s">
        <v>1455</v>
      </c>
      <c r="B542" s="3" t="s">
        <v>1580</v>
      </c>
    </row>
    <row r="543">
      <c r="A543" s="3" t="s">
        <v>1294</v>
      </c>
      <c r="B543" s="3" t="s">
        <v>1581</v>
      </c>
    </row>
    <row r="544">
      <c r="A544" s="3" t="s">
        <v>1296</v>
      </c>
      <c r="B544" s="3" t="s">
        <v>1576</v>
      </c>
    </row>
    <row r="545">
      <c r="A545" s="3" t="s">
        <v>1298</v>
      </c>
      <c r="B545" s="3" t="s">
        <v>1576</v>
      </c>
    </row>
    <row r="546">
      <c r="A546" s="3" t="s">
        <v>1300</v>
      </c>
      <c r="B546" s="3" t="s">
        <v>1577</v>
      </c>
    </row>
    <row r="547">
      <c r="A547" s="3" t="s">
        <v>1303</v>
      </c>
      <c r="B547" s="3" t="s">
        <v>1575</v>
      </c>
    </row>
    <row r="548">
      <c r="A548" s="3" t="s">
        <v>1305</v>
      </c>
      <c r="B548" s="3" t="s">
        <v>1585</v>
      </c>
    </row>
    <row r="549">
      <c r="A549" s="3" t="s">
        <v>1307</v>
      </c>
      <c r="B549" s="3" t="s">
        <v>1585</v>
      </c>
    </row>
    <row r="550">
      <c r="A550" s="3" t="s">
        <v>1309</v>
      </c>
      <c r="B550" s="3" t="s">
        <v>1585</v>
      </c>
    </row>
    <row r="551">
      <c r="A551" s="3" t="s">
        <v>1311</v>
      </c>
      <c r="B551" s="3" t="s">
        <v>1582</v>
      </c>
    </row>
    <row r="552">
      <c r="A552" s="3" t="s">
        <v>1313</v>
      </c>
      <c r="B552" s="3" t="s">
        <v>1574</v>
      </c>
    </row>
    <row r="553">
      <c r="A553" s="3" t="s">
        <v>1315</v>
      </c>
      <c r="B553" s="3" t="s">
        <v>1575</v>
      </c>
    </row>
    <row r="554">
      <c r="A554" s="3" t="s">
        <v>1317</v>
      </c>
      <c r="B554" s="3" t="s">
        <v>1581</v>
      </c>
    </row>
    <row r="555">
      <c r="A555" s="3" t="s">
        <v>1320</v>
      </c>
      <c r="B555" s="3" t="s">
        <v>1585</v>
      </c>
    </row>
    <row r="556">
      <c r="A556" s="3" t="s">
        <v>1323</v>
      </c>
      <c r="B556" s="3" t="s">
        <v>1576</v>
      </c>
    </row>
    <row r="557">
      <c r="A557" s="3" t="s">
        <v>1325</v>
      </c>
      <c r="B557" s="3" t="s">
        <v>1582</v>
      </c>
    </row>
    <row r="558">
      <c r="A558" s="3" t="s">
        <v>1327</v>
      </c>
      <c r="B558" s="3" t="s">
        <v>1578</v>
      </c>
    </row>
    <row r="559">
      <c r="A559" s="3" t="s">
        <v>1330</v>
      </c>
      <c r="B559" s="3" t="s">
        <v>1585</v>
      </c>
    </row>
    <row r="560">
      <c r="A560" s="3" t="s">
        <v>1334</v>
      </c>
      <c r="B560" s="3" t="s">
        <v>1575</v>
      </c>
    </row>
    <row r="561">
      <c r="A561" s="3" t="s">
        <v>1336</v>
      </c>
      <c r="B561" s="3" t="s">
        <v>1578</v>
      </c>
    </row>
    <row r="562">
      <c r="A562" s="3" t="s">
        <v>1338</v>
      </c>
      <c r="B562" s="3" t="s">
        <v>1575</v>
      </c>
    </row>
    <row r="563">
      <c r="A563" s="3" t="s">
        <v>1341</v>
      </c>
      <c r="B563" s="3" t="s">
        <v>1575</v>
      </c>
    </row>
    <row r="564">
      <c r="A564" s="3" t="s">
        <v>1343</v>
      </c>
      <c r="B564" s="3" t="s">
        <v>1585</v>
      </c>
    </row>
    <row r="565">
      <c r="A565" s="3" t="s">
        <v>1345</v>
      </c>
      <c r="B565" s="3" t="s">
        <v>1584</v>
      </c>
    </row>
    <row r="566">
      <c r="A566" s="3" t="s">
        <v>1457</v>
      </c>
      <c r="B566" s="3" t="s">
        <v>1580</v>
      </c>
    </row>
    <row r="567">
      <c r="A567" s="3" t="s">
        <v>1460</v>
      </c>
      <c r="B567" s="3" t="s">
        <v>1580</v>
      </c>
    </row>
    <row r="568">
      <c r="A568" s="3" t="s">
        <v>1347</v>
      </c>
      <c r="B568" s="3" t="s">
        <v>1581</v>
      </c>
    </row>
    <row r="569">
      <c r="A569" s="3" t="s">
        <v>1349</v>
      </c>
      <c r="B569" s="3" t="s">
        <v>1578</v>
      </c>
    </row>
    <row r="570">
      <c r="A570" s="3" t="s">
        <v>1463</v>
      </c>
      <c r="B570" s="3" t="s">
        <v>1580</v>
      </c>
    </row>
    <row r="571">
      <c r="A571" s="3" t="s">
        <v>1465</v>
      </c>
      <c r="B571" s="3" t="s">
        <v>1580</v>
      </c>
    </row>
    <row r="572">
      <c r="A572" s="3" t="s">
        <v>1467</v>
      </c>
      <c r="B572" s="3" t="s">
        <v>1580</v>
      </c>
    </row>
    <row r="573">
      <c r="A573" s="3" t="s">
        <v>1470</v>
      </c>
      <c r="B573" s="3" t="s">
        <v>1580</v>
      </c>
    </row>
    <row r="574">
      <c r="A574" s="3" t="s">
        <v>1472</v>
      </c>
      <c r="B574" s="3" t="s">
        <v>1580</v>
      </c>
    </row>
    <row r="575">
      <c r="A575" s="3" t="s">
        <v>1351</v>
      </c>
      <c r="B575" s="3" t="s">
        <v>1576</v>
      </c>
    </row>
    <row r="576">
      <c r="A576" s="3" t="s">
        <v>1353</v>
      </c>
      <c r="B576" s="3" t="s">
        <v>1581</v>
      </c>
    </row>
    <row r="577">
      <c r="A577" s="3" t="s">
        <v>1355</v>
      </c>
      <c r="B577" s="3" t="s">
        <v>1582</v>
      </c>
    </row>
    <row r="578">
      <c r="A578" s="3" t="s">
        <v>1476</v>
      </c>
      <c r="B578" s="3" t="s">
        <v>1580</v>
      </c>
    </row>
    <row r="579">
      <c r="A579" s="3" t="s">
        <v>1357</v>
      </c>
      <c r="B579" s="3" t="s">
        <v>1581</v>
      </c>
    </row>
    <row r="580">
      <c r="A580" s="3" t="s">
        <v>1359</v>
      </c>
      <c r="B580" s="3" t="s">
        <v>1584</v>
      </c>
    </row>
    <row r="581">
      <c r="A581" s="3" t="s">
        <v>1361</v>
      </c>
      <c r="B581" s="3" t="s">
        <v>1585</v>
      </c>
    </row>
    <row r="582">
      <c r="A582" s="3" t="s">
        <v>1363</v>
      </c>
      <c r="B582" s="3" t="s">
        <v>1576</v>
      </c>
    </row>
    <row r="583">
      <c r="A583" s="3" t="s">
        <v>1365</v>
      </c>
      <c r="B583" s="3" t="s">
        <v>1578</v>
      </c>
    </row>
    <row r="584">
      <c r="A584" s="3" t="s">
        <v>1367</v>
      </c>
      <c r="B584" s="3" t="s">
        <v>1585</v>
      </c>
    </row>
    <row r="585">
      <c r="A585" s="3" t="s">
        <v>1370</v>
      </c>
      <c r="B585" s="3" t="s">
        <v>1576</v>
      </c>
    </row>
    <row r="586">
      <c r="A586" s="3" t="s">
        <v>1372</v>
      </c>
      <c r="B586" s="3" t="s">
        <v>1585</v>
      </c>
    </row>
    <row r="587">
      <c r="A587" s="3" t="s">
        <v>1374</v>
      </c>
      <c r="B587" s="3" t="s">
        <v>1582</v>
      </c>
    </row>
    <row r="588">
      <c r="A588" s="3" t="s">
        <v>1376</v>
      </c>
      <c r="B588" s="3" t="s">
        <v>1585</v>
      </c>
    </row>
    <row r="589">
      <c r="A589" s="3" t="s">
        <v>1378</v>
      </c>
      <c r="B589" s="3" t="s">
        <v>1584</v>
      </c>
    </row>
    <row r="590">
      <c r="A590" s="3" t="s">
        <v>1380</v>
      </c>
      <c r="B590" s="3" t="s">
        <v>1578</v>
      </c>
    </row>
    <row r="591">
      <c r="A591" s="3" t="s">
        <v>1382</v>
      </c>
      <c r="B591" s="3" t="s">
        <v>1581</v>
      </c>
    </row>
    <row r="592">
      <c r="A592" s="3" t="s">
        <v>1384</v>
      </c>
      <c r="B592" s="3" t="s">
        <v>1581</v>
      </c>
    </row>
    <row r="593">
      <c r="A593" s="3" t="s">
        <v>1386</v>
      </c>
      <c r="B593" s="3" t="s">
        <v>1575</v>
      </c>
    </row>
    <row r="594">
      <c r="A594" s="3" t="s">
        <v>1388</v>
      </c>
      <c r="B594" s="3" t="s">
        <v>1574</v>
      </c>
    </row>
    <row r="595">
      <c r="A595" s="3" t="s">
        <v>1390</v>
      </c>
      <c r="B595" s="3" t="s">
        <v>1581</v>
      </c>
    </row>
    <row r="596">
      <c r="A596" s="3" t="s">
        <v>1392</v>
      </c>
      <c r="B596" s="3" t="s">
        <v>1578</v>
      </c>
    </row>
    <row r="597">
      <c r="A597" s="3" t="s">
        <v>1394</v>
      </c>
      <c r="B597" s="3" t="s">
        <v>1585</v>
      </c>
    </row>
    <row r="598">
      <c r="A598" s="3" t="s">
        <v>1396</v>
      </c>
      <c r="B598" s="3" t="s">
        <v>1575</v>
      </c>
    </row>
    <row r="599">
      <c r="A599" s="3" t="s">
        <v>1398</v>
      </c>
      <c r="B599" s="3" t="s">
        <v>1584</v>
      </c>
    </row>
    <row r="600">
      <c r="A600" s="3" t="s">
        <v>1400</v>
      </c>
      <c r="B600" s="3" t="s">
        <v>1581</v>
      </c>
    </row>
    <row r="601">
      <c r="A601" s="3" t="s">
        <v>1402</v>
      </c>
      <c r="B601" s="3" t="s">
        <v>1575</v>
      </c>
    </row>
    <row r="602">
      <c r="A602" s="3" t="s">
        <v>1404</v>
      </c>
      <c r="B602" s="3" t="s">
        <v>1575</v>
      </c>
    </row>
    <row r="603">
      <c r="A603" s="3" t="s">
        <v>1406</v>
      </c>
      <c r="B603" s="3" t="s">
        <v>1581</v>
      </c>
    </row>
    <row r="604">
      <c r="A604" s="3" t="s">
        <v>1408</v>
      </c>
      <c r="B604" s="3" t="s">
        <v>1576</v>
      </c>
    </row>
    <row r="605">
      <c r="A605" s="3" t="s">
        <v>1410</v>
      </c>
      <c r="B605" s="3" t="s">
        <v>1585</v>
      </c>
    </row>
    <row r="606">
      <c r="A606" s="3" t="s">
        <v>1478</v>
      </c>
      <c r="B606" s="3" t="s">
        <v>1580</v>
      </c>
    </row>
    <row r="607">
      <c r="A607" s="3" t="s">
        <v>1413</v>
      </c>
      <c r="B607" s="3" t="s">
        <v>1582</v>
      </c>
    </row>
    <row r="608">
      <c r="A608" s="3" t="s">
        <v>1415</v>
      </c>
      <c r="B608" s="3" t="s">
        <v>1574</v>
      </c>
    </row>
    <row r="609">
      <c r="A609" s="3" t="s">
        <v>1417</v>
      </c>
      <c r="B609" s="3" t="s">
        <v>1581</v>
      </c>
    </row>
    <row r="610">
      <c r="A610" s="3" t="s">
        <v>1419</v>
      </c>
      <c r="B610" s="3" t="s">
        <v>1574</v>
      </c>
    </row>
    <row r="611">
      <c r="A611" s="3" t="s">
        <v>1421</v>
      </c>
      <c r="B611" s="3" t="s">
        <v>1581</v>
      </c>
    </row>
    <row r="612">
      <c r="A612" s="3" t="s">
        <v>1423</v>
      </c>
      <c r="B612" s="3" t="s">
        <v>1578</v>
      </c>
    </row>
    <row r="613">
      <c r="A613" s="3" t="s">
        <v>1426</v>
      </c>
      <c r="B613" s="3" t="s">
        <v>1578</v>
      </c>
    </row>
    <row r="614">
      <c r="A614" s="3" t="s">
        <v>1428</v>
      </c>
      <c r="B614" s="3" t="s">
        <v>1584</v>
      </c>
    </row>
    <row r="615">
      <c r="A615" s="3" t="s">
        <v>1430</v>
      </c>
      <c r="B615" s="3" t="s">
        <v>1584</v>
      </c>
    </row>
    <row r="616">
      <c r="A616" s="3" t="s">
        <v>1432</v>
      </c>
      <c r="B616" s="3" t="s">
        <v>1584</v>
      </c>
    </row>
    <row r="617">
      <c r="A617" s="3" t="s">
        <v>1434</v>
      </c>
      <c r="B617" s="3" t="s">
        <v>1582</v>
      </c>
    </row>
    <row r="618">
      <c r="A618" s="3" t="s">
        <v>1436</v>
      </c>
      <c r="B618" s="3" t="s">
        <v>1585</v>
      </c>
    </row>
    <row r="619">
      <c r="A619" s="3" t="s">
        <v>1438</v>
      </c>
      <c r="B619" s="3" t="s">
        <v>1582</v>
      </c>
    </row>
    <row r="620">
      <c r="A620" s="3" t="s">
        <v>1440</v>
      </c>
      <c r="B620" s="3" t="s">
        <v>1582</v>
      </c>
    </row>
    <row r="621">
      <c r="A621" s="3" t="s">
        <v>1442</v>
      </c>
      <c r="B621" s="3" t="s">
        <v>1581</v>
      </c>
    </row>
    <row r="622">
      <c r="A622" s="3" t="s">
        <v>1480</v>
      </c>
      <c r="B622" s="3" t="s">
        <v>1580</v>
      </c>
    </row>
    <row r="623">
      <c r="A623" s="3" t="s">
        <v>1444</v>
      </c>
      <c r="B623" s="3" t="s">
        <v>1581</v>
      </c>
    </row>
    <row r="624">
      <c r="A624" s="3" t="s">
        <v>1447</v>
      </c>
      <c r="B624" s="3" t="s">
        <v>1581</v>
      </c>
    </row>
    <row r="625">
      <c r="A625" s="3" t="s">
        <v>1449</v>
      </c>
      <c r="B625" s="3" t="s">
        <v>1585</v>
      </c>
    </row>
    <row r="626">
      <c r="A626" s="3" t="s">
        <v>1451</v>
      </c>
      <c r="B626" s="3" t="s">
        <v>1585</v>
      </c>
    </row>
    <row r="627">
      <c r="A627" s="3" t="s">
        <v>1482</v>
      </c>
      <c r="B627" s="3" t="s">
        <v>1578</v>
      </c>
    </row>
    <row r="628">
      <c r="A628" s="3" t="s">
        <v>1485</v>
      </c>
      <c r="B628" s="3" t="s">
        <v>1576</v>
      </c>
    </row>
    <row r="629">
      <c r="A629" s="3" t="s">
        <v>1488</v>
      </c>
      <c r="B629" s="3" t="s">
        <v>1576</v>
      </c>
    </row>
    <row r="630">
      <c r="A630" s="3" t="s">
        <v>1491</v>
      </c>
      <c r="B630" s="3" t="s">
        <v>1576</v>
      </c>
    </row>
    <row r="631">
      <c r="A631" s="3" t="s">
        <v>1494</v>
      </c>
      <c r="B631" s="3" t="s">
        <v>1581</v>
      </c>
    </row>
    <row r="632">
      <c r="A632" s="3" t="s">
        <v>1497</v>
      </c>
      <c r="B632" s="3" t="s">
        <v>1582</v>
      </c>
    </row>
    <row r="633">
      <c r="A633" s="3" t="s">
        <v>1499</v>
      </c>
      <c r="B633" s="3" t="s">
        <v>1582</v>
      </c>
    </row>
    <row r="634">
      <c r="A634" s="3" t="s">
        <v>1503</v>
      </c>
      <c r="B634" s="3" t="s">
        <v>1581</v>
      </c>
    </row>
    <row r="635">
      <c r="A635" s="3" t="s">
        <v>1505</v>
      </c>
      <c r="B635" s="3" t="s">
        <v>1581</v>
      </c>
    </row>
    <row r="636">
      <c r="A636" s="3" t="s">
        <v>1524</v>
      </c>
      <c r="B636" s="3" t="s">
        <v>1580</v>
      </c>
    </row>
    <row r="637">
      <c r="A637" s="3" t="s">
        <v>1507</v>
      </c>
      <c r="B637" s="3" t="s">
        <v>1576</v>
      </c>
    </row>
    <row r="638">
      <c r="A638" s="3" t="s">
        <v>1510</v>
      </c>
      <c r="B638" s="3" t="s">
        <v>1581</v>
      </c>
    </row>
    <row r="639">
      <c r="A639" s="3" t="s">
        <v>1512</v>
      </c>
      <c r="B639" s="3" t="s">
        <v>1585</v>
      </c>
    </row>
    <row r="640">
      <c r="A640" s="3" t="s">
        <v>1514</v>
      </c>
      <c r="B640" s="3" t="s">
        <v>1581</v>
      </c>
    </row>
    <row r="641">
      <c r="A641" s="3" t="s">
        <v>1517</v>
      </c>
      <c r="B641" s="3" t="s">
        <v>1576</v>
      </c>
    </row>
    <row r="642">
      <c r="A642" s="3" t="s">
        <v>1519</v>
      </c>
      <c r="B642" s="3" t="s">
        <v>1577</v>
      </c>
    </row>
    <row r="643">
      <c r="A643" s="3" t="s">
        <v>1522</v>
      </c>
      <c r="B643" s="3" t="s">
        <v>1582</v>
      </c>
    </row>
    <row r="644">
      <c r="A644" s="3" t="s">
        <v>1529</v>
      </c>
      <c r="B644" s="3" t="s">
        <v>1581</v>
      </c>
    </row>
    <row r="645">
      <c r="A645" s="3" t="s">
        <v>1532</v>
      </c>
      <c r="B645" s="3" t="s">
        <v>1581</v>
      </c>
    </row>
    <row r="646">
      <c r="A646" s="3" t="s">
        <v>1535</v>
      </c>
      <c r="B646" s="3" t="s">
        <v>1581</v>
      </c>
    </row>
    <row r="647">
      <c r="A647" s="3" t="s">
        <v>1537</v>
      </c>
      <c r="B647" s="3" t="s">
        <v>1582</v>
      </c>
    </row>
    <row r="648">
      <c r="A648" s="3" t="s">
        <v>1539</v>
      </c>
      <c r="B648" s="3" t="s">
        <v>1582</v>
      </c>
    </row>
    <row r="649">
      <c r="A649" s="3" t="s">
        <v>1543</v>
      </c>
      <c r="B649" s="3" t="s">
        <v>1582</v>
      </c>
    </row>
    <row r="650">
      <c r="A650" s="3" t="s">
        <v>1546</v>
      </c>
      <c r="B650" s="3" t="s">
        <v>1582</v>
      </c>
    </row>
    <row r="651">
      <c r="A651" s="3" t="s">
        <v>1549</v>
      </c>
      <c r="B651" s="3" t="s">
        <v>1582</v>
      </c>
    </row>
  </sheetData>
  <drawing r:id="rId1"/>
</worksheet>
</file>