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ral" sheetId="1" state="visible" r:id="rId3"/>
    <sheet name="field_boundary" sheetId="2" state="visible" r:id="rId4"/>
    <sheet name="center_pivot_irrigation" sheetId="3" state="visible" r:id="rId5"/>
    <sheet name="land_cover_mapping" sheetId="4" state="visible" r:id="rId6"/>
    <sheet name="paddy_rice" sheetId="5" state="visible" r:id="rId7"/>
    <sheet name="crop_type_classification" sheetId="6" state="visible" r:id="rId8"/>
    <sheet name="Segmentation_type" sheetId="7" state="visible" r:id="rId9"/>
    <sheet name="metrics" sheetId="8" state="visible" r:id="rId10"/>
    <sheet name="Dataset_per_Use" sheetId="9" state="visible" r:id="rId11"/>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R1" authorId="0">
      <text>
        <r>
          <rPr>
            <sz val="10"/>
            <rFont val="Arial"/>
            <family val="2"/>
          </rPr>
          <t xml:space="preserve">======
ID#AAABj-Ijkw8
Unknown Author    (2025-05-21 19:19:52)
Ou Dice Coefficient</t>
        </r>
      </text>
    </comment>
  </commentList>
</comments>
</file>

<file path=xl/sharedStrings.xml><?xml version="1.0" encoding="utf-8"?>
<sst xmlns="http://schemas.openxmlformats.org/spreadsheetml/2006/main" count="5102" uniqueCount="419">
  <si>
    <t xml:space="preserve">Study Number</t>
  </si>
  <si>
    <t xml:space="preserve">Study ID</t>
  </si>
  <si>
    <t xml:space="preserve">Year of publication</t>
  </si>
  <si>
    <t xml:space="preserve">First Author</t>
  </si>
  <si>
    <t xml:space="preserve">Country</t>
  </si>
  <si>
    <t xml:space="preserve">Training Area</t>
  </si>
  <si>
    <t xml:space="preserve">Test Area</t>
  </si>
  <si>
    <t xml:space="preserve">article</t>
  </si>
  <si>
    <t xml:space="preserve">Architecture (base)</t>
  </si>
  <si>
    <t xml:space="preserve">Architecture (variant)</t>
  </si>
  <si>
    <t xml:space="preserve">Backbone</t>
  </si>
  <si>
    <t xml:space="preserve">Polarization</t>
  </si>
  <si>
    <t xml:space="preserve">Data source(s)</t>
  </si>
  <si>
    <t xml:space="preserve">Data resolution</t>
  </si>
  <si>
    <t xml:space="preserve">N(Samples)</t>
  </si>
  <si>
    <t xml:space="preserve">Patch Height</t>
  </si>
  <si>
    <t xml:space="preserve">Patch Width</t>
  </si>
  <si>
    <t xml:space="preserve">N(pixels)</t>
  </si>
  <si>
    <t xml:space="preserve">Sample shape</t>
  </si>
  <si>
    <t xml:space="preserve">Input shape</t>
  </si>
  <si>
    <t xml:space="preserve">Segmentation type</t>
  </si>
  <si>
    <t xml:space="preserve">Preprocessing techniques</t>
  </si>
  <si>
    <t xml:space="preserve">Epochs</t>
  </si>
  <si>
    <t xml:space="preserve">Batch size</t>
  </si>
  <si>
    <t xml:space="preserve">Optimizer</t>
  </si>
  <si>
    <t xml:space="preserve">Loss function</t>
  </si>
  <si>
    <t xml:space="preserve">Activation function</t>
  </si>
  <si>
    <t xml:space="preserve">Learning rate</t>
  </si>
  <si>
    <t xml:space="preserve">LR note</t>
  </si>
  <si>
    <t xml:space="preserve">Data augmentation</t>
  </si>
  <si>
    <t xml:space="preserve">Validation approach</t>
  </si>
  <si>
    <t xml:space="preserve">validation_category</t>
  </si>
  <si>
    <t xml:space="preserve">Framework</t>
  </si>
  <si>
    <t xml:space="preserve">GPU</t>
  </si>
  <si>
    <t xml:space="preserve">Accuracy</t>
  </si>
  <si>
    <t xml:space="preserve">AUC</t>
  </si>
  <si>
    <t xml:space="preserve">IoU</t>
  </si>
  <si>
    <t xml:space="preserve">Precision</t>
  </si>
  <si>
    <t xml:space="preserve">Recall</t>
  </si>
  <si>
    <t xml:space="preserve">Kappa</t>
  </si>
  <si>
    <t xml:space="preserve">mIoU</t>
  </si>
  <si>
    <t xml:space="preserve">MPA</t>
  </si>
  <si>
    <t xml:space="preserve">PA</t>
  </si>
  <si>
    <t xml:space="preserve">F1-Score</t>
  </si>
  <si>
    <t xml:space="preserve">Limitations</t>
  </si>
  <si>
    <t xml:space="preserve">Obs</t>
  </si>
  <si>
    <t xml:space="preserve">[1]</t>
  </si>
  <si>
    <t xml:space="preserve">Albuquerque et al., 2020</t>
  </si>
  <si>
    <t xml:space="preserve">Albuquerque et al.</t>
  </si>
  <si>
    <t xml:space="preserve">Brasil</t>
  </si>
  <si>
    <t xml:space="preserve">Central Brasil</t>
  </si>
  <si>
    <t xml:space="preserve">Goiás, Minas Gerais</t>
  </si>
  <si>
    <t xml:space="preserve">Deep Semantic Segmentation of Center Pivot Irrigation Systems fromRemotely Sensed Data</t>
  </si>
  <si>
    <t xml:space="preserve">U-Net</t>
  </si>
  <si>
    <t xml:space="preserve">ResUNet</t>
  </si>
  <si>
    <t xml:space="preserve">Landsat-8 OLI</t>
  </si>
  <si>
    <t xml:space="preserve">30 m</t>
  </si>
  <si>
    <t xml:space="preserve">256×256</t>
  </si>
  <si>
    <t xml:space="preserve">256×256×7</t>
  </si>
  <si>
    <t xml:space="preserve">Center Pivot / Irrigation</t>
  </si>
  <si>
    <t xml:space="preserve">Ground truth, overlap (stride variation)</t>
  </si>
  <si>
    <t xml:space="preserve">Adam</t>
  </si>
  <si>
    <t xml:space="preserve">Dice</t>
  </si>
  <si>
    <t xml:space="preserve">ReLU, Sigmoid</t>
  </si>
  <si>
    <t xml:space="preserve">Hold-out (80/20)</t>
  </si>
  <si>
    <t xml:space="preserve">Hold-out clássico</t>
  </si>
  <si>
    <t xml:space="preserve">RTX 2080</t>
  </si>
  <si>
    <t xml:space="preserve">Erro aumentado nas bordas das janelas de classificação; limitações na precisão durante o período chuvoso e crítico da seca devido à similaridade espectral com a vegetação circundante; custo computacional elevado associado à redução do stride nas janelas deslizantes (tempo de inferência de até 9h); dificuldade de distinguir pivôs abandonados ou com uso irregular; possibilidade de erro em manual ground-truth; limitação de generalização espacial não avaliada explicitamente.</t>
  </si>
  <si>
    <t xml:space="preserve">Calculated: MPA, mIoU</t>
  </si>
  <si>
    <t xml:space="preserve">SharpMask</t>
  </si>
  <si>
    <t xml:space="preserve">[2]</t>
  </si>
  <si>
    <t xml:space="preserve">Ayushi et al., 2024</t>
  </si>
  <si>
    <t xml:space="preserve">Ayushi et al.</t>
  </si>
  <si>
    <t xml:space="preserve">India</t>
  </si>
  <si>
    <t xml:space="preserve">Kenya</t>
  </si>
  <si>
    <t xml:space="preserve">Satellite Imagery Analysis for Crop Type Segmentation Using U-Net Architecture</t>
  </si>
  <si>
    <t xml:space="preserve">Sentinel-2</t>
  </si>
  <si>
    <t xml:space="preserve">10 m</t>
  </si>
  <si>
    <t xml:space="preserve">607×504×13</t>
  </si>
  <si>
    <t xml:space="preserve">64×64×8</t>
  </si>
  <si>
    <t xml:space="preserve">Crop Type Classification</t>
  </si>
  <si>
    <t xml:space="preserve">NDVI, cloud removal (Otsu), interpolation temporal, vector-to-raster label conversion, multi-temporal input</t>
  </si>
  <si>
    <t xml:space="preserve">ReLU</t>
  </si>
  <si>
    <t xml:space="preserve">Treino/Validação/Teste (80/10/10)</t>
  </si>
  <si>
    <t xml:space="preserve">PyTorch</t>
  </si>
  <si>
    <t xml:space="preserve">T4</t>
  </si>
  <si>
    <t xml:space="preserve">Estudo restrito a apenas uma safra agrícola (2018), o que limita a generalização temporal; imagens de entrada com resolução espacial moderada (10m), podendo dificultar a detecção de cultivos pequenos; abordagem considera apenas bandas espectrais RGB e NIR, desconsiderando outras fontes potenciais como SAR ou índices derivados; ausência de validação cruzada (apenas holdout 70/30); o modelo pode apresentar confusão entre culturas com fenologia semelhante; o uso exclusivo de dados Sentinel-2 pode restringir a aplicabilidade em regiões com alta cobertura de nuvens.</t>
  </si>
  <si>
    <t xml:space="preserve">Proposed</t>
  </si>
  <si>
    <t xml:space="preserve">FCN</t>
  </si>
  <si>
    <t xml:space="preserve">Compared</t>
  </si>
  <si>
    <t xml:space="preserve">SegNet</t>
  </si>
  <si>
    <t xml:space="preserve">KNN</t>
  </si>
  <si>
    <t xml:space="preserve">CatBoost</t>
  </si>
  <si>
    <t xml:space="preserve">Random Forest</t>
  </si>
  <si>
    <t xml:space="preserve">[3]</t>
  </si>
  <si>
    <t xml:space="preserve">Bem et al., 2021</t>
  </si>
  <si>
    <t xml:space="preserve">Bem et al.</t>
  </si>
  <si>
    <t xml:space="preserve">Rio Grande do Sul</t>
  </si>
  <si>
    <t xml:space="preserve">Irrigated rice crop identification in Southern Brazil usingconvolutional neural networks and Sentinel-1 time series</t>
  </si>
  <si>
    <t xml:space="preserve">LinkNet</t>
  </si>
  <si>
    <t xml:space="preserve">ResNeXt-50</t>
  </si>
  <si>
    <t xml:space="preserve">VV+VH</t>
  </si>
  <si>
    <t xml:space="preserve">Sentinel-1B</t>
  </si>
  <si>
    <t xml:space="preserve">256×256×20</t>
  </si>
  <si>
    <t xml:space="preserve">Paddy Rice Detection</t>
  </si>
  <si>
    <t xml:space="preserve">Sliding window, raster conversion</t>
  </si>
  <si>
    <t xml:space="preserve">RMSprop</t>
  </si>
  <si>
    <t xml:space="preserve">Dice loss</t>
  </si>
  <si>
    <t xml:space="preserve">decayed by 0.1</t>
  </si>
  <si>
    <t xml:space="preserve">flip</t>
  </si>
  <si>
    <t xml:space="preserve">Random split (423 train / 105 val / 528 test)</t>
  </si>
  <si>
    <t xml:space="preserve">Keras, TensorFlow</t>
  </si>
  <si>
    <t xml:space="preserve">GTX 1070</t>
  </si>
  <si>
    <t xml:space="preserve">Estudo focado exclusivamente no sul do Brasil, restringindo a generalização espacial; uso apenas de dados Sentinel-1 SAR, sem integração com dados ópticos devido à limitação de cobertura por nuvens; modelos ResNeXt, embora mais precisos, requerem maior tempo de treinamento e recursos computacionais; áreas de borda entre parcelas de arroz são comumente confundidas, levando à fusão de parcelas; modelo ainda não avaliado para outros tipos de cultivo ou regiões com padrões espaciais distintos; necessidade de estudos futuros com bandas SAR alternativas (L, X) para avaliar comportamento espectral em outras regiões.</t>
  </si>
  <si>
    <t xml:space="preserve">ResNet-34</t>
  </si>
  <si>
    <t xml:space="preserve">DenseNet-121</t>
  </si>
  <si>
    <t xml:space="preserve">VH</t>
  </si>
  <si>
    <t xml:space="preserve">256×256×10</t>
  </si>
  <si>
    <t xml:space="preserve">VGG16</t>
  </si>
  <si>
    <t xml:space="preserve">VV</t>
  </si>
  <si>
    <t xml:space="preserve">[4]</t>
  </si>
  <si>
    <t xml:space="preserve">Gargiulo et al., 2019</t>
  </si>
  <si>
    <t xml:space="preserve">Gargiulo et al.</t>
  </si>
  <si>
    <t xml:space="preserve">Spain</t>
  </si>
  <si>
    <t xml:space="preserve">Valencia</t>
  </si>
  <si>
    <t xml:space="preserve">Semantic Segmentation using Deep Learning: A case of study in Albufera Park, Valencia</t>
  </si>
  <si>
    <t xml:space="preserve">FPN</t>
  </si>
  <si>
    <t xml:space="preserve">Sentinel-1, Sentinel-2</t>
  </si>
  <si>
    <t xml:space="preserve">128×128</t>
  </si>
  <si>
    <t xml:space="preserve">128×128×1</t>
  </si>
  <si>
    <t xml:space="preserve">Calibration, filtering, terrain correction, reprojection</t>
  </si>
  <si>
    <t xml:space="preserve">IoU loss</t>
  </si>
  <si>
    <t xml:space="preserve">ReLU, Softmax</t>
  </si>
  <si>
    <t xml:space="preserve">0.0001</t>
  </si>
  <si>
    <t xml:space="preserve">1000 patches for validation</t>
  </si>
  <si>
    <t xml:space="preserve">Validação apenas</t>
  </si>
  <si>
    <t xml:space="preserve">TensorFlow</t>
  </si>
  <si>
    <t xml:space="preserve">GTX 1050</t>
  </si>
  <si>
    <t xml:space="preserve">Qualidade limitada do ground-truth utilizado como alvo no treinamento, proveniente do produto óptico S2-L2A com erros e pixels inválidos; ausência de generalização para outras regiões ou anos, pois o estudo se restringe à Albufera Park (Valência); uso exclusivo de três classes (água, vegetação, solo exposto), o que limita a aplicação do modelo para mapeamento agrícola geral; necessidade de fusão com dados ópticos para melhor desempenho em áreas com cobertura de nuvem, embora esse aspecto não tenha sido explorado; arquitetura única (U-Net com MobileNetV2) utilizada, sem variação de modelos ou validação cruzada; alto tempo de treinamento (12000s) mesmo com arquitetura leve.</t>
  </si>
  <si>
    <t xml:space="preserve">128×128×2</t>
  </si>
  <si>
    <t xml:space="preserve">MobileNetV2</t>
  </si>
  <si>
    <t xml:space="preserve">[5]</t>
  </si>
  <si>
    <t xml:space="preserve">Graf et al., 2020</t>
  </si>
  <si>
    <t xml:space="preserve">Graf et al.</t>
  </si>
  <si>
    <t xml:space="preserve">Germany</t>
  </si>
  <si>
    <t xml:space="preserve">Texas</t>
  </si>
  <si>
    <t xml:space="preserve">Semantic Segmentation of Sentinel-2 Imagery for Mapping IrrigationCenter Pivots</t>
  </si>
  <si>
    <t xml:space="preserve">128×128×4</t>
  </si>
  <si>
    <t xml:space="preserve">z-standardization</t>
  </si>
  <si>
    <t xml:space="preserve">Cross Entropy</t>
  </si>
  <si>
    <t xml:space="preserve">flip, rotation</t>
  </si>
  <si>
    <t xml:space="preserve">Hold-out (Spatial)</t>
  </si>
  <si>
    <t xml:space="preserve">GT630</t>
  </si>
  <si>
    <t xml:space="preserve">As principais limitações apontadas foram: a redução espectral via PCA diminuiu o tempo de treinamento, mas comprometeu sistematicamente a qualidade da segmentação, indicando que métodos de redução de dimensionalidade devem também codificar contexto espacial</t>
  </si>
  <si>
    <t xml:space="preserve">Evaluation in training region</t>
  </si>
  <si>
    <t xml:space="preserve">Duero</t>
  </si>
  <si>
    <t xml:space="preserve">Cross-site test</t>
  </si>
  <si>
    <t xml:space="preserve">Cross-site / externo</t>
  </si>
  <si>
    <t xml:space="preserve">Transferability test to Duero</t>
  </si>
  <si>
    <t xml:space="preserve">South Africa</t>
  </si>
  <si>
    <t xml:space="preserve">Transferability test to South Africa</t>
  </si>
  <si>
    <t xml:space="preserve">128×128×3</t>
  </si>
  <si>
    <t xml:space="preserve">PCA (3 components)</t>
  </si>
  <si>
    <t xml:space="preserve">[6]</t>
  </si>
  <si>
    <t xml:space="preserve">Li et al., 2025</t>
  </si>
  <si>
    <t xml:space="preserve">Li et al.</t>
  </si>
  <si>
    <t xml:space="preserve">China</t>
  </si>
  <si>
    <t xml:space="preserve">Zhong County, Chongqing Municipality</t>
  </si>
  <si>
    <t xml:space="preserve">Cascade DeepLab Net: A Method for Accurate Extraction of FragmentedCultivated Land in Mountainous Areas Based on a Cascaded Network</t>
  </si>
  <si>
    <t xml:space="preserve">DeepLabv3+</t>
  </si>
  <si>
    <t xml:space="preserve">Cascade DeepLab Net (DeepLabV3+, SRM, SAM, RM)</t>
  </si>
  <si>
    <t xml:space="preserve">Xception</t>
  </si>
  <si>
    <t xml:space="preserve">Google Earth</t>
  </si>
  <si>
    <t xml:space="preserve">0.54 m</t>
  </si>
  <si>
    <t xml:space="preserve">256×256×3</t>
  </si>
  <si>
    <t xml:space="preserve">Field Boundary Segmentation</t>
  </si>
  <si>
    <t xml:space="preserve">Cropping, overlap, background filtering, data cleaning</t>
  </si>
  <si>
    <t xml:space="preserve">SGD</t>
  </si>
  <si>
    <t xml:space="preserve">Binary cross-entropy</t>
  </si>
  <si>
    <t xml:space="preserve">Polynomial Decay</t>
  </si>
  <si>
    <t xml:space="preserve">flip, rotation, color dithering</t>
  </si>
  <si>
    <t xml:space="preserve">PyTorch 2.1</t>
  </si>
  <si>
    <t xml:space="preserve">RTX 4090 (24GB)</t>
  </si>
  <si>
    <t xml:space="preserve">O uso de imagens monotemporais apresenta limitações significativas, pois as diferenças fenológicas entre culturas e a presença de cobertura de nuvens reduzem a distinção espectral, comprometendo a acurácia da classificação. A semelhança espectral entre cultivos exuberantes e formações naturais, como florestas e arbustos, em imagens isoladas também contribui para confusões na detecção. Além disso, o policultivo gera assinaturas espectrais heterogêneas, tornando difícil a identificação precisa das parcelas. A dependência do momento de aquisição das imagens é outro desafio, especialmente quando estas são capturadas na entressafra, agravando a ambiguidade espectral. Para contornar essas limitações, recomenda-se a utilização de dados complementares, como séries temporais, informações fenológicas e a fusão multissensor, com destaque para sensores SAR, que oferecem maior robustez frente a condições climáticas adversas e terrenos complexos.</t>
  </si>
  <si>
    <t xml:space="preserve">Improved accuracy in complex terrain with cascaded refinement and hybrid loss. Best performance in comparison.</t>
  </si>
  <si>
    <t xml:space="preserve">UNet</t>
  </si>
  <si>
    <t xml:space="preserve">MMSegmentation</t>
  </si>
  <si>
    <t xml:space="preserve">Baseline model used for comparison with limited detail processing</t>
  </si>
  <si>
    <t xml:space="preserve">PSPNet</t>
  </si>
  <si>
    <t xml:space="preserve">Uses pyramid pooling; better than UNet, but weaker than DeepLabV3+</t>
  </si>
  <si>
    <t xml:space="preserve">DeepLabV3+</t>
  </si>
  <si>
    <t xml:space="preserve">Baseline model before introducing SRM, SAM, RM</t>
  </si>
  <si>
    <t xml:space="preserve">[7]</t>
  </si>
  <si>
    <t xml:space="preserve">Lu et al., 2022</t>
  </si>
  <si>
    <t xml:space="preserve">Lu et al.</t>
  </si>
  <si>
    <t xml:space="preserve">Alar, South Xinjiang</t>
  </si>
  <si>
    <t xml:space="preserve">Extraction of Agricultural Fields via DASFNet with Dual AttentionMechanism and Multi-scale Feature Fusion in South Xinjiang, China</t>
  </si>
  <si>
    <t xml:space="preserve">CNN (Attention-enhanced)</t>
  </si>
  <si>
    <t xml:space="preserve">DASFNet</t>
  </si>
  <si>
    <t xml:space="preserve">ResNet</t>
  </si>
  <si>
    <t xml:space="preserve">Gaofen-2</t>
  </si>
  <si>
    <t xml:space="preserve">4 m</t>
  </si>
  <si>
    <t xml:space="preserve">256×256×4</t>
  </si>
  <si>
    <t xml:space="preserve">Cropping, stride windowing, brightness adjustment, flipping</t>
  </si>
  <si>
    <t xml:space="preserve">Cross-Entropy, Dice</t>
  </si>
  <si>
    <t xml:space="preserve">Split (8000 train / 1600 val / 1620 test)</t>
  </si>
  <si>
    <t xml:space="preserve">PyTorch 1.7.1</t>
  </si>
  <si>
    <t xml:space="preserve">Tesla V100</t>
  </si>
  <si>
    <t xml:space="preserve">A segmentação de talhões agrícolas enfrenta forte dependência de dados rotulados, cuja produção é trabalhosa e onerosa, agravada pela ausência de um dataset-padrão que dificulta a comparação entre estudos. Os modelos treinados em uma única imagem ou tipo de terreno apresentam generalização restrita, com desempenho prejudicado em diferentes épocas, sensores ou regiões com relevo acidentado. Além disso, há confusões entre classes binárias, como campos agrícolas e pastagens, o que demanda conjuntos de treino mais diversos e classificações multicategoriais. Do ponto de vista computacional, estruturas complexas como atenções duplas e pirâmides multi-escala requerem GPUs potentes, restringindo seu uso operacional. Como perspectiva futura, sugere-se ampliar o uso de séries temporais e dados multifuentes — incluindo sensores ópticos, SAR e dados meteorológicos — além de incorporar conhecimento agronômico para melhorar a interpretabilidade e a robustez dos modelos.</t>
  </si>
  <si>
    <t xml:space="preserve">Best performing model,  dual attention + APPM fusion,  lowest location shift</t>
  </si>
  <si>
    <t xml:space="preserve">ResUNet-a</t>
  </si>
  <si>
    <t xml:space="preserve">Second-best performance,  model depth same as DASFNet</t>
  </si>
  <si>
    <t xml:space="preserve">SCAttNet</t>
  </si>
  <si>
    <t xml:space="preserve">Attention refinement improved accuracy</t>
  </si>
  <si>
    <t xml:space="preserve">Good context modeling via pyramid pooling</t>
  </si>
  <si>
    <t xml:space="preserve">ResUnet</t>
  </si>
  <si>
    <t xml:space="preserve">Skip connection, decent performance</t>
  </si>
  <si>
    <t xml:space="preserve">DeepLabv3</t>
  </si>
  <si>
    <t xml:space="preserve">DeepLabV3</t>
  </si>
  <si>
    <t xml:space="preserve">Weak on spatial context,  worst IoU</t>
  </si>
  <si>
    <t xml:space="preserve">Lowest overall accuracy,  poor upsampling</t>
  </si>
  <si>
    <t xml:space="preserve">[8]</t>
  </si>
  <si>
    <t xml:space="preserve">Oliveira et al., 2020</t>
  </si>
  <si>
    <t xml:space="preserve">Oliveira et al.</t>
  </si>
  <si>
    <t xml:space="preserve">Amazonas, Mato Grosso, Pará, Rondônia</t>
  </si>
  <si>
    <t xml:space="preserve">Methodology of Data Fusion Using Deep Learning for Semantic Segmentation of Land Types in the Amazon</t>
  </si>
  <si>
    <t xml:space="preserve">CNN</t>
  </si>
  <si>
    <t xml:space="preserve">CNN1</t>
  </si>
  <si>
    <t xml:space="preserve">400×400</t>
  </si>
  <si>
    <t xml:space="preserve">400×400×6</t>
  </si>
  <si>
    <t xml:space="preserve">Land Cover Mapping</t>
  </si>
  <si>
    <t xml:space="preserve">Band selection, Mosaic image generation</t>
  </si>
  <si>
    <t xml:space="preserve">RMSProp</t>
  </si>
  <si>
    <t xml:space="preserve">Cross-Entropy</t>
  </si>
  <si>
    <t xml:space="preserve">5-fold cross-validation, Split (2800 train / 600 val / 600 test)</t>
  </si>
  <si>
    <t xml:space="preserve">Matlab 2019a</t>
  </si>
  <si>
    <t xml:space="preserve">Quadro GV100 (32GB)</t>
  </si>
  <si>
    <t xml:space="preserve">The study used LANDSAT-8 imagery and TerraClass 2014 data as reference labels for forest, pasture, and agriculture classes. A total of 12 experimental setups were proposed (3 architectures × 3 optimizers × 4 regularization techniques), resulting in 72 model combinations. To avoid inflating the meta-analysis, only the best-performing models per dataset were extracted.</t>
  </si>
  <si>
    <t xml:space="preserve">CNN2</t>
  </si>
  <si>
    <t xml:space="preserve">ADAM</t>
  </si>
  <si>
    <t xml:space="preserve">CNN3</t>
  </si>
  <si>
    <t xml:space="preserve">400×400×3</t>
  </si>
  <si>
    <t xml:space="preserve">[9]</t>
  </si>
  <si>
    <t xml:space="preserve">Rauf et al., 2022</t>
  </si>
  <si>
    <t xml:space="preserve">Rauf et al.</t>
  </si>
  <si>
    <t xml:space="preserve">Pakistan</t>
  </si>
  <si>
    <t xml:space="preserve">Multan district, Punjab</t>
  </si>
  <si>
    <t xml:space="preserve">A new method for pixel classification for rice variety identificationusing spectral and time series data from Sentinel-2 satellite imagery</t>
  </si>
  <si>
    <t xml:space="preserve">Conv2D</t>
  </si>
  <si>
    <t xml:space="preserve">VGG (modified)</t>
  </si>
  <si>
    <t xml:space="preserve">Sentinel-2 Level 2A</t>
  </si>
  <si>
    <t xml:space="preserve">15×16</t>
  </si>
  <si>
    <t xml:space="preserve">15×16×1</t>
  </si>
  <si>
    <t xml:space="preserve">Atmospheric correction, resampling to 10 m, cloud removal, masking with SRTM, NDVI, NDWI, NDMI, spectral unmixing</t>
  </si>
  <si>
    <t xml:space="preserve">32–128</t>
  </si>
  <si>
    <t xml:space="preserve">Hold-out (train/val/test split; test = 1,486 samples)</t>
  </si>
  <si>
    <t xml:space="preserve">TensorFlow, Keras</t>
  </si>
  <si>
    <t xml:space="preserve">GTX 1660 Ti</t>
  </si>
  <si>
    <t xml:space="preserve">A menor acurácia observada na classe IRRI foi atribuída à presença de nuvens nas imagens e à mistura de sementes entre diferentes variedades de arroz, fatores que interferem nos espectros refletidos e nos índices de vegetação. Além disso, a resolução temporal limitada em determinadas datas compromete a caracterização completa do ciclo fenológico da cultura. Os pixels mistos, recorrente desafio em sensoriamento remoto, também impactam a precisão das classificações, motivando a adoção de técnicas de spectral unmixing como estratégia para melhorar a separabilidade das classes.</t>
  </si>
  <si>
    <t xml:space="preserve">Input includes 12 bands + 3 indices × 16 dates,  evaluated per class and overall,  high accuracy for Basmati (99.7%) and IRRI (95.2%)</t>
  </si>
  <si>
    <t xml:space="preserve">[10]</t>
  </si>
  <si>
    <t xml:space="preserve">Sun et al., 2024</t>
  </si>
  <si>
    <t xml:space="preserve">Sun et al.</t>
  </si>
  <si>
    <t xml:space="preserve">Zhaosu County, Xinjiang</t>
  </si>
  <si>
    <t xml:space="preserve">Accurate mapping of rapeseed fields in the initial flowering stage usingSentinel-2 satellite images and convolutional neural networks</t>
  </si>
  <si>
    <t xml:space="preserve">U-Net (SISF_U18)</t>
  </si>
  <si>
    <t xml:space="preserve">ResNet-18</t>
  </si>
  <si>
    <t xml:space="preserve">256×256×13</t>
  </si>
  <si>
    <t xml:space="preserve">Resampling to 10 m, patch segmentation (stride 128), normalization</t>
  </si>
  <si>
    <t xml:space="preserve">rotation</t>
  </si>
  <si>
    <t xml:space="preserve">Hold-out (70/15/15 split)</t>
  </si>
  <si>
    <t xml:space="preserve">ArcGIS Pro 2.9</t>
  </si>
  <si>
    <t xml:space="preserve">RTX 3090</t>
  </si>
  <si>
    <t xml:space="preserve">O estudo apresenta limitações relacionadas à rotulagem manual, suscetível a erros devido à resolução de 10 m que gera pixels mistos nas bordas dos talhões. Além disso, o serrilhamento causado pela grade do Sentinel-2 compromete a definição dos contornos, reduzindo o IoU e dificultando a distinção entre áreas adjacentes. A presença de nuvens também afeta a continuidade das imagens, sendo sugerido o uso de séries temporais preenchidas ou dados multissensores. Em termos de arquitetura, o aumento da profundidade do backbone nem sempre resultou em melhor desempenho, variando conforme a fase fenológica. Por fim, destaca-se a limitação na transferência regional dos modelos, que podem não generalizar bem para outras regiões ou cultivos sem validação adicional.</t>
  </si>
  <si>
    <t xml:space="preserve">Initial flowering stage, metrics based on Table 3 and 4. 'User's Accuracy' = Precision, 'Producer's Accuracy' = Recall.</t>
  </si>
  <si>
    <t xml:space="preserve">U-Net (SISF_U34)</t>
  </si>
  <si>
    <t xml:space="preserve">U-Net (SISF_U50)</t>
  </si>
  <si>
    <t xml:space="preserve">ResNet-50</t>
  </si>
  <si>
    <t xml:space="preserve">U-Net (SISF_U101)</t>
  </si>
  <si>
    <t xml:space="preserve">ResNet-101</t>
  </si>
  <si>
    <t xml:space="preserve">PSPNet (SISF_P18)</t>
  </si>
  <si>
    <t xml:space="preserve">PSPNet (SISF_P34)</t>
  </si>
  <si>
    <t xml:space="preserve">PSPNet (SISF_P50)</t>
  </si>
  <si>
    <t xml:space="preserve">PSPNet (SISF_P101)</t>
  </si>
  <si>
    <t xml:space="preserve">DeepLabV3 (SISF_D18)</t>
  </si>
  <si>
    <t xml:space="preserve">DeepLabV3 (SISF_D34)</t>
  </si>
  <si>
    <t xml:space="preserve">DeepLabV3 (SISF_D50)</t>
  </si>
  <si>
    <t xml:space="preserve">DeepLabV3 (SISF_D101)</t>
  </si>
  <si>
    <t xml:space="preserve">U-Net (SPSF_U18)</t>
  </si>
  <si>
    <t xml:space="preserve">Peak flowering stage, metrics based on Table 3 and 4. 'User's Accuracy' = Precision, 'Producer's Accuracy' = Recall.</t>
  </si>
  <si>
    <t xml:space="preserve">U-Net (SPSF_U34)</t>
  </si>
  <si>
    <t xml:space="preserve">U-Net (SPSF_U50)</t>
  </si>
  <si>
    <t xml:space="preserve">U-Net (SPSF_U101)</t>
  </si>
  <si>
    <t xml:space="preserve">PSPNet (SPSF_P18)</t>
  </si>
  <si>
    <t xml:space="preserve">PSPNet (SPSF_P34)</t>
  </si>
  <si>
    <t xml:space="preserve">PSPNet (SPSF_P50)</t>
  </si>
  <si>
    <t xml:space="preserve">PSPNet (SPSF_P101)</t>
  </si>
  <si>
    <t xml:space="preserve">DeepLabV3 (SPSF_D18)</t>
  </si>
  <si>
    <t xml:space="preserve">DeepLabV3 (SPSF_D34)</t>
  </si>
  <si>
    <t xml:space="preserve">DeepLabV3 (SPSF_D50)</t>
  </si>
  <si>
    <t xml:space="preserve">DeepLabV3 (SPSF_D101)</t>
  </si>
  <si>
    <t xml:space="preserve">[11]</t>
  </si>
  <si>
    <t xml:space="preserve">Xu et al., 2020</t>
  </si>
  <si>
    <t xml:space="preserve">Xu et al.</t>
  </si>
  <si>
    <t xml:space="preserve">Xinjiang</t>
  </si>
  <si>
    <t xml:space="preserve">High-Resolution U-Net: Preserving Image Details for Cultivated LandExtraction</t>
  </si>
  <si>
    <t xml:space="preserve">HRU-Net</t>
  </si>
  <si>
    <t xml:space="preserve">Landsat 5 TM (TM-All)</t>
  </si>
  <si>
    <t xml:space="preserve">256×256×N</t>
  </si>
  <si>
    <t xml:space="preserve">Split into 256×256 tiles; grouped bands: RGB, NRG, TM-All</t>
  </si>
  <si>
    <t xml:space="preserve">Modified cross-entropy with deep supervision</t>
  </si>
  <si>
    <t xml:space="preserve">Split (70/15/15)</t>
  </si>
  <si>
    <t xml:space="preserve">4× TITAN X</t>
  </si>
  <si>
    <t xml:space="preserve">Reported on test set,  deep supervision used,  highest accuracy.</t>
  </si>
  <si>
    <t xml:space="preserve">Landsat 5 TM (TM-NRG)</t>
  </si>
  <si>
    <t xml:space="preserve">Reported on test set,  NIR band included.</t>
  </si>
  <si>
    <t xml:space="preserve">Landsat 5 TM (TM-RGB)</t>
  </si>
  <si>
    <t xml:space="preserve">Reported on test set,  RGB only.</t>
  </si>
  <si>
    <t xml:space="preserve">U-Net++</t>
  </si>
  <si>
    <t xml:space="preserve">Cross-entropy</t>
  </si>
  <si>
    <t xml:space="preserve">NDVI, NDWI</t>
  </si>
  <si>
    <t xml:space="preserve">Gini index</t>
  </si>
  <si>
    <t xml:space="preserve">Scikit-learn</t>
  </si>
  <si>
    <t xml:space="preserve">CPU</t>
  </si>
  <si>
    <t xml:space="preserve">160 trees,  no max depth</t>
  </si>
  <si>
    <t xml:space="preserve">[12]</t>
  </si>
  <si>
    <t xml:space="preserve">Xue et al., 2023</t>
  </si>
  <si>
    <t xml:space="preserve">Xue et al.</t>
  </si>
  <si>
    <t xml:space="preserve">Maoming, Guangdong Province</t>
  </si>
  <si>
    <t xml:space="preserve">Multi-scale Residual Spatial-Spectral Attention Longan-Litchi Extraction Network for Cultivated Land Non-grain Monitoring</t>
  </si>
  <si>
    <t xml:space="preserve">MRSALENet</t>
  </si>
  <si>
    <t xml:space="preserve">Zhuhai-1 (hyperspectral image)</t>
  </si>
  <si>
    <t xml:space="preserve">1527×1476</t>
  </si>
  <si>
    <t xml:space="preserve">1527×1476×32</t>
  </si>
  <si>
    <t xml:space="preserve">Geometric, radiometric and atmospheric correction; projection unification; registration</t>
  </si>
  <si>
    <t xml:space="preserve">Split (20/15/65)</t>
  </si>
  <si>
    <t xml:space="preserve">O modelo ainda apresenta misclassificações pontuais em regiões de fundo, sugerindo dificuldades na distinção de feições com espectros similares. A pesquisa foi conduzida exclusivamente na região agrícola de Maoming-GD, sem testes de generalização para outros biomas ou variedades de cultivo. Além disso, apesar de sua leveza computacional, a rede depende de dados hiperespectrais com 32 bandas, o que pode comprometer o desempenho em contextos com menor resolução espectral.</t>
  </si>
  <si>
    <t xml:space="preserve">Evaluation used accuracy, precision, recall, and F1-score. Compared against U-Net and U-Net + ResNet34 (values not tabulated). Dataset split: 20% train / 15% val / 65% test.</t>
  </si>
  <si>
    <t xml:space="preserve">[13]</t>
  </si>
  <si>
    <t xml:space="preserve">Zhang et al., 2025</t>
  </si>
  <si>
    <t xml:space="preserve">Zhang et al.</t>
  </si>
  <si>
    <t xml:space="preserve">Jiangjin District, Chongqing</t>
  </si>
  <si>
    <t xml:space="preserve">Toward Agricultural Cultivation Parcels Extraction in the Complex Mountainous Areas Using Prior Information and Deep Learning</t>
  </si>
  <si>
    <t xml:space="preserve">D-LinkNet</t>
  </si>
  <si>
    <t xml:space="preserve">Gaofen-2, Sentinel-2 (NDVI), ALOS (DEM), WorldClim, OpenStreetMap</t>
  </si>
  <si>
    <t xml:space="preserve">0.8 m (VHR), 10 m (NDVI), 12.5 m (DEM)</t>
  </si>
  <si>
    <t xml:space="preserve">1024×1024</t>
  </si>
  <si>
    <t xml:space="preserve">Ortho-rectification, Gram–Schmidt pan-sharpening, NDVI, mosaicking, clipping, edge/mask stratification</t>
  </si>
  <si>
    <t xml:space="preserve">Hold-out (14  samples)</t>
  </si>
  <si>
    <t xml:space="preserve">RTX A4000</t>
  </si>
  <si>
    <t xml:space="preserve">O estudo apresenta limitações importantes, como a dependência de dados históricos para geração da máscara agrícola, o que pode resultar em desatualização temporal. A estratificação das classes foi baseada em julgamento de especialistas, tornando a transferência do método para outras regiões dependente de critérios mais objetivos ou automatizados. Utilizaram-se apenas bandas RGB de uma única data, sem NIR ou séries temporais, o que pode comprometer a robustez frente a variações fenológicas. Além disso, parcelas fragmentadas ou com limites pouco definidos ainda requerem revisão manual devido a possíveis erros de sub-segmentação. Por fim, embora eficaz, o modelo D-LinkNet demanda conversão raster-para-vetor, sendo que frameworks end-to-end como o E2EVAP podem oferecer maior simplicidade e integração no futuro.</t>
  </si>
  <si>
    <t xml:space="preserve">Values from Table II - Regular baseline D-LinkNet</t>
  </si>
  <si>
    <t xml:space="preserve">Test or Validation Samples</t>
  </si>
  <si>
    <t xml:space="preserve">Type</t>
  </si>
  <si>
    <t xml:space="preserve">Explanation</t>
  </si>
  <si>
    <t xml:space="preserve">Segmentação de sistemas de irrigação, especialmente pivôs centrais, visíveis em imagens orbitais como estruturas circulares.</t>
  </si>
  <si>
    <t xml:space="preserve">Classificação e mapeamento espacial de diferentes tipos de culturas agrícolas (ex: soja, milho, trigo) com base em assinaturas espectrais. A segmentação visa identificar quais culturas estão plantadas em cada parcela, podendo ser feita com imagens ópticas ou multiespectrais.</t>
  </si>
  <si>
    <t xml:space="preserve">Identificação de áreas de arroz irrigado (paddy fields), caracterizadas por ciclos de alagamento. Essa categoria explora informações temporais ou SAR (radar) para detectar o cultivo em condições específicas de inundação.</t>
  </si>
  <si>
    <t xml:space="preserve">Segmentação de diferentes tipos de cobertura da terra (solo exposto, vegetação, água, área urbana etc.). Essa aplicação é mais geral e pode ou não estar focada diretamente em agricultura, mas frequentemente inclui áreas agrícolas como uma das classes.</t>
  </si>
  <si>
    <t xml:space="preserve">Delimitação automática das bordas ou contornos de talhões e campos agrícolas. É uma tarefa essencial para mapeamento cadastral, gestão de propriedades, e detecção de fragmentação de uso da terra. Geralmente utiliza UAV ou imagens de alta resolução.</t>
  </si>
  <si>
    <t xml:space="preserve">Metric</t>
  </si>
  <si>
    <t xml:space="preserve">Count</t>
  </si>
  <si>
    <t xml:space="preserve">Mean</t>
  </si>
  <si>
    <t xml:space="preserve">Median</t>
  </si>
  <si>
    <t xml:space="preserve">Std</t>
  </si>
  <si>
    <t xml:space="preserve">Min</t>
  </si>
  <si>
    <t xml:space="preserve">Max</t>
  </si>
  <si>
    <t xml:space="preserve">Fonte de Dados</t>
  </si>
  <si>
    <t xml:space="preserve">Frequência de Uso</t>
  </si>
  <si>
    <t xml:space="preserve">Fonte Pública</t>
  </si>
  <si>
    <t xml:space="preserve">Link de Acesso</t>
  </si>
  <si>
    <t xml:space="preserve">Parcial</t>
  </si>
  <si>
    <t xml:space="preserve">Não encontrado nos resultados diretos da pesquisa, mas a documentação do Sentinel-1 aponta para o mesmo ecossistema Copernicus.</t>
  </si>
  <si>
    <t xml:space="preserve">Sim</t>
  </si>
  <si>
    <t xml:space="preserve">https://sentinels.copernicus.eu/sentinel-data-access (Visão geral de acesso a dados Sentinel)</t>
  </si>
  <si>
    <t xml:space="preserve">https://www.kaggle.com/datasets/aletbm/gaofen-satellite-images-five-billion-pixels (Dataset no Kaggle)</t>
  </si>
  <si>
    <t xml:space="preserve">Sentinel-1</t>
  </si>
  <si>
    <t xml:space="preserve">https://learn.arcgis.com/en/projects/process-sentinel-1-sar-data/ (Documentação ArcGIS para processamento de dados Sentinel-1)</t>
  </si>
  <si>
    <t xml:space="preserve">Google Earth API</t>
  </si>
  <si>
    <t xml:space="preserve">https://cloud.google.com/bigquery/public-data (Datasets públicos do BigQuery, incluindo acesso via Google Cloud Console e API)</t>
  </si>
  <si>
    <t xml:space="preserve">https://documentation.dataspace.copernicus.eu/Data/ComplementaryData/Landsat8.html (Documentação Copernicus para Landsat-8)</t>
  </si>
  <si>
    <t xml:space="preserve">Landsat 8</t>
  </si>
  <si>
    <t xml:space="preserve">https://landsat.gsfc.nasa.gov/data/data-access/ (Acesso a dados Landsat Science - NASA)</t>
  </si>
  <si>
    <t xml:space="preserve">https://documentation.dataspace.copernicus.eu/Data/ComplementaryData/Landsat5.html (Documentação Copernicus para Landsat-5)</t>
  </si>
  <si>
    <t xml:space="preserve">https://earth.esa.int/eogateway/catalog/landsat-tm-esa-archive (Arquivo Landsat TM ESA - Earth Online)</t>
  </si>
  <si>
    <t xml:space="preserve">https://www.google.com/earth/outreach/learn/introduction-to-google-earth-engine/ (Introdução ao Google Earth Engine para acesso a dados)</t>
  </si>
  <si>
    <t xml:space="preserve">https://catalogue.ceda.ac.uk/uuid/c8b4b03778b145f79facce0af21237cb/ (Catálogo CEDA para dados Landsat 5 Thematic Mapper)</t>
  </si>
  <si>
    <t xml:space="preserve">LandCover AI</t>
  </si>
  <si>
    <t xml:space="preserve">https://www.kaggle.com/datasets/adrianboguszewski/landcoverai (Dataset LandCover.ai no Kaggle)</t>
  </si>
  <si>
    <t xml:space="preserve">WorldView-2</t>
  </si>
  <si>
    <t xml:space="preserve">https://earth.esa.int/eogateway/missions/worldview-2</t>
  </si>
  <si>
    <t xml:space="preserve">WorldView-3</t>
  </si>
  <si>
    <t xml:space="preserve">TerraClass (2014)</t>
  </si>
  <si>
    <t xml:space="preserve">https://www.terraclass.gov.br/download-de-dados</t>
  </si>
  <si>
    <t xml:space="preserve">DigitalGlobe Vivid+</t>
  </si>
  <si>
    <t xml:space="preserve">https://evwhs.digitalglobe.com/ (Página de login/termos de uso, indicando acesso restrito)</t>
  </si>
  <si>
    <t xml:space="preserve">SPOT-6</t>
  </si>
  <si>
    <t xml:space="preserve">https://cmr.earthdata.nasa.gov/search/concepts/C1965336951-ESA.html (Arquivo SPOT-6 e 7 ESA - CMR Search)</t>
  </si>
  <si>
    <t xml:space="preserve">Bhuvan (IRS – ISRO)</t>
  </si>
  <si>
    <t xml:space="preserve">https://bhuvan.nrsc.gov.in/wiki/index.php/Free_Satellite_Data_Download (Download gratuito de dados de satélite - Bhuvan Wiki)</t>
  </si>
  <si>
    <t xml:space="preserve">Pléiades</t>
  </si>
  <si>
    <t xml:space="preserve">https://pleiades.stoa.org/downloads (Dados para download - Pleiades)</t>
  </si>
  <si>
    <t xml:space="preserve">LoveDA</t>
  </si>
  <si>
    <t xml:space="preserve">https://datasets-benchmarks-proceedings.neurips.cc/paper/2021/file/4e732ced3463d06de0ca9a15b6153677-Paper-round2.pdf (Artigo PDF com link para dados no GitHub)</t>
  </si>
  <si>
    <t xml:space="preserve">CropHarvest</t>
  </si>
  <si>
    <t xml:space="preserve">https://pypi.org/project/cropharvest/0.5.0/ (Página PyPI do CropHarvest com informações de download)</t>
  </si>
  <si>
    <t xml:space="preserve">Não</t>
  </si>
  <si>
    <t xml:space="preserve">Não encontrado</t>
  </si>
  <si>
    <t xml:space="preserve">LandCoverNet</t>
  </si>
  <si>
    <t xml:space="preserve">https://www.earthdata.nasa.gov/about/competitive-programs/access/radiant-mlhub (Documentação NASA Earthdata sobre LandCoverNet)</t>
  </si>
  <si>
    <t xml:space="preserve">Sentinel-2 (NDVI)</t>
  </si>
  <si>
    <t xml:space="preserve">Não encontrado nos resultados diretos, mas o Sentinel-2 é público, o NDVI é um produto derivado.</t>
  </si>
  <si>
    <t xml:space="preserve">ALOS (DEM)</t>
  </si>
  <si>
    <t xml:space="preserve">https://dataspace.copernicus.eu/explore-data/data-collections/copernicus-contributing-missions/collections-description/COP-DEM (Copernicus DEM - Modelo Digital de Elevação)</t>
  </si>
  <si>
    <t xml:space="preserve">WorldClim</t>
  </si>
  <si>
    <t xml:space="preserve">https://www.worldclim.org/data/index.html</t>
  </si>
  <si>
    <t xml:space="preserve">OpenStreetMap</t>
  </si>
  <si>
    <t xml:space="preserve">https://learnosm.org/en/osm-data/getting-data/ (Como obter dados OSM - LearnOSM)</t>
  </si>
  <si>
    <t xml:space="preserve">Não encontrado nos resultados diretos, mas o Sentinel-2 é público, o Level 2A é um nível de processamento.</t>
  </si>
</sst>
</file>

<file path=xl/styles.xml><?xml version="1.0" encoding="utf-8"?>
<styleSheet xmlns="http://schemas.openxmlformats.org/spreadsheetml/2006/main">
  <numFmts count="5">
    <numFmt numFmtId="164" formatCode="General"/>
    <numFmt numFmtId="165" formatCode="#,##0.00"/>
    <numFmt numFmtId="166" formatCode="[$-409]General"/>
    <numFmt numFmtId="167" formatCode="0.00000"/>
    <numFmt numFmtId="168" formatCode="[$-409]0.00000"/>
  </numFmts>
  <fonts count="8">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sz val="10"/>
      <color theme="1"/>
      <name val="Arial"/>
      <family val="0"/>
      <charset val="1"/>
    </font>
    <font>
      <sz val="10"/>
      <name val="Arial"/>
      <family val="2"/>
    </font>
    <font>
      <u val="single"/>
      <sz val="11"/>
      <color rgb="FF0000FF"/>
      <name val="Cambria"/>
      <family val="0"/>
      <charset val="1"/>
    </font>
  </fonts>
  <fills count="8">
    <fill>
      <patternFill patternType="none"/>
    </fill>
    <fill>
      <patternFill patternType="gray125"/>
    </fill>
    <fill>
      <patternFill patternType="solid">
        <fgColor rgb="FF00FF00"/>
        <bgColor rgb="FF33CCCC"/>
      </patternFill>
    </fill>
    <fill>
      <patternFill patternType="solid">
        <fgColor rgb="FFCC4125"/>
        <bgColor rgb="FF993366"/>
      </patternFill>
    </fill>
    <fill>
      <patternFill patternType="solid">
        <fgColor rgb="FFFFFF00"/>
        <bgColor rgb="FFFFFF00"/>
      </patternFill>
    </fill>
    <fill>
      <patternFill patternType="solid">
        <fgColor rgb="FFFFE599"/>
        <bgColor rgb="FFFFFF99"/>
      </patternFill>
    </fill>
    <fill>
      <patternFill patternType="solid">
        <fgColor rgb="FFC9DAF8"/>
        <bgColor rgb="FFC0C0C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CC4125"/>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sentinels.copernicus.eu/sentinel-data-access" TargetMode="External"/><Relationship Id="rId2" Type="http://schemas.openxmlformats.org/officeDocument/2006/relationships/hyperlink" Target="https://www.kaggle.com/datasets/aletbm/gaofen-satellite-images-five-billion-pixels" TargetMode="External"/><Relationship Id="rId3" Type="http://schemas.openxmlformats.org/officeDocument/2006/relationships/hyperlink" Target="https://learn.arcgis.com/en/projects/process-sentinel-1-sar-data/" TargetMode="External"/><Relationship Id="rId4" Type="http://schemas.openxmlformats.org/officeDocument/2006/relationships/hyperlink" Target="https://cloud.google.com/bigquery/public-data?hl=pt-br" TargetMode="External"/><Relationship Id="rId5" Type="http://schemas.openxmlformats.org/officeDocument/2006/relationships/hyperlink" Target="https://documentation.dataspace.copernicus.eu/Data/ComplementaryData/Landsat8.html" TargetMode="External"/><Relationship Id="rId6" Type="http://schemas.openxmlformats.org/officeDocument/2006/relationships/hyperlink" Target="https://landsat.gsfc.nasa.gov/data/data-access/" TargetMode="External"/><Relationship Id="rId7" Type="http://schemas.openxmlformats.org/officeDocument/2006/relationships/hyperlink" Target="https://documentation.dataspace.copernicus.eu/Data/ComplementaryData/Landsat5.html" TargetMode="External"/><Relationship Id="rId8" Type="http://schemas.openxmlformats.org/officeDocument/2006/relationships/hyperlink" Target="https://earth.esa.int/eogateway/catalog/landsat-tm-esa-archive" TargetMode="External"/><Relationship Id="rId9" Type="http://schemas.openxmlformats.org/officeDocument/2006/relationships/hyperlink" Target="https://www.google.com/intl/pt-BR_br/earth/outreach/learn/introduction-to-google-earth-engine/" TargetMode="External"/><Relationship Id="rId10" Type="http://schemas.openxmlformats.org/officeDocument/2006/relationships/hyperlink" Target="https://catalogue.ceda.ac.uk/" TargetMode="External"/><Relationship Id="rId11" Type="http://schemas.openxmlformats.org/officeDocument/2006/relationships/hyperlink" Target="https://www.kaggle.com/datasets/adrianboguszewski/landcoverai" TargetMode="External"/><Relationship Id="rId12" Type="http://schemas.openxmlformats.org/officeDocument/2006/relationships/hyperlink" Target="https://earth.esa.int/eogateway/missions/worldview-2" TargetMode="External"/><Relationship Id="rId13" Type="http://schemas.openxmlformats.org/officeDocument/2006/relationships/hyperlink" Target="https://earth.esa.int/eogateway/missions/worldview-2" TargetMode="External"/><Relationship Id="rId14" Type="http://schemas.openxmlformats.org/officeDocument/2006/relationships/hyperlink" Target="https://www.terraclass.gov.br/download-de-dados" TargetMode="External"/><Relationship Id="rId15" Type="http://schemas.openxmlformats.org/officeDocument/2006/relationships/hyperlink" Target="https://evwhs.digitalglobe.com/" TargetMode="External"/><Relationship Id="rId16" Type="http://schemas.openxmlformats.org/officeDocument/2006/relationships/hyperlink" Target="https://cmr.earthdata.nasa.gov/search/concepts/C1965336951-ESA.html" TargetMode="External"/><Relationship Id="rId17" Type="http://schemas.openxmlformats.org/officeDocument/2006/relationships/hyperlink" Target="https://bhuvan.nrsc.gov.in/wiki/index.php/Free_Satellite_Data_Download" TargetMode="External"/><Relationship Id="rId18" Type="http://schemas.openxmlformats.org/officeDocument/2006/relationships/hyperlink" Target="https://pleiades.stoa.org/downloads" TargetMode="External"/><Relationship Id="rId19" Type="http://schemas.openxmlformats.org/officeDocument/2006/relationships/hyperlink" Target="https://github.com/Junjue-Wang/LoveDA" TargetMode="External"/><Relationship Id="rId20" Type="http://schemas.openxmlformats.org/officeDocument/2006/relationships/hyperlink" Target="https://pypi.org/project/cropharvest/0.5.0/" TargetMode="External"/><Relationship Id="rId21" Type="http://schemas.openxmlformats.org/officeDocument/2006/relationships/hyperlink" Target="https://www.earthdata.nasa.gov/about/competitive-programs/access/radiant-mlhub" TargetMode="External"/><Relationship Id="rId22" Type="http://schemas.openxmlformats.org/officeDocument/2006/relationships/hyperlink" Target="https://dataspace.copernicus.eu/explore-data/data-collections/copernicus-contributing-missions/collections-description/COP-DEM" TargetMode="External"/><Relationship Id="rId23" Type="http://schemas.openxmlformats.org/officeDocument/2006/relationships/hyperlink" Target="https://www.worldclim.org/data/index.html" TargetMode="External"/><Relationship Id="rId24" Type="http://schemas.openxmlformats.org/officeDocument/2006/relationships/hyperlink" Target="https://learnosm.org/pt/osm-data/getting-dat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0"/>
  <sheetViews>
    <sheetView showFormulas="false" showGridLines="true" showRowColHeaders="true" showZeros="true" rightToLeft="false" tabSelected="true" showOutlineSymbols="true" defaultGridColor="true" view="normal" topLeftCell="A70" colorId="64" zoomScale="100" zoomScaleNormal="100" zoomScalePageLayoutView="100" workbookViewId="0">
      <pane xSplit="1" ySplit="0" topLeftCell="O70" activePane="topRight" state="frozen"/>
      <selection pane="topLeft" activeCell="A70" activeCellId="0" sqref="A70"/>
      <selection pane="topRight" activeCell="O2" activeCellId="0" sqref="O2"/>
    </sheetView>
  </sheetViews>
  <sheetFormatPr defaultColWidth="14.4296875" defaultRowHeight="15" zeroHeight="false" outlineLevelRow="0" outlineLevelCol="0"/>
  <cols>
    <col collapsed="false" customWidth="true" hidden="false" outlineLevel="0" max="1" min="1" style="0" width="8"/>
    <col collapsed="false" customWidth="true" hidden="false" outlineLevel="0" max="2" min="2" style="0" width="30.57"/>
    <col collapsed="false" customWidth="true" hidden="false" outlineLevel="0" max="3" min="3" style="0" width="21.14"/>
    <col collapsed="false" customWidth="true" hidden="false" outlineLevel="0" max="4" min="4" style="0" width="22"/>
    <col collapsed="false" customWidth="true" hidden="false" outlineLevel="0" max="5" min="5" style="0" width="20"/>
    <col collapsed="false" customWidth="true" hidden="false" outlineLevel="0" max="6" min="6" style="0" width="26.57"/>
    <col collapsed="false" customWidth="true" hidden="false" outlineLevel="0" max="7" min="7" style="0" width="20.43"/>
    <col collapsed="false" customWidth="true" hidden="false" outlineLevel="0" max="8" min="8" style="0" width="116"/>
    <col collapsed="false" customWidth="true" hidden="false" outlineLevel="0" max="10" min="9" style="0" width="55.71"/>
    <col collapsed="false" customWidth="true" hidden="false" outlineLevel="0" max="11" min="11" style="0" width="32.71"/>
    <col collapsed="false" customWidth="true" hidden="false" outlineLevel="0" max="12" min="12" style="0" width="21.57"/>
    <col collapsed="false" customWidth="true" hidden="false" outlineLevel="0" max="13" min="13" style="0" width="72"/>
    <col collapsed="false" customWidth="true" hidden="false" outlineLevel="0" max="14" min="14" style="0" width="85.57"/>
    <col collapsed="false" customWidth="true" hidden="false" outlineLevel="0" max="18" min="15" style="0" width="38.43"/>
    <col collapsed="false" customWidth="true" hidden="false" outlineLevel="0" max="19" min="19" style="0" width="24.57"/>
    <col collapsed="false" customWidth="true" hidden="false" outlineLevel="0" max="20" min="20" style="0" width="29.86"/>
    <col collapsed="false" customWidth="true" hidden="false" outlineLevel="0" max="21" min="21" style="0" width="34.7"/>
    <col collapsed="false" customWidth="true" hidden="false" outlineLevel="0" max="22" min="22" style="0" width="128.43"/>
    <col collapsed="false" customWidth="true" hidden="false" outlineLevel="0" max="23" min="23" style="0" width="15.15"/>
    <col collapsed="false" customWidth="true" hidden="false" outlineLevel="0" max="24" min="24" style="0" width="16.86"/>
    <col collapsed="false" customWidth="true" hidden="false" outlineLevel="0" max="25" min="25" style="0" width="25.14"/>
    <col collapsed="false" customWidth="true" hidden="false" outlineLevel="0" max="28" min="26" style="0" width="20.43"/>
    <col collapsed="false" customWidth="true" hidden="false" outlineLevel="0" max="30" min="29" style="0" width="22.57"/>
    <col collapsed="false" customWidth="true" hidden="false" outlineLevel="0" max="31" min="31" style="0" width="83.29"/>
    <col collapsed="false" customWidth="true" hidden="false" outlineLevel="0" max="32" min="32" style="0" width="25"/>
    <col collapsed="false" customWidth="true" hidden="false" outlineLevel="0" max="34" min="33" style="0" width="16.86"/>
    <col collapsed="false" customWidth="true" hidden="false" outlineLevel="0" max="37" min="35" style="0" width="8.43"/>
    <col collapsed="false" customWidth="true" hidden="false" outlineLevel="0" max="38" min="38" style="0" width="9.71"/>
    <col collapsed="false" customWidth="true" hidden="false" outlineLevel="0" max="44" min="39" style="0" width="8.43"/>
    <col collapsed="false" customWidth="true" hidden="false" outlineLevel="0" max="45" min="45" style="0" width="67.15"/>
    <col collapsed="false" customWidth="true" hidden="false" outlineLevel="0" max="46" min="46" style="0" width="74.29"/>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2" t="s">
        <v>35</v>
      </c>
      <c r="AK1" s="2" t="s">
        <v>36</v>
      </c>
      <c r="AL1" s="2" t="s">
        <v>37</v>
      </c>
      <c r="AM1" s="2" t="s">
        <v>38</v>
      </c>
      <c r="AN1" s="2" t="s">
        <v>39</v>
      </c>
      <c r="AO1" s="3" t="s">
        <v>40</v>
      </c>
      <c r="AP1" s="3" t="s">
        <v>41</v>
      </c>
      <c r="AQ1" s="2" t="s">
        <v>42</v>
      </c>
      <c r="AR1" s="2" t="s">
        <v>43</v>
      </c>
      <c r="AS1" s="4" t="s">
        <v>44</v>
      </c>
      <c r="AT1" s="4" t="s">
        <v>45</v>
      </c>
    </row>
    <row r="2" customFormat="false" ht="13.5" hidden="false" customHeight="true" outlineLevel="0" collapsed="false">
      <c r="A2" s="5" t="s">
        <v>46</v>
      </c>
      <c r="B2" s="4" t="s">
        <v>47</v>
      </c>
      <c r="C2" s="4" t="n">
        <v>2020</v>
      </c>
      <c r="D2" s="4" t="s">
        <v>48</v>
      </c>
      <c r="E2" s="4" t="s">
        <v>49</v>
      </c>
      <c r="F2" s="4" t="s">
        <v>50</v>
      </c>
      <c r="G2" s="4" t="s">
        <v>51</v>
      </c>
      <c r="H2" s="4" t="s">
        <v>52</v>
      </c>
      <c r="I2" s="4" t="s">
        <v>53</v>
      </c>
      <c r="J2" s="4" t="s">
        <v>54</v>
      </c>
      <c r="K2" s="4"/>
      <c r="L2" s="4"/>
      <c r="M2" s="4" t="s">
        <v>55</v>
      </c>
      <c r="N2" s="4" t="s">
        <v>56</v>
      </c>
      <c r="O2" s="4" t="n">
        <v>1000</v>
      </c>
      <c r="P2" s="4" t="n">
        <v>256</v>
      </c>
      <c r="Q2" s="4" t="n">
        <v>256</v>
      </c>
      <c r="R2" s="6" t="n">
        <f aca="false">PRODUCT(Q2,P2,O2)</f>
        <v>65536000</v>
      </c>
      <c r="S2" s="7" t="s">
        <v>57</v>
      </c>
      <c r="T2" s="7" t="s">
        <v>58</v>
      </c>
      <c r="U2" s="4" t="s">
        <v>59</v>
      </c>
      <c r="V2" s="4" t="s">
        <v>60</v>
      </c>
      <c r="W2" s="7" t="n">
        <v>200</v>
      </c>
      <c r="X2" s="7" t="n">
        <v>8</v>
      </c>
      <c r="Y2" s="7" t="s">
        <v>61</v>
      </c>
      <c r="Z2" s="4" t="s">
        <v>62</v>
      </c>
      <c r="AA2" s="4" t="s">
        <v>63</v>
      </c>
      <c r="AB2" s="8" t="n">
        <v>0.001</v>
      </c>
      <c r="AC2" s="8"/>
      <c r="AD2" s="4"/>
      <c r="AE2" s="7" t="s">
        <v>64</v>
      </c>
      <c r="AF2" s="7" t="s">
        <v>65</v>
      </c>
      <c r="AG2" s="7"/>
      <c r="AH2" s="4" t="s">
        <v>66</v>
      </c>
      <c r="AI2" s="9" t="n">
        <v>0.9871</v>
      </c>
      <c r="AJ2" s="10"/>
      <c r="AK2" s="9" t="n">
        <v>0.9249</v>
      </c>
      <c r="AL2" s="9" t="n">
        <v>0.9739</v>
      </c>
      <c r="AM2" s="9" t="n">
        <v>0.9484</v>
      </c>
      <c r="AN2" s="9" t="n">
        <v>0.9532</v>
      </c>
      <c r="AO2" s="10" t="n">
        <v>0.95475</v>
      </c>
      <c r="AP2" s="10" t="n">
        <v>0.97165</v>
      </c>
      <c r="AQ2" s="10"/>
      <c r="AR2" s="9" t="n">
        <v>0.961</v>
      </c>
      <c r="AS2" s="4" t="s">
        <v>67</v>
      </c>
      <c r="AT2" s="4" t="s">
        <v>68</v>
      </c>
    </row>
    <row r="3" customFormat="false" ht="13.5" hidden="false" customHeight="true" outlineLevel="0" collapsed="false">
      <c r="A3" s="5" t="s">
        <v>46</v>
      </c>
      <c r="B3" s="4" t="s">
        <v>47</v>
      </c>
      <c r="C3" s="4" t="n">
        <v>2020</v>
      </c>
      <c r="D3" s="4" t="s">
        <v>48</v>
      </c>
      <c r="E3" s="4" t="s">
        <v>49</v>
      </c>
      <c r="F3" s="4" t="s">
        <v>50</v>
      </c>
      <c r="G3" s="4" t="s">
        <v>51</v>
      </c>
      <c r="H3" s="4" t="s">
        <v>52</v>
      </c>
      <c r="I3" s="4" t="s">
        <v>53</v>
      </c>
      <c r="J3" s="4" t="s">
        <v>53</v>
      </c>
      <c r="K3" s="4"/>
      <c r="L3" s="4"/>
      <c r="M3" s="4" t="s">
        <v>55</v>
      </c>
      <c r="N3" s="4" t="s">
        <v>56</v>
      </c>
      <c r="O3" s="4" t="n">
        <v>1000</v>
      </c>
      <c r="P3" s="4" t="n">
        <v>256</v>
      </c>
      <c r="Q3" s="4" t="n">
        <v>256</v>
      </c>
      <c r="R3" s="6" t="n">
        <f aca="false">PRODUCT(Q3,P3,O3)</f>
        <v>65536000</v>
      </c>
      <c r="S3" s="7" t="s">
        <v>57</v>
      </c>
      <c r="T3" s="7" t="s">
        <v>58</v>
      </c>
      <c r="U3" s="4" t="s">
        <v>59</v>
      </c>
      <c r="V3" s="4" t="s">
        <v>60</v>
      </c>
      <c r="W3" s="7" t="n">
        <v>200</v>
      </c>
      <c r="X3" s="7" t="n">
        <v>8</v>
      </c>
      <c r="Y3" s="7" t="s">
        <v>61</v>
      </c>
      <c r="Z3" s="4" t="s">
        <v>62</v>
      </c>
      <c r="AA3" s="4" t="s">
        <v>63</v>
      </c>
      <c r="AB3" s="8" t="n">
        <v>0.001</v>
      </c>
      <c r="AC3" s="8"/>
      <c r="AD3" s="4"/>
      <c r="AE3" s="7" t="s">
        <v>64</v>
      </c>
      <c r="AF3" s="7" t="s">
        <v>65</v>
      </c>
      <c r="AG3" s="7"/>
      <c r="AH3" s="4" t="s">
        <v>66</v>
      </c>
      <c r="AI3" s="9" t="n">
        <v>0.988</v>
      </c>
      <c r="AJ3" s="10"/>
      <c r="AK3" s="9" t="n">
        <v>0.9301</v>
      </c>
      <c r="AL3" s="9" t="n">
        <v>0.9826</v>
      </c>
      <c r="AM3" s="9" t="n">
        <v>0.9457</v>
      </c>
      <c r="AN3" s="9" t="n">
        <v>0.9638</v>
      </c>
      <c r="AO3" s="10" t="n">
        <v>0.95793</v>
      </c>
      <c r="AP3" s="10" t="n">
        <v>0.97113</v>
      </c>
      <c r="AQ3" s="10"/>
      <c r="AR3" s="9" t="n">
        <v>0.9638</v>
      </c>
      <c r="AT3" s="4" t="s">
        <v>68</v>
      </c>
    </row>
    <row r="4" customFormat="false" ht="13.5" hidden="false" customHeight="true" outlineLevel="0" collapsed="false">
      <c r="A4" s="5" t="s">
        <v>46</v>
      </c>
      <c r="B4" s="4" t="s">
        <v>47</v>
      </c>
      <c r="C4" s="4" t="n">
        <v>2020</v>
      </c>
      <c r="D4" s="4" t="s">
        <v>48</v>
      </c>
      <c r="E4" s="4" t="s">
        <v>49</v>
      </c>
      <c r="F4" s="4" t="s">
        <v>50</v>
      </c>
      <c r="G4" s="4" t="s">
        <v>51</v>
      </c>
      <c r="H4" s="4" t="s">
        <v>52</v>
      </c>
      <c r="I4" s="4" t="s">
        <v>69</v>
      </c>
      <c r="J4" s="4" t="s">
        <v>69</v>
      </c>
      <c r="K4" s="4"/>
      <c r="L4" s="4"/>
      <c r="M4" s="4" t="s">
        <v>55</v>
      </c>
      <c r="N4" s="4" t="s">
        <v>56</v>
      </c>
      <c r="O4" s="4" t="n">
        <v>1000</v>
      </c>
      <c r="P4" s="4" t="n">
        <v>256</v>
      </c>
      <c r="Q4" s="4" t="n">
        <v>256</v>
      </c>
      <c r="R4" s="6" t="n">
        <f aca="false">PRODUCT(Q4,P4,O4)</f>
        <v>65536000</v>
      </c>
      <c r="S4" s="7" t="s">
        <v>57</v>
      </c>
      <c r="T4" s="7" t="s">
        <v>58</v>
      </c>
      <c r="U4" s="4" t="s">
        <v>59</v>
      </c>
      <c r="V4" s="4" t="s">
        <v>60</v>
      </c>
      <c r="W4" s="7" t="n">
        <v>200</v>
      </c>
      <c r="X4" s="7" t="n">
        <v>8</v>
      </c>
      <c r="Y4" s="7" t="s">
        <v>61</v>
      </c>
      <c r="Z4" s="4" t="s">
        <v>62</v>
      </c>
      <c r="AA4" s="4" t="s">
        <v>63</v>
      </c>
      <c r="AB4" s="8" t="n">
        <v>0.001</v>
      </c>
      <c r="AC4" s="8"/>
      <c r="AD4" s="4"/>
      <c r="AE4" s="7" t="s">
        <v>64</v>
      </c>
      <c r="AF4" s="7" t="s">
        <v>65</v>
      </c>
      <c r="AG4" s="7"/>
      <c r="AH4" s="4" t="s">
        <v>66</v>
      </c>
      <c r="AI4" s="9" t="n">
        <v>0.9759</v>
      </c>
      <c r="AJ4" s="10"/>
      <c r="AK4" s="9" t="n">
        <v>0.8765</v>
      </c>
      <c r="AL4" s="9" t="n">
        <v>0.9603</v>
      </c>
      <c r="AM4" s="9" t="n">
        <v>0.9095</v>
      </c>
      <c r="AN4" s="9" t="n">
        <v>0.9214</v>
      </c>
      <c r="AO4" s="10" t="n">
        <v>0.9256</v>
      </c>
      <c r="AP4" s="10" t="n">
        <v>0.95095</v>
      </c>
      <c r="AQ4" s="10"/>
      <c r="AR4" s="9" t="n">
        <v>0.9342</v>
      </c>
      <c r="AT4" s="4" t="s">
        <v>68</v>
      </c>
    </row>
    <row r="5" customFormat="false" ht="13.5" hidden="false" customHeight="true" outlineLevel="0" collapsed="false">
      <c r="A5" s="11" t="s">
        <v>70</v>
      </c>
      <c r="B5" s="4" t="s">
        <v>71</v>
      </c>
      <c r="C5" s="4" t="n">
        <v>2024</v>
      </c>
      <c r="D5" s="4" t="s">
        <v>72</v>
      </c>
      <c r="E5" s="4" t="s">
        <v>73</v>
      </c>
      <c r="F5" s="4" t="s">
        <v>74</v>
      </c>
      <c r="G5" s="4" t="s">
        <v>74</v>
      </c>
      <c r="H5" s="4" t="s">
        <v>75</v>
      </c>
      <c r="I5" s="4" t="s">
        <v>53</v>
      </c>
      <c r="J5" s="4" t="s">
        <v>53</v>
      </c>
      <c r="K5" s="4"/>
      <c r="L5" s="4"/>
      <c r="M5" s="4" t="s">
        <v>76</v>
      </c>
      <c r="N5" s="4" t="s">
        <v>77</v>
      </c>
      <c r="O5" s="4" t="n">
        <v>1402</v>
      </c>
      <c r="P5" s="4" t="n">
        <v>64</v>
      </c>
      <c r="Q5" s="4" t="n">
        <v>64</v>
      </c>
      <c r="R5" s="6" t="n">
        <f aca="false">PRODUCT(Q5,P5,O5)</f>
        <v>5742592</v>
      </c>
      <c r="S5" s="7" t="s">
        <v>78</v>
      </c>
      <c r="T5" s="7" t="s">
        <v>79</v>
      </c>
      <c r="U5" s="7" t="s">
        <v>80</v>
      </c>
      <c r="V5" s="7" t="s">
        <v>81</v>
      </c>
      <c r="W5" s="4" t="n">
        <v>50</v>
      </c>
      <c r="X5" s="4" t="n">
        <v>16</v>
      </c>
      <c r="Y5" s="4" t="s">
        <v>61</v>
      </c>
      <c r="Z5" s="4" t="s">
        <v>62</v>
      </c>
      <c r="AA5" s="4" t="s">
        <v>82</v>
      </c>
      <c r="AB5" s="8" t="n">
        <v>0.0001</v>
      </c>
      <c r="AC5" s="8"/>
      <c r="AD5" s="4"/>
      <c r="AE5" s="4" t="s">
        <v>83</v>
      </c>
      <c r="AF5" s="4" t="s">
        <v>65</v>
      </c>
      <c r="AG5" s="4" t="s">
        <v>84</v>
      </c>
      <c r="AH5" s="4" t="s">
        <v>85</v>
      </c>
      <c r="AI5" s="10" t="n">
        <v>0.953</v>
      </c>
      <c r="AJ5" s="10"/>
      <c r="AK5" s="10"/>
      <c r="AL5" s="10" t="n">
        <v>0.802</v>
      </c>
      <c r="AM5" s="10" t="n">
        <v>0.681</v>
      </c>
      <c r="AN5" s="10"/>
      <c r="AO5" s="10"/>
      <c r="AP5" s="10"/>
      <c r="AQ5" s="10"/>
      <c r="AR5" s="10" t="n">
        <v>0.736</v>
      </c>
      <c r="AS5" s="4" t="s">
        <v>86</v>
      </c>
      <c r="AT5" s="4" t="s">
        <v>87</v>
      </c>
    </row>
    <row r="6" customFormat="false" ht="13.5" hidden="false" customHeight="true" outlineLevel="0" collapsed="false">
      <c r="A6" s="11" t="s">
        <v>70</v>
      </c>
      <c r="B6" s="4" t="s">
        <v>71</v>
      </c>
      <c r="C6" s="4" t="n">
        <v>2024</v>
      </c>
      <c r="D6" s="4" t="s">
        <v>72</v>
      </c>
      <c r="E6" s="4" t="s">
        <v>73</v>
      </c>
      <c r="F6" s="4" t="s">
        <v>74</v>
      </c>
      <c r="G6" s="4" t="s">
        <v>74</v>
      </c>
      <c r="H6" s="4" t="s">
        <v>75</v>
      </c>
      <c r="I6" s="4" t="s">
        <v>88</v>
      </c>
      <c r="J6" s="4" t="s">
        <v>88</v>
      </c>
      <c r="K6" s="4"/>
      <c r="L6" s="4"/>
      <c r="M6" s="4" t="s">
        <v>76</v>
      </c>
      <c r="N6" s="4" t="s">
        <v>77</v>
      </c>
      <c r="O6" s="4" t="n">
        <v>1402</v>
      </c>
      <c r="P6" s="4" t="n">
        <v>64</v>
      </c>
      <c r="Q6" s="4" t="n">
        <v>64</v>
      </c>
      <c r="R6" s="6" t="n">
        <f aca="false">PRODUCT(Q6,P6,O6)</f>
        <v>5742592</v>
      </c>
      <c r="S6" s="7" t="s">
        <v>78</v>
      </c>
      <c r="T6" s="7"/>
      <c r="U6" s="7" t="s">
        <v>80</v>
      </c>
      <c r="V6" s="7" t="s">
        <v>81</v>
      </c>
      <c r="W6" s="4"/>
      <c r="X6" s="4"/>
      <c r="Y6" s="4"/>
      <c r="Z6" s="4"/>
      <c r="AA6" s="4"/>
      <c r="AB6" s="4"/>
      <c r="AC6" s="4"/>
      <c r="AD6" s="4"/>
      <c r="AE6" s="4" t="s">
        <v>83</v>
      </c>
      <c r="AF6" s="4" t="s">
        <v>65</v>
      </c>
      <c r="AG6" s="4" t="s">
        <v>84</v>
      </c>
      <c r="AH6" s="4" t="s">
        <v>85</v>
      </c>
      <c r="AI6" s="10" t="n">
        <v>0.8808</v>
      </c>
      <c r="AJ6" s="10"/>
      <c r="AK6" s="10"/>
      <c r="AL6" s="10" t="n">
        <v>0.7554</v>
      </c>
      <c r="AM6" s="10" t="n">
        <v>0.6395</v>
      </c>
      <c r="AN6" s="10"/>
      <c r="AO6" s="10"/>
      <c r="AP6" s="10"/>
      <c r="AQ6" s="10"/>
      <c r="AR6" s="10" t="n">
        <v>0.6926</v>
      </c>
      <c r="AT6" s="4" t="s">
        <v>89</v>
      </c>
    </row>
    <row r="7" customFormat="false" ht="13.5" hidden="false" customHeight="true" outlineLevel="0" collapsed="false">
      <c r="A7" s="11" t="s">
        <v>70</v>
      </c>
      <c r="B7" s="4" t="s">
        <v>71</v>
      </c>
      <c r="C7" s="4" t="n">
        <v>2024</v>
      </c>
      <c r="D7" s="4" t="s">
        <v>72</v>
      </c>
      <c r="E7" s="4" t="s">
        <v>73</v>
      </c>
      <c r="F7" s="4" t="s">
        <v>74</v>
      </c>
      <c r="G7" s="4" t="s">
        <v>74</v>
      </c>
      <c r="H7" s="4" t="s">
        <v>75</v>
      </c>
      <c r="I7" s="4" t="s">
        <v>90</v>
      </c>
      <c r="J7" s="4" t="s">
        <v>90</v>
      </c>
      <c r="K7" s="4"/>
      <c r="L7" s="4"/>
      <c r="M7" s="4" t="s">
        <v>76</v>
      </c>
      <c r="N7" s="4" t="s">
        <v>77</v>
      </c>
      <c r="O7" s="4" t="n">
        <v>1402</v>
      </c>
      <c r="P7" s="4" t="n">
        <v>64</v>
      </c>
      <c r="Q7" s="4" t="n">
        <v>64</v>
      </c>
      <c r="R7" s="6" t="n">
        <f aca="false">PRODUCT(Q7,P7,O7)</f>
        <v>5742592</v>
      </c>
      <c r="S7" s="7" t="s">
        <v>78</v>
      </c>
      <c r="T7" s="7"/>
      <c r="U7" s="7" t="s">
        <v>80</v>
      </c>
      <c r="V7" s="7" t="s">
        <v>81</v>
      </c>
      <c r="W7" s="4"/>
      <c r="X7" s="4"/>
      <c r="Y7" s="4"/>
      <c r="Z7" s="4"/>
      <c r="AA7" s="4"/>
      <c r="AB7" s="4"/>
      <c r="AC7" s="4"/>
      <c r="AD7" s="4"/>
      <c r="AE7" s="4" t="s">
        <v>83</v>
      </c>
      <c r="AF7" s="4" t="s">
        <v>65</v>
      </c>
      <c r="AG7" s="4" t="s">
        <v>84</v>
      </c>
      <c r="AH7" s="4" t="s">
        <v>85</v>
      </c>
      <c r="AI7" s="10" t="n">
        <v>0.8127</v>
      </c>
      <c r="AJ7" s="10"/>
      <c r="AK7" s="10"/>
      <c r="AL7" s="10" t="n">
        <v>0.7145</v>
      </c>
      <c r="AM7" s="10" t="n">
        <v>0.5686</v>
      </c>
      <c r="AN7" s="10"/>
      <c r="AO7" s="10"/>
      <c r="AP7" s="10"/>
      <c r="AQ7" s="10"/>
      <c r="AR7" s="10" t="n">
        <v>0.6333</v>
      </c>
      <c r="AT7" s="4" t="s">
        <v>89</v>
      </c>
    </row>
    <row r="8" customFormat="false" ht="13.5" hidden="false" customHeight="true" outlineLevel="0" collapsed="false">
      <c r="A8" s="11" t="s">
        <v>70</v>
      </c>
      <c r="B8" s="4" t="s">
        <v>71</v>
      </c>
      <c r="C8" s="4" t="n">
        <v>2024</v>
      </c>
      <c r="D8" s="4" t="s">
        <v>72</v>
      </c>
      <c r="E8" s="4" t="s">
        <v>73</v>
      </c>
      <c r="F8" s="4" t="s">
        <v>74</v>
      </c>
      <c r="G8" s="4" t="s">
        <v>74</v>
      </c>
      <c r="H8" s="4" t="s">
        <v>75</v>
      </c>
      <c r="I8" s="4" t="s">
        <v>91</v>
      </c>
      <c r="J8" s="4" t="s">
        <v>91</v>
      </c>
      <c r="K8" s="4"/>
      <c r="L8" s="4"/>
      <c r="M8" s="4" t="s">
        <v>76</v>
      </c>
      <c r="N8" s="4" t="s">
        <v>77</v>
      </c>
      <c r="O8" s="4" t="n">
        <v>1402</v>
      </c>
      <c r="P8" s="4" t="n">
        <v>64</v>
      </c>
      <c r="Q8" s="4" t="n">
        <v>64</v>
      </c>
      <c r="R8" s="6" t="n">
        <f aca="false">PRODUCT(Q8,P8,O8)</f>
        <v>5742592</v>
      </c>
      <c r="S8" s="7" t="s">
        <v>78</v>
      </c>
      <c r="T8" s="7"/>
      <c r="U8" s="7" t="s">
        <v>80</v>
      </c>
      <c r="V8" s="7" t="s">
        <v>81</v>
      </c>
      <c r="W8" s="4"/>
      <c r="X8" s="4"/>
      <c r="Y8" s="4"/>
      <c r="Z8" s="4"/>
      <c r="AA8" s="4"/>
      <c r="AB8" s="4"/>
      <c r="AC8" s="4"/>
      <c r="AD8" s="4"/>
      <c r="AE8" s="4" t="s">
        <v>83</v>
      </c>
      <c r="AF8" s="4" t="s">
        <v>65</v>
      </c>
      <c r="AG8" s="4" t="s">
        <v>84</v>
      </c>
      <c r="AH8" s="4" t="s">
        <v>85</v>
      </c>
      <c r="AI8" s="10" t="n">
        <v>0.7031</v>
      </c>
      <c r="AJ8" s="10"/>
      <c r="AK8" s="10"/>
      <c r="AL8" s="10" t="n">
        <v>0.527</v>
      </c>
      <c r="AM8" s="10" t="n">
        <v>0.456</v>
      </c>
      <c r="AN8" s="10"/>
      <c r="AO8" s="10"/>
      <c r="AP8" s="10"/>
      <c r="AQ8" s="10"/>
      <c r="AR8" s="10" t="n">
        <v>0.4889</v>
      </c>
      <c r="AT8" s="4" t="s">
        <v>89</v>
      </c>
    </row>
    <row r="9" customFormat="false" ht="13.5" hidden="false" customHeight="true" outlineLevel="0" collapsed="false">
      <c r="A9" s="11" t="s">
        <v>70</v>
      </c>
      <c r="B9" s="4" t="s">
        <v>71</v>
      </c>
      <c r="C9" s="4" t="n">
        <v>2024</v>
      </c>
      <c r="D9" s="4" t="s">
        <v>72</v>
      </c>
      <c r="E9" s="4" t="s">
        <v>73</v>
      </c>
      <c r="F9" s="4" t="s">
        <v>74</v>
      </c>
      <c r="G9" s="4" t="s">
        <v>74</v>
      </c>
      <c r="H9" s="4" t="s">
        <v>75</v>
      </c>
      <c r="I9" s="4" t="s">
        <v>92</v>
      </c>
      <c r="J9" s="4" t="s">
        <v>92</v>
      </c>
      <c r="K9" s="4"/>
      <c r="L9" s="4"/>
      <c r="M9" s="4" t="s">
        <v>76</v>
      </c>
      <c r="N9" s="4" t="s">
        <v>77</v>
      </c>
      <c r="O9" s="4" t="n">
        <v>1402</v>
      </c>
      <c r="P9" s="4" t="n">
        <v>64</v>
      </c>
      <c r="Q9" s="4" t="n">
        <v>64</v>
      </c>
      <c r="R9" s="6" t="n">
        <f aca="false">PRODUCT(Q9,P9,O9)</f>
        <v>5742592</v>
      </c>
      <c r="S9" s="7" t="s">
        <v>78</v>
      </c>
      <c r="T9" s="7"/>
      <c r="U9" s="7" t="s">
        <v>80</v>
      </c>
      <c r="V9" s="7" t="s">
        <v>81</v>
      </c>
      <c r="W9" s="4"/>
      <c r="X9" s="4"/>
      <c r="Y9" s="4"/>
      <c r="Z9" s="4"/>
      <c r="AA9" s="4"/>
      <c r="AB9" s="4"/>
      <c r="AC9" s="4"/>
      <c r="AD9" s="4"/>
      <c r="AE9" s="4" t="s">
        <v>83</v>
      </c>
      <c r="AF9" s="4" t="s">
        <v>65</v>
      </c>
      <c r="AG9" s="4" t="s">
        <v>84</v>
      </c>
      <c r="AH9" s="4" t="s">
        <v>85</v>
      </c>
      <c r="AI9" s="10" t="n">
        <v>0.6826</v>
      </c>
      <c r="AJ9" s="10"/>
      <c r="AK9" s="10"/>
      <c r="AL9" s="10" t="n">
        <v>0.495</v>
      </c>
      <c r="AM9" s="10" t="n">
        <v>0.376</v>
      </c>
      <c r="AN9" s="10"/>
      <c r="AO9" s="10"/>
      <c r="AP9" s="10"/>
      <c r="AQ9" s="10"/>
      <c r="AR9" s="10" t="n">
        <v>0.4274</v>
      </c>
      <c r="AT9" s="4" t="s">
        <v>89</v>
      </c>
    </row>
    <row r="10" customFormat="false" ht="13.5" hidden="false" customHeight="true" outlineLevel="0" collapsed="false">
      <c r="A10" s="11" t="s">
        <v>70</v>
      </c>
      <c r="B10" s="4" t="s">
        <v>71</v>
      </c>
      <c r="C10" s="4" t="n">
        <v>2024</v>
      </c>
      <c r="D10" s="4" t="s">
        <v>72</v>
      </c>
      <c r="E10" s="4" t="s">
        <v>73</v>
      </c>
      <c r="F10" s="4" t="s">
        <v>74</v>
      </c>
      <c r="G10" s="4" t="s">
        <v>74</v>
      </c>
      <c r="H10" s="4" t="s">
        <v>75</v>
      </c>
      <c r="I10" s="4" t="s">
        <v>93</v>
      </c>
      <c r="J10" s="4" t="s">
        <v>93</v>
      </c>
      <c r="K10" s="4"/>
      <c r="L10" s="4"/>
      <c r="M10" s="4" t="s">
        <v>76</v>
      </c>
      <c r="N10" s="4" t="s">
        <v>77</v>
      </c>
      <c r="O10" s="4" t="n">
        <v>1402</v>
      </c>
      <c r="P10" s="4" t="n">
        <v>64</v>
      </c>
      <c r="Q10" s="4" t="n">
        <v>64</v>
      </c>
      <c r="R10" s="6" t="n">
        <f aca="false">PRODUCT(Q10,P10,O10)</f>
        <v>5742592</v>
      </c>
      <c r="S10" s="7" t="s">
        <v>78</v>
      </c>
      <c r="T10" s="7"/>
      <c r="U10" s="7" t="s">
        <v>80</v>
      </c>
      <c r="V10" s="7" t="s">
        <v>81</v>
      </c>
      <c r="W10" s="4"/>
      <c r="X10" s="4"/>
      <c r="Y10" s="4"/>
      <c r="Z10" s="4"/>
      <c r="AA10" s="4"/>
      <c r="AB10" s="4"/>
      <c r="AC10" s="4"/>
      <c r="AD10" s="4"/>
      <c r="AE10" s="4" t="s">
        <v>83</v>
      </c>
      <c r="AF10" s="4" t="s">
        <v>65</v>
      </c>
      <c r="AG10" s="4" t="s">
        <v>84</v>
      </c>
      <c r="AH10" s="4" t="s">
        <v>85</v>
      </c>
      <c r="AI10" s="10" t="n">
        <v>0.5018</v>
      </c>
      <c r="AJ10" s="10"/>
      <c r="AK10" s="10"/>
      <c r="AL10" s="10" t="n">
        <v>0.344</v>
      </c>
      <c r="AM10" s="10" t="n">
        <v>0.288</v>
      </c>
      <c r="AN10" s="10"/>
      <c r="AO10" s="10"/>
      <c r="AP10" s="10"/>
      <c r="AQ10" s="10"/>
      <c r="AR10" s="10" t="n">
        <v>0.3135</v>
      </c>
      <c r="AT10" s="4" t="s">
        <v>89</v>
      </c>
    </row>
    <row r="11" customFormat="false" ht="13.5" hidden="false" customHeight="true" outlineLevel="0" collapsed="false">
      <c r="A11" s="12" t="s">
        <v>94</v>
      </c>
      <c r="B11" s="4" t="s">
        <v>95</v>
      </c>
      <c r="C11" s="4" t="n">
        <v>2021</v>
      </c>
      <c r="D11" s="4" t="s">
        <v>96</v>
      </c>
      <c r="E11" s="4" t="s">
        <v>49</v>
      </c>
      <c r="F11" s="4" t="s">
        <v>97</v>
      </c>
      <c r="G11" s="4" t="s">
        <v>97</v>
      </c>
      <c r="H11" s="4" t="s">
        <v>98</v>
      </c>
      <c r="I11" s="4" t="s">
        <v>99</v>
      </c>
      <c r="J11" s="4" t="s">
        <v>99</v>
      </c>
      <c r="K11" s="4" t="s">
        <v>100</v>
      </c>
      <c r="L11" s="4" t="s">
        <v>101</v>
      </c>
      <c r="M11" s="4" t="s">
        <v>102</v>
      </c>
      <c r="N11" s="4" t="s">
        <v>77</v>
      </c>
      <c r="O11" s="4" t="n">
        <v>528</v>
      </c>
      <c r="P11" s="4" t="n">
        <v>256</v>
      </c>
      <c r="Q11" s="4" t="n">
        <v>256</v>
      </c>
      <c r="R11" s="6" t="n">
        <f aca="false">PRODUCT(Q11,P11,O11)</f>
        <v>34603008</v>
      </c>
      <c r="S11" s="4" t="s">
        <v>57</v>
      </c>
      <c r="T11" s="4" t="s">
        <v>103</v>
      </c>
      <c r="U11" s="7" t="s">
        <v>104</v>
      </c>
      <c r="V11" s="4" t="s">
        <v>105</v>
      </c>
      <c r="W11" s="4" t="n">
        <v>100</v>
      </c>
      <c r="X11" s="4" t="n">
        <v>16</v>
      </c>
      <c r="Y11" s="4" t="s">
        <v>106</v>
      </c>
      <c r="Z11" s="4" t="s">
        <v>107</v>
      </c>
      <c r="AA11" s="4"/>
      <c r="AB11" s="13" t="n">
        <v>0.0001</v>
      </c>
      <c r="AC11" s="13" t="s">
        <v>108</v>
      </c>
      <c r="AD11" s="4" t="s">
        <v>109</v>
      </c>
      <c r="AE11" s="4" t="s">
        <v>110</v>
      </c>
      <c r="AF11" s="4" t="s">
        <v>65</v>
      </c>
      <c r="AG11" s="4" t="s">
        <v>111</v>
      </c>
      <c r="AH11" s="4" t="s">
        <v>112</v>
      </c>
      <c r="AI11" s="10" t="n">
        <v>0.9871</v>
      </c>
      <c r="AJ11" s="10" t="n">
        <v>0.9368</v>
      </c>
      <c r="AK11" s="10" t="n">
        <v>0.9122</v>
      </c>
      <c r="AL11" s="10" t="n">
        <v>0.8925</v>
      </c>
      <c r="AM11" s="10" t="n">
        <v>0.9325</v>
      </c>
      <c r="AN11" s="10"/>
      <c r="AO11" s="10"/>
      <c r="AP11" s="10"/>
      <c r="AQ11" s="10"/>
      <c r="AR11" s="10" t="n">
        <v>0.912</v>
      </c>
      <c r="AS11" s="4" t="s">
        <v>113</v>
      </c>
    </row>
    <row r="12" customFormat="false" ht="13.5" hidden="false" customHeight="true" outlineLevel="0" collapsed="false">
      <c r="A12" s="12" t="s">
        <v>94</v>
      </c>
      <c r="B12" s="4" t="s">
        <v>95</v>
      </c>
      <c r="C12" s="4" t="n">
        <v>2021</v>
      </c>
      <c r="D12" s="4" t="s">
        <v>96</v>
      </c>
      <c r="E12" s="4" t="s">
        <v>49</v>
      </c>
      <c r="F12" s="4" t="s">
        <v>97</v>
      </c>
      <c r="G12" s="4" t="s">
        <v>97</v>
      </c>
      <c r="H12" s="4" t="s">
        <v>98</v>
      </c>
      <c r="I12" s="4" t="s">
        <v>53</v>
      </c>
      <c r="J12" s="4" t="s">
        <v>53</v>
      </c>
      <c r="K12" s="4" t="s">
        <v>114</v>
      </c>
      <c r="L12" s="4" t="s">
        <v>101</v>
      </c>
      <c r="M12" s="4" t="s">
        <v>102</v>
      </c>
      <c r="N12" s="4" t="s">
        <v>77</v>
      </c>
      <c r="O12" s="4" t="n">
        <v>528</v>
      </c>
      <c r="P12" s="4" t="n">
        <v>256</v>
      </c>
      <c r="Q12" s="4" t="n">
        <v>256</v>
      </c>
      <c r="R12" s="6" t="n">
        <f aca="false">PRODUCT(Q12,P12,O12)</f>
        <v>34603008</v>
      </c>
      <c r="S12" s="4" t="s">
        <v>57</v>
      </c>
      <c r="T12" s="4" t="s">
        <v>103</v>
      </c>
      <c r="U12" s="7" t="s">
        <v>104</v>
      </c>
      <c r="V12" s="4" t="s">
        <v>105</v>
      </c>
      <c r="W12" s="4" t="n">
        <v>100</v>
      </c>
      <c r="X12" s="4" t="n">
        <v>16</v>
      </c>
      <c r="Y12" s="4" t="s">
        <v>106</v>
      </c>
      <c r="Z12" s="4" t="s">
        <v>107</v>
      </c>
      <c r="AA12" s="4"/>
      <c r="AB12" s="13" t="n">
        <v>0.0001</v>
      </c>
      <c r="AC12" s="13" t="s">
        <v>108</v>
      </c>
      <c r="AD12" s="4" t="s">
        <v>109</v>
      </c>
      <c r="AE12" s="4" t="s">
        <v>110</v>
      </c>
      <c r="AF12" s="4" t="s">
        <v>65</v>
      </c>
      <c r="AG12" s="4" t="s">
        <v>111</v>
      </c>
      <c r="AH12" s="4" t="s">
        <v>112</v>
      </c>
      <c r="AI12" s="10" t="n">
        <v>0.9867</v>
      </c>
      <c r="AJ12" s="10" t="n">
        <v>0.9114</v>
      </c>
      <c r="AK12" s="10" t="n">
        <v>0.9092</v>
      </c>
      <c r="AL12" s="10" t="n">
        <v>0.895</v>
      </c>
      <c r="AM12" s="10" t="n">
        <v>0.9227</v>
      </c>
      <c r="AN12" s="10"/>
      <c r="AO12" s="10"/>
      <c r="AP12" s="10"/>
      <c r="AQ12" s="10"/>
      <c r="AR12" s="10" t="n">
        <v>0.9087</v>
      </c>
    </row>
    <row r="13" customFormat="false" ht="13.5" hidden="false" customHeight="true" outlineLevel="0" collapsed="false">
      <c r="A13" s="12" t="s">
        <v>94</v>
      </c>
      <c r="B13" s="4" t="s">
        <v>95</v>
      </c>
      <c r="C13" s="4" t="n">
        <v>2021</v>
      </c>
      <c r="D13" s="4" t="s">
        <v>96</v>
      </c>
      <c r="E13" s="4" t="s">
        <v>49</v>
      </c>
      <c r="F13" s="4" t="s">
        <v>97</v>
      </c>
      <c r="G13" s="4" t="s">
        <v>97</v>
      </c>
      <c r="H13" s="4" t="s">
        <v>98</v>
      </c>
      <c r="I13" s="4" t="s">
        <v>53</v>
      </c>
      <c r="J13" s="4" t="s">
        <v>53</v>
      </c>
      <c r="K13" s="4" t="s">
        <v>100</v>
      </c>
      <c r="L13" s="4" t="s">
        <v>101</v>
      </c>
      <c r="M13" s="4" t="s">
        <v>102</v>
      </c>
      <c r="N13" s="4" t="s">
        <v>77</v>
      </c>
      <c r="O13" s="4" t="n">
        <v>528</v>
      </c>
      <c r="P13" s="4" t="n">
        <v>256</v>
      </c>
      <c r="Q13" s="4" t="n">
        <v>256</v>
      </c>
      <c r="R13" s="6" t="n">
        <f aca="false">PRODUCT(Q13,P13,O13)</f>
        <v>34603008</v>
      </c>
      <c r="S13" s="4" t="s">
        <v>57</v>
      </c>
      <c r="T13" s="4" t="s">
        <v>103</v>
      </c>
      <c r="U13" s="7" t="s">
        <v>104</v>
      </c>
      <c r="V13" s="4" t="s">
        <v>105</v>
      </c>
      <c r="W13" s="4" t="n">
        <v>100</v>
      </c>
      <c r="X13" s="4" t="n">
        <v>16</v>
      </c>
      <c r="Y13" s="4" t="s">
        <v>106</v>
      </c>
      <c r="Z13" s="4" t="s">
        <v>107</v>
      </c>
      <c r="AA13" s="4"/>
      <c r="AB13" s="13" t="n">
        <v>0.0001</v>
      </c>
      <c r="AC13" s="13" t="s">
        <v>108</v>
      </c>
      <c r="AD13" s="4" t="s">
        <v>109</v>
      </c>
      <c r="AE13" s="4" t="s">
        <v>110</v>
      </c>
      <c r="AF13" s="4" t="s">
        <v>65</v>
      </c>
      <c r="AG13" s="4" t="s">
        <v>111</v>
      </c>
      <c r="AH13" s="4" t="s">
        <v>112</v>
      </c>
      <c r="AI13" s="10" t="n">
        <v>0.9866</v>
      </c>
      <c r="AJ13" s="10" t="n">
        <v>0.9213</v>
      </c>
      <c r="AK13" s="10" t="n">
        <v>0.9079</v>
      </c>
      <c r="AL13" s="10" t="n">
        <v>0.8966</v>
      </c>
      <c r="AM13" s="10" t="n">
        <v>0.9181</v>
      </c>
      <c r="AN13" s="10"/>
      <c r="AO13" s="10"/>
      <c r="AP13" s="10"/>
      <c r="AQ13" s="10"/>
      <c r="AR13" s="10" t="n">
        <v>0.9072</v>
      </c>
    </row>
    <row r="14" customFormat="false" ht="13.5" hidden="false" customHeight="true" outlineLevel="0" collapsed="false">
      <c r="A14" s="12" t="s">
        <v>94</v>
      </c>
      <c r="B14" s="4" t="s">
        <v>95</v>
      </c>
      <c r="C14" s="4" t="n">
        <v>2021</v>
      </c>
      <c r="D14" s="4" t="s">
        <v>96</v>
      </c>
      <c r="E14" s="4" t="s">
        <v>49</v>
      </c>
      <c r="F14" s="4" t="s">
        <v>97</v>
      </c>
      <c r="G14" s="4" t="s">
        <v>97</v>
      </c>
      <c r="H14" s="4" t="s">
        <v>98</v>
      </c>
      <c r="I14" s="4" t="s">
        <v>99</v>
      </c>
      <c r="J14" s="4" t="s">
        <v>99</v>
      </c>
      <c r="K14" s="4" t="s">
        <v>114</v>
      </c>
      <c r="L14" s="4" t="s">
        <v>101</v>
      </c>
      <c r="M14" s="4" t="s">
        <v>102</v>
      </c>
      <c r="N14" s="4" t="s">
        <v>77</v>
      </c>
      <c r="O14" s="4" t="n">
        <v>528</v>
      </c>
      <c r="P14" s="4" t="n">
        <v>256</v>
      </c>
      <c r="Q14" s="4" t="n">
        <v>256</v>
      </c>
      <c r="R14" s="6" t="n">
        <f aca="false">PRODUCT(Q14,P14,O14)</f>
        <v>34603008</v>
      </c>
      <c r="S14" s="4" t="s">
        <v>57</v>
      </c>
      <c r="T14" s="4" t="s">
        <v>103</v>
      </c>
      <c r="U14" s="7" t="s">
        <v>104</v>
      </c>
      <c r="V14" s="4" t="s">
        <v>105</v>
      </c>
      <c r="W14" s="4" t="n">
        <v>100</v>
      </c>
      <c r="X14" s="4" t="n">
        <v>16</v>
      </c>
      <c r="Y14" s="4" t="s">
        <v>106</v>
      </c>
      <c r="Z14" s="4" t="s">
        <v>107</v>
      </c>
      <c r="AA14" s="4"/>
      <c r="AB14" s="13" t="n">
        <v>0.0001</v>
      </c>
      <c r="AC14" s="13" t="s">
        <v>108</v>
      </c>
      <c r="AD14" s="4" t="s">
        <v>109</v>
      </c>
      <c r="AE14" s="4" t="s">
        <v>110</v>
      </c>
      <c r="AF14" s="4" t="s">
        <v>65</v>
      </c>
      <c r="AG14" s="4" t="s">
        <v>111</v>
      </c>
      <c r="AH14" s="4" t="s">
        <v>112</v>
      </c>
      <c r="AI14" s="10" t="n">
        <v>0.9863</v>
      </c>
      <c r="AJ14" s="10" t="n">
        <v>0.9306</v>
      </c>
      <c r="AK14" s="10" t="n">
        <v>0.9077</v>
      </c>
      <c r="AL14" s="10" t="n">
        <v>0.883</v>
      </c>
      <c r="AM14" s="10" t="n">
        <v>0.9326</v>
      </c>
      <c r="AN14" s="10"/>
      <c r="AO14" s="10"/>
      <c r="AP14" s="10"/>
      <c r="AQ14" s="10"/>
      <c r="AR14" s="10" t="n">
        <v>0.9071</v>
      </c>
    </row>
    <row r="15" customFormat="false" ht="13.5" hidden="false" customHeight="true" outlineLevel="0" collapsed="false">
      <c r="A15" s="12" t="s">
        <v>94</v>
      </c>
      <c r="B15" s="4" t="s">
        <v>95</v>
      </c>
      <c r="C15" s="4" t="n">
        <v>2021</v>
      </c>
      <c r="D15" s="4" t="s">
        <v>96</v>
      </c>
      <c r="E15" s="4" t="s">
        <v>49</v>
      </c>
      <c r="F15" s="4" t="s">
        <v>97</v>
      </c>
      <c r="G15" s="4" t="s">
        <v>97</v>
      </c>
      <c r="H15" s="4" t="s">
        <v>98</v>
      </c>
      <c r="I15" s="4" t="s">
        <v>53</v>
      </c>
      <c r="J15" s="4" t="s">
        <v>53</v>
      </c>
      <c r="K15" s="4" t="s">
        <v>115</v>
      </c>
      <c r="L15" s="4" t="s">
        <v>101</v>
      </c>
      <c r="M15" s="4" t="s">
        <v>102</v>
      </c>
      <c r="N15" s="4" t="s">
        <v>77</v>
      </c>
      <c r="O15" s="4" t="n">
        <v>528</v>
      </c>
      <c r="P15" s="4" t="n">
        <v>256</v>
      </c>
      <c r="Q15" s="4" t="n">
        <v>256</v>
      </c>
      <c r="R15" s="6" t="n">
        <f aca="false">PRODUCT(Q15,P15,O15)</f>
        <v>34603008</v>
      </c>
      <c r="S15" s="4" t="s">
        <v>57</v>
      </c>
      <c r="T15" s="4" t="s">
        <v>103</v>
      </c>
      <c r="U15" s="7" t="s">
        <v>104</v>
      </c>
      <c r="V15" s="4" t="s">
        <v>105</v>
      </c>
      <c r="W15" s="4" t="n">
        <v>100</v>
      </c>
      <c r="X15" s="4" t="n">
        <v>16</v>
      </c>
      <c r="Y15" s="4" t="s">
        <v>106</v>
      </c>
      <c r="Z15" s="4" t="s">
        <v>107</v>
      </c>
      <c r="AA15" s="4"/>
      <c r="AB15" s="13" t="n">
        <v>0.0001</v>
      </c>
      <c r="AC15" s="13" t="s">
        <v>108</v>
      </c>
      <c r="AD15" s="4" t="s">
        <v>109</v>
      </c>
      <c r="AE15" s="4" t="s">
        <v>110</v>
      </c>
      <c r="AF15" s="4" t="s">
        <v>65</v>
      </c>
      <c r="AG15" s="4" t="s">
        <v>111</v>
      </c>
      <c r="AH15" s="4" t="s">
        <v>112</v>
      </c>
      <c r="AI15" s="10" t="n">
        <v>0.9862</v>
      </c>
      <c r="AJ15" s="10" t="n">
        <v>0.9054</v>
      </c>
      <c r="AK15" s="10" t="n">
        <v>0.9058</v>
      </c>
      <c r="AL15" s="10" t="n">
        <v>0.8928</v>
      </c>
      <c r="AM15" s="10" t="n">
        <v>0.9174</v>
      </c>
      <c r="AN15" s="10"/>
      <c r="AO15" s="10"/>
      <c r="AP15" s="10"/>
      <c r="AQ15" s="10"/>
      <c r="AR15" s="10" t="n">
        <v>0.905</v>
      </c>
    </row>
    <row r="16" customFormat="false" ht="13.5" hidden="false" customHeight="true" outlineLevel="0" collapsed="false">
      <c r="A16" s="12" t="s">
        <v>94</v>
      </c>
      <c r="B16" s="4" t="s">
        <v>95</v>
      </c>
      <c r="C16" s="4" t="n">
        <v>2021</v>
      </c>
      <c r="D16" s="4" t="s">
        <v>96</v>
      </c>
      <c r="E16" s="4" t="s">
        <v>49</v>
      </c>
      <c r="F16" s="4" t="s">
        <v>97</v>
      </c>
      <c r="G16" s="4" t="s">
        <v>97</v>
      </c>
      <c r="H16" s="4" t="s">
        <v>98</v>
      </c>
      <c r="I16" s="4" t="s">
        <v>99</v>
      </c>
      <c r="J16" s="4" t="s">
        <v>99</v>
      </c>
      <c r="K16" s="4" t="s">
        <v>115</v>
      </c>
      <c r="L16" s="4" t="s">
        <v>101</v>
      </c>
      <c r="M16" s="4" t="s">
        <v>102</v>
      </c>
      <c r="N16" s="4" t="s">
        <v>77</v>
      </c>
      <c r="O16" s="4" t="n">
        <v>528</v>
      </c>
      <c r="P16" s="4" t="n">
        <v>256</v>
      </c>
      <c r="Q16" s="4" t="n">
        <v>256</v>
      </c>
      <c r="R16" s="6" t="n">
        <f aca="false">PRODUCT(Q16,P16,O16)</f>
        <v>34603008</v>
      </c>
      <c r="S16" s="4" t="s">
        <v>57</v>
      </c>
      <c r="T16" s="4" t="s">
        <v>103</v>
      </c>
      <c r="U16" s="7" t="s">
        <v>104</v>
      </c>
      <c r="V16" s="4" t="s">
        <v>105</v>
      </c>
      <c r="W16" s="4" t="n">
        <v>100</v>
      </c>
      <c r="X16" s="4" t="n">
        <v>16</v>
      </c>
      <c r="Y16" s="4" t="s">
        <v>106</v>
      </c>
      <c r="Z16" s="4" t="s">
        <v>107</v>
      </c>
      <c r="AA16" s="4"/>
      <c r="AB16" s="13" t="n">
        <v>0.0001</v>
      </c>
      <c r="AC16" s="13" t="s">
        <v>108</v>
      </c>
      <c r="AD16" s="4" t="s">
        <v>109</v>
      </c>
      <c r="AE16" s="4" t="s">
        <v>110</v>
      </c>
      <c r="AF16" s="4" t="s">
        <v>65</v>
      </c>
      <c r="AG16" s="4" t="s">
        <v>111</v>
      </c>
      <c r="AH16" s="4" t="s">
        <v>112</v>
      </c>
      <c r="AI16" s="10" t="n">
        <v>0.9852</v>
      </c>
      <c r="AJ16" s="10" t="n">
        <v>0.9135</v>
      </c>
      <c r="AK16" s="10" t="n">
        <v>0.8986</v>
      </c>
      <c r="AL16" s="10" t="n">
        <v>0.8942</v>
      </c>
      <c r="AM16" s="10" t="n">
        <v>0.8996</v>
      </c>
      <c r="AN16" s="10"/>
      <c r="AO16" s="10"/>
      <c r="AP16" s="10"/>
      <c r="AQ16" s="10"/>
      <c r="AR16" s="10" t="n">
        <v>0.8969</v>
      </c>
    </row>
    <row r="17" customFormat="false" ht="13.5" hidden="false" customHeight="true" outlineLevel="0" collapsed="false">
      <c r="A17" s="12" t="s">
        <v>94</v>
      </c>
      <c r="B17" s="4" t="s">
        <v>95</v>
      </c>
      <c r="C17" s="4" t="n">
        <v>2021</v>
      </c>
      <c r="D17" s="4" t="s">
        <v>96</v>
      </c>
      <c r="E17" s="4" t="s">
        <v>49</v>
      </c>
      <c r="F17" s="4" t="s">
        <v>97</v>
      </c>
      <c r="G17" s="4" t="s">
        <v>97</v>
      </c>
      <c r="H17" s="4" t="s">
        <v>98</v>
      </c>
      <c r="I17" s="4" t="s">
        <v>99</v>
      </c>
      <c r="J17" s="4" t="s">
        <v>99</v>
      </c>
      <c r="K17" s="4" t="s">
        <v>114</v>
      </c>
      <c r="L17" s="4" t="s">
        <v>116</v>
      </c>
      <c r="M17" s="4" t="s">
        <v>102</v>
      </c>
      <c r="N17" s="4" t="s">
        <v>77</v>
      </c>
      <c r="O17" s="4" t="n">
        <v>528</v>
      </c>
      <c r="P17" s="4" t="n">
        <v>256</v>
      </c>
      <c r="Q17" s="4" t="n">
        <v>256</v>
      </c>
      <c r="R17" s="6" t="n">
        <f aca="false">PRODUCT(Q17,P17,O17)</f>
        <v>34603008</v>
      </c>
      <c r="S17" s="4" t="s">
        <v>57</v>
      </c>
      <c r="T17" s="4" t="s">
        <v>117</v>
      </c>
      <c r="U17" s="7" t="s">
        <v>104</v>
      </c>
      <c r="V17" s="4" t="s">
        <v>105</v>
      </c>
      <c r="W17" s="4" t="n">
        <v>100</v>
      </c>
      <c r="X17" s="4" t="n">
        <v>16</v>
      </c>
      <c r="Y17" s="4" t="s">
        <v>106</v>
      </c>
      <c r="Z17" s="4" t="s">
        <v>107</v>
      </c>
      <c r="AA17" s="4"/>
      <c r="AB17" s="13" t="n">
        <v>0.0001</v>
      </c>
      <c r="AC17" s="13" t="s">
        <v>108</v>
      </c>
      <c r="AD17" s="4" t="s">
        <v>109</v>
      </c>
      <c r="AE17" s="4" t="s">
        <v>110</v>
      </c>
      <c r="AF17" s="4" t="s">
        <v>65</v>
      </c>
      <c r="AG17" s="4" t="s">
        <v>111</v>
      </c>
      <c r="AH17" s="4" t="s">
        <v>112</v>
      </c>
      <c r="AI17" s="10" t="n">
        <v>0.9793</v>
      </c>
      <c r="AJ17" s="10" t="n">
        <v>0.8886</v>
      </c>
      <c r="AK17" s="10" t="n">
        <v>0.868</v>
      </c>
      <c r="AL17" s="10" t="n">
        <v>0.8229</v>
      </c>
      <c r="AM17" s="10" t="n">
        <v>0.906</v>
      </c>
      <c r="AN17" s="10"/>
      <c r="AO17" s="10"/>
      <c r="AP17" s="10"/>
      <c r="AQ17" s="10"/>
      <c r="AR17" s="10" t="n">
        <v>0.8625</v>
      </c>
    </row>
    <row r="18" customFormat="false" ht="13.5" hidden="false" customHeight="true" outlineLevel="0" collapsed="false">
      <c r="A18" s="12" t="s">
        <v>94</v>
      </c>
      <c r="B18" s="4" t="s">
        <v>95</v>
      </c>
      <c r="C18" s="4" t="n">
        <v>2021</v>
      </c>
      <c r="D18" s="4" t="s">
        <v>96</v>
      </c>
      <c r="E18" s="4" t="s">
        <v>49</v>
      </c>
      <c r="F18" s="4" t="s">
        <v>97</v>
      </c>
      <c r="G18" s="4" t="s">
        <v>97</v>
      </c>
      <c r="H18" s="4" t="s">
        <v>98</v>
      </c>
      <c r="I18" s="4" t="s">
        <v>99</v>
      </c>
      <c r="J18" s="4" t="s">
        <v>99</v>
      </c>
      <c r="K18" s="4" t="s">
        <v>100</v>
      </c>
      <c r="L18" s="4" t="s">
        <v>116</v>
      </c>
      <c r="M18" s="4" t="s">
        <v>102</v>
      </c>
      <c r="N18" s="4" t="s">
        <v>77</v>
      </c>
      <c r="O18" s="4" t="n">
        <v>528</v>
      </c>
      <c r="P18" s="4" t="n">
        <v>256</v>
      </c>
      <c r="Q18" s="4" t="n">
        <v>256</v>
      </c>
      <c r="R18" s="6" t="n">
        <f aca="false">PRODUCT(Q18,P18,O18)</f>
        <v>34603008</v>
      </c>
      <c r="S18" s="4" t="s">
        <v>57</v>
      </c>
      <c r="T18" s="4" t="s">
        <v>117</v>
      </c>
      <c r="U18" s="7" t="s">
        <v>104</v>
      </c>
      <c r="V18" s="4" t="s">
        <v>105</v>
      </c>
      <c r="W18" s="4" t="n">
        <v>100</v>
      </c>
      <c r="X18" s="4" t="n">
        <v>16</v>
      </c>
      <c r="Y18" s="4" t="s">
        <v>106</v>
      </c>
      <c r="Z18" s="4" t="s">
        <v>107</v>
      </c>
      <c r="AA18" s="4"/>
      <c r="AB18" s="13" t="n">
        <v>0.0001</v>
      </c>
      <c r="AC18" s="13" t="s">
        <v>108</v>
      </c>
      <c r="AD18" s="4" t="s">
        <v>109</v>
      </c>
      <c r="AE18" s="4" t="s">
        <v>110</v>
      </c>
      <c r="AF18" s="4" t="s">
        <v>65</v>
      </c>
      <c r="AG18" s="4" t="s">
        <v>111</v>
      </c>
      <c r="AH18" s="4" t="s">
        <v>112</v>
      </c>
      <c r="AI18" s="10" t="n">
        <v>0.9793</v>
      </c>
      <c r="AJ18" s="10" t="n">
        <v>0.8756</v>
      </c>
      <c r="AK18" s="10" t="n">
        <v>0.8693</v>
      </c>
      <c r="AL18" s="10" t="n">
        <v>0.8154</v>
      </c>
      <c r="AM18" s="10" t="n">
        <v>0.9191</v>
      </c>
      <c r="AN18" s="10"/>
      <c r="AO18" s="10"/>
      <c r="AP18" s="10"/>
      <c r="AQ18" s="10"/>
      <c r="AR18" s="10" t="n">
        <v>0.8641</v>
      </c>
    </row>
    <row r="19" customFormat="false" ht="13.5" hidden="false" customHeight="true" outlineLevel="0" collapsed="false">
      <c r="A19" s="12" t="s">
        <v>94</v>
      </c>
      <c r="B19" s="4" t="s">
        <v>95</v>
      </c>
      <c r="C19" s="4" t="n">
        <v>2021</v>
      </c>
      <c r="D19" s="4" t="s">
        <v>96</v>
      </c>
      <c r="E19" s="4" t="s">
        <v>49</v>
      </c>
      <c r="F19" s="4" t="s">
        <v>97</v>
      </c>
      <c r="G19" s="4" t="s">
        <v>97</v>
      </c>
      <c r="H19" s="4" t="s">
        <v>98</v>
      </c>
      <c r="I19" s="4" t="s">
        <v>53</v>
      </c>
      <c r="J19" s="4" t="s">
        <v>53</v>
      </c>
      <c r="K19" s="4" t="s">
        <v>100</v>
      </c>
      <c r="L19" s="4" t="s">
        <v>116</v>
      </c>
      <c r="M19" s="4" t="s">
        <v>102</v>
      </c>
      <c r="N19" s="4" t="s">
        <v>77</v>
      </c>
      <c r="O19" s="4" t="n">
        <v>528</v>
      </c>
      <c r="P19" s="4" t="n">
        <v>256</v>
      </c>
      <c r="Q19" s="4" t="n">
        <v>256</v>
      </c>
      <c r="R19" s="6" t="n">
        <f aca="false">PRODUCT(Q19,P19,O19)</f>
        <v>34603008</v>
      </c>
      <c r="S19" s="4" t="s">
        <v>57</v>
      </c>
      <c r="T19" s="4" t="s">
        <v>117</v>
      </c>
      <c r="U19" s="7" t="s">
        <v>104</v>
      </c>
      <c r="V19" s="4" t="s">
        <v>105</v>
      </c>
      <c r="W19" s="4" t="n">
        <v>100</v>
      </c>
      <c r="X19" s="4" t="n">
        <v>16</v>
      </c>
      <c r="Y19" s="4" t="s">
        <v>106</v>
      </c>
      <c r="Z19" s="4" t="s">
        <v>107</v>
      </c>
      <c r="AA19" s="4"/>
      <c r="AB19" s="13" t="n">
        <v>0.0001</v>
      </c>
      <c r="AC19" s="13" t="s">
        <v>108</v>
      </c>
      <c r="AD19" s="4" t="s">
        <v>109</v>
      </c>
      <c r="AE19" s="4" t="s">
        <v>110</v>
      </c>
      <c r="AF19" s="4" t="s">
        <v>65</v>
      </c>
      <c r="AG19" s="4" t="s">
        <v>111</v>
      </c>
      <c r="AH19" s="4" t="s">
        <v>112</v>
      </c>
      <c r="AI19" s="10" t="n">
        <v>0.9784</v>
      </c>
      <c r="AJ19" s="10" t="n">
        <v>0.8771</v>
      </c>
      <c r="AK19" s="10" t="n">
        <v>0.8647</v>
      </c>
      <c r="AL19" s="10" t="n">
        <v>0.8083</v>
      </c>
      <c r="AM19" s="10" t="n">
        <v>0.9158</v>
      </c>
      <c r="AN19" s="10"/>
      <c r="AO19" s="10"/>
      <c r="AP19" s="10"/>
      <c r="AQ19" s="10"/>
      <c r="AR19" s="10" t="n">
        <v>0.8587</v>
      </c>
    </row>
    <row r="20" customFormat="false" ht="13.5" hidden="false" customHeight="true" outlineLevel="0" collapsed="false">
      <c r="A20" s="12" t="s">
        <v>94</v>
      </c>
      <c r="B20" s="4" t="s">
        <v>95</v>
      </c>
      <c r="C20" s="4" t="n">
        <v>2021</v>
      </c>
      <c r="D20" s="4" t="s">
        <v>96</v>
      </c>
      <c r="E20" s="4" t="s">
        <v>49</v>
      </c>
      <c r="F20" s="4" t="s">
        <v>97</v>
      </c>
      <c r="G20" s="4" t="s">
        <v>97</v>
      </c>
      <c r="H20" s="4" t="s">
        <v>98</v>
      </c>
      <c r="I20" s="4" t="s">
        <v>99</v>
      </c>
      <c r="J20" s="4" t="s">
        <v>99</v>
      </c>
      <c r="K20" s="4" t="s">
        <v>115</v>
      </c>
      <c r="L20" s="4" t="s">
        <v>116</v>
      </c>
      <c r="M20" s="4" t="s">
        <v>102</v>
      </c>
      <c r="N20" s="4" t="s">
        <v>77</v>
      </c>
      <c r="O20" s="4" t="n">
        <v>528</v>
      </c>
      <c r="P20" s="4" t="n">
        <v>256</v>
      </c>
      <c r="Q20" s="4" t="n">
        <v>256</v>
      </c>
      <c r="R20" s="6" t="n">
        <f aca="false">PRODUCT(Q20,P20,O20)</f>
        <v>34603008</v>
      </c>
      <c r="S20" s="4" t="s">
        <v>57</v>
      </c>
      <c r="T20" s="4" t="s">
        <v>117</v>
      </c>
      <c r="U20" s="7" t="s">
        <v>104</v>
      </c>
      <c r="V20" s="4" t="s">
        <v>105</v>
      </c>
      <c r="W20" s="4" t="n">
        <v>100</v>
      </c>
      <c r="X20" s="4" t="n">
        <v>16</v>
      </c>
      <c r="Y20" s="4" t="s">
        <v>106</v>
      </c>
      <c r="Z20" s="4" t="s">
        <v>107</v>
      </c>
      <c r="AA20" s="4"/>
      <c r="AB20" s="13" t="n">
        <v>0.0001</v>
      </c>
      <c r="AC20" s="13" t="s">
        <v>108</v>
      </c>
      <c r="AD20" s="4" t="s">
        <v>109</v>
      </c>
      <c r="AE20" s="4" t="s">
        <v>110</v>
      </c>
      <c r="AF20" s="4" t="s">
        <v>65</v>
      </c>
      <c r="AG20" s="4" t="s">
        <v>111</v>
      </c>
      <c r="AH20" s="4" t="s">
        <v>112</v>
      </c>
      <c r="AI20" s="10" t="n">
        <v>0.9781</v>
      </c>
      <c r="AJ20" s="10" t="n">
        <v>0.8651</v>
      </c>
      <c r="AK20" s="10" t="n">
        <v>0.8631</v>
      </c>
      <c r="AL20" s="10" t="n">
        <v>0.8068</v>
      </c>
      <c r="AM20" s="10" t="n">
        <v>0.9136</v>
      </c>
      <c r="AN20" s="10"/>
      <c r="AO20" s="10"/>
      <c r="AP20" s="10"/>
      <c r="AQ20" s="10"/>
      <c r="AR20" s="10" t="n">
        <v>0.8569</v>
      </c>
    </row>
    <row r="21" customFormat="false" ht="13.5" hidden="false" customHeight="true" outlineLevel="0" collapsed="false">
      <c r="A21" s="12" t="s">
        <v>94</v>
      </c>
      <c r="B21" s="4" t="s">
        <v>95</v>
      </c>
      <c r="C21" s="4" t="n">
        <v>2021</v>
      </c>
      <c r="D21" s="4" t="s">
        <v>96</v>
      </c>
      <c r="E21" s="4" t="s">
        <v>49</v>
      </c>
      <c r="F21" s="4" t="s">
        <v>97</v>
      </c>
      <c r="G21" s="4" t="s">
        <v>97</v>
      </c>
      <c r="H21" s="4" t="s">
        <v>98</v>
      </c>
      <c r="I21" s="4" t="s">
        <v>53</v>
      </c>
      <c r="J21" s="4" t="s">
        <v>53</v>
      </c>
      <c r="K21" s="4" t="s">
        <v>115</v>
      </c>
      <c r="L21" s="4" t="s">
        <v>116</v>
      </c>
      <c r="M21" s="4" t="s">
        <v>102</v>
      </c>
      <c r="N21" s="4" t="s">
        <v>77</v>
      </c>
      <c r="O21" s="4" t="n">
        <v>528</v>
      </c>
      <c r="P21" s="4" t="n">
        <v>256</v>
      </c>
      <c r="Q21" s="4" t="n">
        <v>256</v>
      </c>
      <c r="R21" s="6" t="n">
        <f aca="false">PRODUCT(Q21,P21,O21)</f>
        <v>34603008</v>
      </c>
      <c r="S21" s="4" t="s">
        <v>57</v>
      </c>
      <c r="T21" s="4" t="s">
        <v>117</v>
      </c>
      <c r="U21" s="7" t="s">
        <v>104</v>
      </c>
      <c r="V21" s="4" t="s">
        <v>105</v>
      </c>
      <c r="W21" s="4" t="n">
        <v>100</v>
      </c>
      <c r="X21" s="4" t="n">
        <v>16</v>
      </c>
      <c r="Y21" s="4" t="s">
        <v>106</v>
      </c>
      <c r="Z21" s="4" t="s">
        <v>107</v>
      </c>
      <c r="AA21" s="4"/>
      <c r="AB21" s="13" t="n">
        <v>0.0001</v>
      </c>
      <c r="AC21" s="13" t="s">
        <v>108</v>
      </c>
      <c r="AD21" s="4" t="s">
        <v>109</v>
      </c>
      <c r="AE21" s="4" t="s">
        <v>110</v>
      </c>
      <c r="AF21" s="4" t="s">
        <v>65</v>
      </c>
      <c r="AG21" s="4" t="s">
        <v>111</v>
      </c>
      <c r="AH21" s="4" t="s">
        <v>112</v>
      </c>
      <c r="AI21" s="10" t="n">
        <v>0.978</v>
      </c>
      <c r="AJ21" s="10" t="n">
        <v>0.8769</v>
      </c>
      <c r="AK21" s="10" t="n">
        <v>0.8614</v>
      </c>
      <c r="AL21" s="10" t="n">
        <v>0.8108</v>
      </c>
      <c r="AM21" s="10" t="n">
        <v>0.9038</v>
      </c>
      <c r="AN21" s="10"/>
      <c r="AO21" s="10"/>
      <c r="AP21" s="10"/>
      <c r="AQ21" s="10"/>
      <c r="AR21" s="10" t="n">
        <v>0.8548</v>
      </c>
    </row>
    <row r="22" customFormat="false" ht="13.5" hidden="false" customHeight="true" outlineLevel="0" collapsed="false">
      <c r="A22" s="12" t="s">
        <v>94</v>
      </c>
      <c r="B22" s="4" t="s">
        <v>95</v>
      </c>
      <c r="C22" s="4" t="n">
        <v>2021</v>
      </c>
      <c r="D22" s="4" t="s">
        <v>96</v>
      </c>
      <c r="E22" s="4" t="s">
        <v>49</v>
      </c>
      <c r="F22" s="4" t="s">
        <v>97</v>
      </c>
      <c r="G22" s="4" t="s">
        <v>97</v>
      </c>
      <c r="H22" s="4" t="s">
        <v>98</v>
      </c>
      <c r="I22" s="4" t="s">
        <v>99</v>
      </c>
      <c r="J22" s="4" t="s">
        <v>99</v>
      </c>
      <c r="K22" s="4" t="s">
        <v>118</v>
      </c>
      <c r="L22" s="4" t="s">
        <v>101</v>
      </c>
      <c r="M22" s="4" t="s">
        <v>102</v>
      </c>
      <c r="N22" s="4" t="s">
        <v>77</v>
      </c>
      <c r="O22" s="4" t="n">
        <v>528</v>
      </c>
      <c r="P22" s="4" t="n">
        <v>256</v>
      </c>
      <c r="Q22" s="4" t="n">
        <v>256</v>
      </c>
      <c r="R22" s="6" t="n">
        <f aca="false">PRODUCT(Q22,P22,O22)</f>
        <v>34603008</v>
      </c>
      <c r="S22" s="4" t="s">
        <v>57</v>
      </c>
      <c r="T22" s="4" t="s">
        <v>103</v>
      </c>
      <c r="U22" s="7" t="s">
        <v>104</v>
      </c>
      <c r="V22" s="4" t="s">
        <v>105</v>
      </c>
      <c r="W22" s="4" t="n">
        <v>100</v>
      </c>
      <c r="X22" s="4" t="n">
        <v>16</v>
      </c>
      <c r="Y22" s="4" t="s">
        <v>106</v>
      </c>
      <c r="Z22" s="4" t="s">
        <v>107</v>
      </c>
      <c r="AA22" s="4"/>
      <c r="AB22" s="13" t="n">
        <v>0.0001</v>
      </c>
      <c r="AC22" s="13" t="s">
        <v>108</v>
      </c>
      <c r="AD22" s="4" t="s">
        <v>109</v>
      </c>
      <c r="AE22" s="4" t="s">
        <v>110</v>
      </c>
      <c r="AF22" s="4" t="s">
        <v>65</v>
      </c>
      <c r="AG22" s="4" t="s">
        <v>111</v>
      </c>
      <c r="AH22" s="4" t="s">
        <v>112</v>
      </c>
      <c r="AI22" s="10" t="n">
        <v>0.9778</v>
      </c>
      <c r="AJ22" s="10" t="n">
        <v>0.9057</v>
      </c>
      <c r="AK22" s="10" t="n">
        <v>0.8587</v>
      </c>
      <c r="AL22" s="10" t="n">
        <v>0.8195</v>
      </c>
      <c r="AM22" s="10" t="n">
        <v>0.8856</v>
      </c>
      <c r="AN22" s="10"/>
      <c r="AO22" s="10"/>
      <c r="AP22" s="10"/>
      <c r="AQ22" s="10"/>
      <c r="AR22" s="10" t="n">
        <v>0.8513</v>
      </c>
    </row>
    <row r="23" customFormat="false" ht="13.5" hidden="false" customHeight="true" outlineLevel="0" collapsed="false">
      <c r="A23" s="12" t="s">
        <v>94</v>
      </c>
      <c r="B23" s="4" t="s">
        <v>95</v>
      </c>
      <c r="C23" s="4" t="n">
        <v>2021</v>
      </c>
      <c r="D23" s="4" t="s">
        <v>96</v>
      </c>
      <c r="E23" s="4" t="s">
        <v>49</v>
      </c>
      <c r="F23" s="4" t="s">
        <v>97</v>
      </c>
      <c r="G23" s="4" t="s">
        <v>97</v>
      </c>
      <c r="H23" s="4" t="s">
        <v>98</v>
      </c>
      <c r="I23" s="4" t="s">
        <v>53</v>
      </c>
      <c r="J23" s="4" t="s">
        <v>53</v>
      </c>
      <c r="K23" s="4" t="s">
        <v>118</v>
      </c>
      <c r="L23" s="4" t="s">
        <v>101</v>
      </c>
      <c r="M23" s="4" t="s">
        <v>102</v>
      </c>
      <c r="N23" s="4" t="s">
        <v>77</v>
      </c>
      <c r="O23" s="4" t="n">
        <v>528</v>
      </c>
      <c r="P23" s="4" t="n">
        <v>256</v>
      </c>
      <c r="Q23" s="4" t="n">
        <v>256</v>
      </c>
      <c r="R23" s="6" t="n">
        <f aca="false">PRODUCT(Q23,P23,O23)</f>
        <v>34603008</v>
      </c>
      <c r="S23" s="4" t="s">
        <v>57</v>
      </c>
      <c r="T23" s="4" t="s">
        <v>103</v>
      </c>
      <c r="U23" s="7" t="s">
        <v>104</v>
      </c>
      <c r="V23" s="4" t="s">
        <v>105</v>
      </c>
      <c r="W23" s="4" t="n">
        <v>100</v>
      </c>
      <c r="X23" s="4" t="n">
        <v>16</v>
      </c>
      <c r="Y23" s="4" t="s">
        <v>106</v>
      </c>
      <c r="Z23" s="4" t="s">
        <v>107</v>
      </c>
      <c r="AA23" s="4"/>
      <c r="AB23" s="13" t="n">
        <v>0.0001</v>
      </c>
      <c r="AC23" s="13" t="s">
        <v>108</v>
      </c>
      <c r="AD23" s="4" t="s">
        <v>109</v>
      </c>
      <c r="AE23" s="4" t="s">
        <v>110</v>
      </c>
      <c r="AF23" s="4" t="s">
        <v>65</v>
      </c>
      <c r="AG23" s="4" t="s">
        <v>111</v>
      </c>
      <c r="AH23" s="4" t="s">
        <v>112</v>
      </c>
      <c r="AI23" s="10" t="n">
        <v>0.9775</v>
      </c>
      <c r="AJ23" s="10" t="n">
        <v>0.8856</v>
      </c>
      <c r="AK23" s="10" t="n">
        <v>0.8522</v>
      </c>
      <c r="AL23" s="10" t="n">
        <v>0.8445</v>
      </c>
      <c r="AM23" s="10" t="n">
        <v>0.8411</v>
      </c>
      <c r="AN23" s="10"/>
      <c r="AO23" s="10"/>
      <c r="AP23" s="10"/>
      <c r="AQ23" s="10"/>
      <c r="AR23" s="10" t="n">
        <v>0.8428</v>
      </c>
    </row>
    <row r="24" customFormat="false" ht="13.5" hidden="false" customHeight="true" outlineLevel="0" collapsed="false">
      <c r="A24" s="12" t="s">
        <v>94</v>
      </c>
      <c r="B24" s="4" t="s">
        <v>95</v>
      </c>
      <c r="C24" s="4" t="n">
        <v>2021</v>
      </c>
      <c r="D24" s="4" t="s">
        <v>96</v>
      </c>
      <c r="E24" s="4" t="s">
        <v>49</v>
      </c>
      <c r="F24" s="4" t="s">
        <v>97</v>
      </c>
      <c r="G24" s="4" t="s">
        <v>97</v>
      </c>
      <c r="H24" s="4" t="s">
        <v>98</v>
      </c>
      <c r="I24" s="4" t="s">
        <v>53</v>
      </c>
      <c r="J24" s="4" t="s">
        <v>53</v>
      </c>
      <c r="K24" s="4" t="s">
        <v>114</v>
      </c>
      <c r="L24" s="4" t="s">
        <v>116</v>
      </c>
      <c r="M24" s="4" t="s">
        <v>102</v>
      </c>
      <c r="N24" s="4" t="s">
        <v>77</v>
      </c>
      <c r="O24" s="4" t="n">
        <v>528</v>
      </c>
      <c r="P24" s="4" t="n">
        <v>256</v>
      </c>
      <c r="Q24" s="4" t="n">
        <v>256</v>
      </c>
      <c r="R24" s="6" t="n">
        <f aca="false">PRODUCT(Q24,P24,O24)</f>
        <v>34603008</v>
      </c>
      <c r="S24" s="4" t="s">
        <v>57</v>
      </c>
      <c r="T24" s="4" t="s">
        <v>117</v>
      </c>
      <c r="U24" s="7" t="s">
        <v>104</v>
      </c>
      <c r="V24" s="4" t="s">
        <v>105</v>
      </c>
      <c r="W24" s="4" t="n">
        <v>100</v>
      </c>
      <c r="X24" s="4" t="n">
        <v>16</v>
      </c>
      <c r="Y24" s="4" t="s">
        <v>106</v>
      </c>
      <c r="Z24" s="4" t="s">
        <v>107</v>
      </c>
      <c r="AA24" s="4"/>
      <c r="AB24" s="13" t="n">
        <v>0.0001</v>
      </c>
      <c r="AC24" s="13" t="s">
        <v>108</v>
      </c>
      <c r="AD24" s="4" t="s">
        <v>109</v>
      </c>
      <c r="AE24" s="4" t="s">
        <v>110</v>
      </c>
      <c r="AF24" s="4" t="s">
        <v>65</v>
      </c>
      <c r="AG24" s="4" t="s">
        <v>111</v>
      </c>
      <c r="AH24" s="4" t="s">
        <v>112</v>
      </c>
      <c r="AI24" s="10" t="n">
        <v>0.9774</v>
      </c>
      <c r="AJ24" s="10" t="n">
        <v>0.8418</v>
      </c>
      <c r="AK24" s="10" t="n">
        <v>0.8584</v>
      </c>
      <c r="AL24" s="10" t="n">
        <v>0.805</v>
      </c>
      <c r="AM24" s="10" t="n">
        <v>0.903</v>
      </c>
      <c r="AN24" s="10"/>
      <c r="AO24" s="10"/>
      <c r="AP24" s="10"/>
      <c r="AQ24" s="10"/>
      <c r="AR24" s="10" t="n">
        <v>0.8512</v>
      </c>
    </row>
    <row r="25" customFormat="false" ht="13.5" hidden="false" customHeight="true" outlineLevel="0" collapsed="false">
      <c r="A25" s="12" t="s">
        <v>94</v>
      </c>
      <c r="B25" s="4" t="s">
        <v>95</v>
      </c>
      <c r="C25" s="4" t="n">
        <v>2021</v>
      </c>
      <c r="D25" s="4" t="s">
        <v>96</v>
      </c>
      <c r="E25" s="4" t="s">
        <v>49</v>
      </c>
      <c r="F25" s="4" t="s">
        <v>97</v>
      </c>
      <c r="G25" s="4" t="s">
        <v>97</v>
      </c>
      <c r="H25" s="4" t="s">
        <v>98</v>
      </c>
      <c r="I25" s="4" t="s">
        <v>53</v>
      </c>
      <c r="J25" s="4" t="s">
        <v>53</v>
      </c>
      <c r="K25" s="4" t="s">
        <v>118</v>
      </c>
      <c r="L25" s="4" t="s">
        <v>116</v>
      </c>
      <c r="M25" s="4" t="s">
        <v>102</v>
      </c>
      <c r="N25" s="4" t="s">
        <v>77</v>
      </c>
      <c r="O25" s="4" t="n">
        <v>528</v>
      </c>
      <c r="P25" s="4" t="n">
        <v>256</v>
      </c>
      <c r="Q25" s="4" t="n">
        <v>256</v>
      </c>
      <c r="R25" s="6" t="n">
        <f aca="false">PRODUCT(Q25,P25,O25)</f>
        <v>34603008</v>
      </c>
      <c r="S25" s="4" t="s">
        <v>57</v>
      </c>
      <c r="T25" s="4" t="s">
        <v>117</v>
      </c>
      <c r="U25" s="7" t="s">
        <v>104</v>
      </c>
      <c r="V25" s="4" t="s">
        <v>105</v>
      </c>
      <c r="W25" s="4" t="n">
        <v>100</v>
      </c>
      <c r="X25" s="4" t="n">
        <v>16</v>
      </c>
      <c r="Y25" s="4" t="s">
        <v>106</v>
      </c>
      <c r="Z25" s="4" t="s">
        <v>107</v>
      </c>
      <c r="AA25" s="4"/>
      <c r="AB25" s="13" t="n">
        <v>0.0001</v>
      </c>
      <c r="AC25" s="13" t="s">
        <v>108</v>
      </c>
      <c r="AD25" s="4" t="s">
        <v>109</v>
      </c>
      <c r="AE25" s="4" t="s">
        <v>110</v>
      </c>
      <c r="AF25" s="4" t="s">
        <v>65</v>
      </c>
      <c r="AG25" s="4" t="s">
        <v>111</v>
      </c>
      <c r="AH25" s="4" t="s">
        <v>112</v>
      </c>
      <c r="AI25" s="10" t="n">
        <v>0.9726</v>
      </c>
      <c r="AJ25" s="10" t="n">
        <v>0.8795</v>
      </c>
      <c r="AK25" s="10" t="n">
        <v>0.8336</v>
      </c>
      <c r="AL25" s="10" t="n">
        <v>0.7715</v>
      </c>
      <c r="AM25" s="10" t="n">
        <v>0.8774</v>
      </c>
      <c r="AN25" s="10"/>
      <c r="AO25" s="10"/>
      <c r="AP25" s="10"/>
      <c r="AQ25" s="10"/>
      <c r="AR25" s="10" t="n">
        <v>0.821</v>
      </c>
    </row>
    <row r="26" customFormat="false" ht="13.5" hidden="false" customHeight="true" outlineLevel="0" collapsed="false">
      <c r="A26" s="12" t="s">
        <v>94</v>
      </c>
      <c r="B26" s="4" t="s">
        <v>95</v>
      </c>
      <c r="C26" s="4" t="n">
        <v>2021</v>
      </c>
      <c r="D26" s="4" t="s">
        <v>96</v>
      </c>
      <c r="E26" s="4" t="s">
        <v>49</v>
      </c>
      <c r="F26" s="4" t="s">
        <v>97</v>
      </c>
      <c r="G26" s="4" t="s">
        <v>97</v>
      </c>
      <c r="H26" s="4" t="s">
        <v>98</v>
      </c>
      <c r="I26" s="4" t="s">
        <v>99</v>
      </c>
      <c r="J26" s="4" t="s">
        <v>99</v>
      </c>
      <c r="K26" s="4" t="s">
        <v>118</v>
      </c>
      <c r="L26" s="4" t="s">
        <v>116</v>
      </c>
      <c r="M26" s="4" t="s">
        <v>102</v>
      </c>
      <c r="N26" s="4" t="s">
        <v>77</v>
      </c>
      <c r="O26" s="4" t="n">
        <v>528</v>
      </c>
      <c r="P26" s="4" t="n">
        <v>256</v>
      </c>
      <c r="Q26" s="4" t="n">
        <v>256</v>
      </c>
      <c r="R26" s="6" t="n">
        <f aca="false">PRODUCT(Q26,P26,O26)</f>
        <v>34603008</v>
      </c>
      <c r="S26" s="4" t="s">
        <v>57</v>
      </c>
      <c r="T26" s="4" t="s">
        <v>117</v>
      </c>
      <c r="U26" s="7" t="s">
        <v>104</v>
      </c>
      <c r="V26" s="4" t="s">
        <v>105</v>
      </c>
      <c r="W26" s="4" t="n">
        <v>100</v>
      </c>
      <c r="X26" s="4" t="n">
        <v>16</v>
      </c>
      <c r="Y26" s="4" t="s">
        <v>106</v>
      </c>
      <c r="Z26" s="4" t="s">
        <v>107</v>
      </c>
      <c r="AA26" s="4"/>
      <c r="AB26" s="13" t="n">
        <v>0.0001</v>
      </c>
      <c r="AC26" s="13" t="s">
        <v>108</v>
      </c>
      <c r="AD26" s="4" t="s">
        <v>109</v>
      </c>
      <c r="AE26" s="4" t="s">
        <v>110</v>
      </c>
      <c r="AF26" s="4" t="s">
        <v>65</v>
      </c>
      <c r="AG26" s="4" t="s">
        <v>111</v>
      </c>
      <c r="AH26" s="4" t="s">
        <v>112</v>
      </c>
      <c r="AI26" s="10" t="n">
        <v>0.971</v>
      </c>
      <c r="AJ26" s="10" t="n">
        <v>0.8552</v>
      </c>
      <c r="AK26" s="10" t="n">
        <v>0.8222</v>
      </c>
      <c r="AL26" s="10" t="n">
        <v>0.7744</v>
      </c>
      <c r="AM26" s="10" t="n">
        <v>0.8405</v>
      </c>
      <c r="AN26" s="10"/>
      <c r="AO26" s="10"/>
      <c r="AP26" s="10"/>
      <c r="AQ26" s="10"/>
      <c r="AR26" s="10" t="n">
        <v>0.8061</v>
      </c>
    </row>
    <row r="27" customFormat="false" ht="13.5" hidden="false" customHeight="true" outlineLevel="0" collapsed="false">
      <c r="A27" s="12" t="s">
        <v>94</v>
      </c>
      <c r="B27" s="4" t="s">
        <v>95</v>
      </c>
      <c r="C27" s="4" t="n">
        <v>2021</v>
      </c>
      <c r="D27" s="4" t="s">
        <v>96</v>
      </c>
      <c r="E27" s="4" t="s">
        <v>49</v>
      </c>
      <c r="F27" s="4" t="s">
        <v>97</v>
      </c>
      <c r="G27" s="4" t="s">
        <v>97</v>
      </c>
      <c r="H27" s="4" t="s">
        <v>98</v>
      </c>
      <c r="I27" s="4" t="s">
        <v>53</v>
      </c>
      <c r="J27" s="4" t="s">
        <v>53</v>
      </c>
      <c r="K27" s="4" t="s">
        <v>100</v>
      </c>
      <c r="L27" s="4" t="s">
        <v>119</v>
      </c>
      <c r="M27" s="4" t="s">
        <v>102</v>
      </c>
      <c r="N27" s="4" t="s">
        <v>77</v>
      </c>
      <c r="O27" s="4" t="n">
        <v>528</v>
      </c>
      <c r="P27" s="4" t="n">
        <v>256</v>
      </c>
      <c r="Q27" s="4" t="n">
        <v>256</v>
      </c>
      <c r="R27" s="6" t="n">
        <f aca="false">PRODUCT(Q27,P27,O27)</f>
        <v>34603008</v>
      </c>
      <c r="S27" s="4" t="s">
        <v>57</v>
      </c>
      <c r="T27" s="4" t="s">
        <v>117</v>
      </c>
      <c r="U27" s="7" t="s">
        <v>104</v>
      </c>
      <c r="V27" s="4" t="s">
        <v>105</v>
      </c>
      <c r="W27" s="4" t="n">
        <v>100</v>
      </c>
      <c r="X27" s="4" t="n">
        <v>16</v>
      </c>
      <c r="Y27" s="4" t="s">
        <v>106</v>
      </c>
      <c r="Z27" s="4" t="s">
        <v>107</v>
      </c>
      <c r="AA27" s="4"/>
      <c r="AB27" s="13" t="n">
        <v>0.0001</v>
      </c>
      <c r="AC27" s="13" t="s">
        <v>108</v>
      </c>
      <c r="AD27" s="4" t="s">
        <v>109</v>
      </c>
      <c r="AE27" s="4" t="s">
        <v>110</v>
      </c>
      <c r="AF27" s="4" t="s">
        <v>65</v>
      </c>
      <c r="AG27" s="4" t="s">
        <v>111</v>
      </c>
      <c r="AH27" s="4" t="s">
        <v>112</v>
      </c>
      <c r="AI27" s="10" t="n">
        <v>0.9642</v>
      </c>
      <c r="AJ27" s="10" t="n">
        <v>0.7427</v>
      </c>
      <c r="AK27" s="10" t="n">
        <v>0.7858</v>
      </c>
      <c r="AL27" s="10" t="n">
        <v>0.7356</v>
      </c>
      <c r="AM27" s="10" t="n">
        <v>0.7806</v>
      </c>
      <c r="AN27" s="10"/>
      <c r="AO27" s="10"/>
      <c r="AP27" s="10"/>
      <c r="AQ27" s="10"/>
      <c r="AR27" s="10" t="n">
        <v>0.7574</v>
      </c>
    </row>
    <row r="28" customFormat="false" ht="13.5" hidden="false" customHeight="true" outlineLevel="0" collapsed="false">
      <c r="A28" s="12" t="s">
        <v>94</v>
      </c>
      <c r="B28" s="4" t="s">
        <v>95</v>
      </c>
      <c r="C28" s="4" t="n">
        <v>2021</v>
      </c>
      <c r="D28" s="4" t="s">
        <v>96</v>
      </c>
      <c r="E28" s="4" t="s">
        <v>49</v>
      </c>
      <c r="F28" s="4" t="s">
        <v>97</v>
      </c>
      <c r="G28" s="4" t="s">
        <v>97</v>
      </c>
      <c r="H28" s="4" t="s">
        <v>98</v>
      </c>
      <c r="I28" s="4" t="s">
        <v>99</v>
      </c>
      <c r="J28" s="4" t="s">
        <v>99</v>
      </c>
      <c r="K28" s="4" t="s">
        <v>100</v>
      </c>
      <c r="L28" s="4" t="s">
        <v>119</v>
      </c>
      <c r="M28" s="4" t="s">
        <v>102</v>
      </c>
      <c r="N28" s="4" t="s">
        <v>77</v>
      </c>
      <c r="O28" s="4" t="n">
        <v>528</v>
      </c>
      <c r="P28" s="4" t="n">
        <v>256</v>
      </c>
      <c r="Q28" s="4" t="n">
        <v>256</v>
      </c>
      <c r="R28" s="6" t="n">
        <f aca="false">PRODUCT(Q28,P28,O28)</f>
        <v>34603008</v>
      </c>
      <c r="S28" s="4" t="s">
        <v>57</v>
      </c>
      <c r="T28" s="4" t="s">
        <v>117</v>
      </c>
      <c r="U28" s="7" t="s">
        <v>104</v>
      </c>
      <c r="V28" s="4" t="s">
        <v>105</v>
      </c>
      <c r="W28" s="4" t="n">
        <v>100</v>
      </c>
      <c r="X28" s="4" t="n">
        <v>16</v>
      </c>
      <c r="Y28" s="4" t="s">
        <v>106</v>
      </c>
      <c r="Z28" s="4" t="s">
        <v>107</v>
      </c>
      <c r="AA28" s="4"/>
      <c r="AB28" s="13" t="n">
        <v>0.0001</v>
      </c>
      <c r="AC28" s="13" t="s">
        <v>108</v>
      </c>
      <c r="AD28" s="4" t="s">
        <v>109</v>
      </c>
      <c r="AE28" s="4" t="s">
        <v>110</v>
      </c>
      <c r="AF28" s="4" t="s">
        <v>65</v>
      </c>
      <c r="AG28" s="4" t="s">
        <v>111</v>
      </c>
      <c r="AH28" s="4" t="s">
        <v>112</v>
      </c>
      <c r="AI28" s="10" t="n">
        <v>0.9625</v>
      </c>
      <c r="AJ28" s="10" t="n">
        <v>0.7327</v>
      </c>
      <c r="AK28" s="10" t="n">
        <v>0.7805</v>
      </c>
      <c r="AL28" s="10" t="n">
        <v>0.7174</v>
      </c>
      <c r="AM28" s="10" t="n">
        <v>0.7868</v>
      </c>
      <c r="AN28" s="10"/>
      <c r="AO28" s="10"/>
      <c r="AP28" s="10"/>
      <c r="AQ28" s="10"/>
      <c r="AR28" s="10" t="n">
        <v>0.7505</v>
      </c>
    </row>
    <row r="29" customFormat="false" ht="13.5" hidden="false" customHeight="true" outlineLevel="0" collapsed="false">
      <c r="A29" s="12" t="s">
        <v>94</v>
      </c>
      <c r="B29" s="4" t="s">
        <v>95</v>
      </c>
      <c r="C29" s="4" t="n">
        <v>2021</v>
      </c>
      <c r="D29" s="4" t="s">
        <v>96</v>
      </c>
      <c r="E29" s="4" t="s">
        <v>49</v>
      </c>
      <c r="F29" s="4" t="s">
        <v>97</v>
      </c>
      <c r="G29" s="4" t="s">
        <v>97</v>
      </c>
      <c r="H29" s="4" t="s">
        <v>98</v>
      </c>
      <c r="I29" s="4" t="s">
        <v>99</v>
      </c>
      <c r="J29" s="4" t="s">
        <v>99</v>
      </c>
      <c r="K29" s="4" t="s">
        <v>115</v>
      </c>
      <c r="L29" s="4" t="s">
        <v>119</v>
      </c>
      <c r="M29" s="4" t="s">
        <v>102</v>
      </c>
      <c r="N29" s="4" t="s">
        <v>77</v>
      </c>
      <c r="O29" s="4" t="n">
        <v>528</v>
      </c>
      <c r="P29" s="4" t="n">
        <v>256</v>
      </c>
      <c r="Q29" s="4" t="n">
        <v>256</v>
      </c>
      <c r="R29" s="6" t="n">
        <f aca="false">PRODUCT(Q29,P29,O29)</f>
        <v>34603008</v>
      </c>
      <c r="S29" s="4" t="s">
        <v>57</v>
      </c>
      <c r="T29" s="4" t="s">
        <v>117</v>
      </c>
      <c r="U29" s="7" t="s">
        <v>104</v>
      </c>
      <c r="V29" s="4" t="s">
        <v>105</v>
      </c>
      <c r="W29" s="4" t="n">
        <v>100</v>
      </c>
      <c r="X29" s="4" t="n">
        <v>16</v>
      </c>
      <c r="Y29" s="4" t="s">
        <v>106</v>
      </c>
      <c r="Z29" s="4" t="s">
        <v>107</v>
      </c>
      <c r="AA29" s="4"/>
      <c r="AB29" s="13" t="n">
        <v>0.0001</v>
      </c>
      <c r="AC29" s="13" t="s">
        <v>108</v>
      </c>
      <c r="AD29" s="4" t="s">
        <v>109</v>
      </c>
      <c r="AE29" s="4" t="s">
        <v>110</v>
      </c>
      <c r="AF29" s="4" t="s">
        <v>65</v>
      </c>
      <c r="AG29" s="4" t="s">
        <v>111</v>
      </c>
      <c r="AH29" s="4" t="s">
        <v>112</v>
      </c>
      <c r="AI29" s="10" t="n">
        <v>0.9596</v>
      </c>
      <c r="AJ29" s="10" t="n">
        <v>0.6834</v>
      </c>
      <c r="AK29" s="10" t="n">
        <v>0.7658</v>
      </c>
      <c r="AL29" s="10" t="n">
        <v>0.7006</v>
      </c>
      <c r="AM29" s="10" t="n">
        <v>0.761</v>
      </c>
      <c r="AN29" s="10"/>
      <c r="AO29" s="10"/>
      <c r="AP29" s="10"/>
      <c r="AQ29" s="10"/>
      <c r="AR29" s="10" t="n">
        <v>0.7295</v>
      </c>
    </row>
    <row r="30" customFormat="false" ht="13.5" hidden="false" customHeight="true" outlineLevel="0" collapsed="false">
      <c r="A30" s="12" t="s">
        <v>94</v>
      </c>
      <c r="B30" s="4" t="s">
        <v>95</v>
      </c>
      <c r="C30" s="4" t="n">
        <v>2021</v>
      </c>
      <c r="D30" s="4" t="s">
        <v>96</v>
      </c>
      <c r="E30" s="4" t="s">
        <v>49</v>
      </c>
      <c r="F30" s="4" t="s">
        <v>97</v>
      </c>
      <c r="G30" s="4" t="s">
        <v>97</v>
      </c>
      <c r="H30" s="4" t="s">
        <v>98</v>
      </c>
      <c r="I30" s="4" t="s">
        <v>99</v>
      </c>
      <c r="J30" s="4" t="s">
        <v>99</v>
      </c>
      <c r="K30" s="4" t="s">
        <v>114</v>
      </c>
      <c r="L30" s="4" t="s">
        <v>119</v>
      </c>
      <c r="M30" s="4" t="s">
        <v>102</v>
      </c>
      <c r="N30" s="4" t="s">
        <v>77</v>
      </c>
      <c r="O30" s="4" t="n">
        <v>528</v>
      </c>
      <c r="P30" s="4" t="n">
        <v>256</v>
      </c>
      <c r="Q30" s="4" t="n">
        <v>256</v>
      </c>
      <c r="R30" s="6" t="n">
        <f aca="false">PRODUCT(Q30,P30,O30)</f>
        <v>34603008</v>
      </c>
      <c r="S30" s="4" t="s">
        <v>57</v>
      </c>
      <c r="T30" s="4" t="s">
        <v>117</v>
      </c>
      <c r="U30" s="7" t="s">
        <v>104</v>
      </c>
      <c r="V30" s="4" t="s">
        <v>105</v>
      </c>
      <c r="W30" s="4" t="n">
        <v>100</v>
      </c>
      <c r="X30" s="4" t="n">
        <v>16</v>
      </c>
      <c r="Y30" s="4" t="s">
        <v>106</v>
      </c>
      <c r="Z30" s="4" t="s">
        <v>107</v>
      </c>
      <c r="AA30" s="4"/>
      <c r="AB30" s="13" t="n">
        <v>0.0001</v>
      </c>
      <c r="AC30" s="13" t="s">
        <v>108</v>
      </c>
      <c r="AD30" s="4" t="s">
        <v>109</v>
      </c>
      <c r="AE30" s="4" t="s">
        <v>110</v>
      </c>
      <c r="AF30" s="4" t="s">
        <v>65</v>
      </c>
      <c r="AG30" s="4" t="s">
        <v>111</v>
      </c>
      <c r="AH30" s="4" t="s">
        <v>112</v>
      </c>
      <c r="AI30" s="10" t="n">
        <v>0.9594</v>
      </c>
      <c r="AJ30" s="10" t="n">
        <v>0.7112</v>
      </c>
      <c r="AK30" s="10" t="n">
        <v>0.7688</v>
      </c>
      <c r="AL30" s="10" t="n">
        <v>0.6902</v>
      </c>
      <c r="AM30" s="10" t="n">
        <v>0.7853</v>
      </c>
      <c r="AN30" s="10"/>
      <c r="AO30" s="10"/>
      <c r="AP30" s="10"/>
      <c r="AQ30" s="10"/>
      <c r="AR30" s="10" t="n">
        <v>0.7347</v>
      </c>
    </row>
    <row r="31" customFormat="false" ht="13.5" hidden="false" customHeight="true" outlineLevel="0" collapsed="false">
      <c r="A31" s="12" t="s">
        <v>94</v>
      </c>
      <c r="B31" s="4" t="s">
        <v>95</v>
      </c>
      <c r="C31" s="4" t="n">
        <v>2021</v>
      </c>
      <c r="D31" s="4" t="s">
        <v>96</v>
      </c>
      <c r="E31" s="4" t="s">
        <v>49</v>
      </c>
      <c r="F31" s="4" t="s">
        <v>97</v>
      </c>
      <c r="G31" s="4" t="s">
        <v>97</v>
      </c>
      <c r="H31" s="4" t="s">
        <v>98</v>
      </c>
      <c r="I31" s="4" t="s">
        <v>53</v>
      </c>
      <c r="J31" s="4" t="s">
        <v>53</v>
      </c>
      <c r="K31" s="4" t="s">
        <v>115</v>
      </c>
      <c r="L31" s="4" t="s">
        <v>119</v>
      </c>
      <c r="M31" s="4" t="s">
        <v>102</v>
      </c>
      <c r="N31" s="4" t="s">
        <v>77</v>
      </c>
      <c r="O31" s="4" t="n">
        <v>528</v>
      </c>
      <c r="P31" s="4" t="n">
        <v>256</v>
      </c>
      <c r="Q31" s="4" t="n">
        <v>256</v>
      </c>
      <c r="R31" s="6" t="n">
        <f aca="false">PRODUCT(Q31,P31,O31)</f>
        <v>34603008</v>
      </c>
      <c r="S31" s="4" t="s">
        <v>57</v>
      </c>
      <c r="T31" s="4" t="s">
        <v>117</v>
      </c>
      <c r="U31" s="7" t="s">
        <v>104</v>
      </c>
      <c r="V31" s="4" t="s">
        <v>105</v>
      </c>
      <c r="W31" s="4" t="n">
        <v>100</v>
      </c>
      <c r="X31" s="4" t="n">
        <v>16</v>
      </c>
      <c r="Y31" s="4" t="s">
        <v>106</v>
      </c>
      <c r="Z31" s="4" t="s">
        <v>107</v>
      </c>
      <c r="AA31" s="4"/>
      <c r="AB31" s="13" t="n">
        <v>0.0001</v>
      </c>
      <c r="AC31" s="13" t="s">
        <v>108</v>
      </c>
      <c r="AD31" s="4" t="s">
        <v>109</v>
      </c>
      <c r="AE31" s="4" t="s">
        <v>110</v>
      </c>
      <c r="AF31" s="4" t="s">
        <v>65</v>
      </c>
      <c r="AG31" s="4" t="s">
        <v>111</v>
      </c>
      <c r="AH31" s="4" t="s">
        <v>112</v>
      </c>
      <c r="AI31" s="10" t="n">
        <v>0.9578</v>
      </c>
      <c r="AJ31" s="10" t="n">
        <v>0.7374</v>
      </c>
      <c r="AK31" s="10" t="n">
        <v>0.7674</v>
      </c>
      <c r="AL31" s="10" t="n">
        <v>0.6687</v>
      </c>
      <c r="AM31" s="10" t="n">
        <v>0.8133</v>
      </c>
      <c r="AN31" s="10"/>
      <c r="AO31" s="10"/>
      <c r="AP31" s="10"/>
      <c r="AQ31" s="10"/>
      <c r="AR31" s="10" t="n">
        <v>0.734</v>
      </c>
    </row>
    <row r="32" customFormat="false" ht="13.5" hidden="false" customHeight="true" outlineLevel="0" collapsed="false">
      <c r="A32" s="12" t="s">
        <v>94</v>
      </c>
      <c r="B32" s="4" t="s">
        <v>95</v>
      </c>
      <c r="C32" s="4" t="n">
        <v>2021</v>
      </c>
      <c r="D32" s="4" t="s">
        <v>96</v>
      </c>
      <c r="E32" s="4" t="s">
        <v>49</v>
      </c>
      <c r="F32" s="4" t="s">
        <v>97</v>
      </c>
      <c r="G32" s="4" t="s">
        <v>97</v>
      </c>
      <c r="H32" s="4" t="s">
        <v>98</v>
      </c>
      <c r="I32" s="4" t="s">
        <v>53</v>
      </c>
      <c r="J32" s="4" t="s">
        <v>53</v>
      </c>
      <c r="K32" s="4" t="s">
        <v>114</v>
      </c>
      <c r="L32" s="4" t="s">
        <v>119</v>
      </c>
      <c r="M32" s="4" t="s">
        <v>102</v>
      </c>
      <c r="N32" s="4" t="s">
        <v>77</v>
      </c>
      <c r="O32" s="4" t="n">
        <v>528</v>
      </c>
      <c r="P32" s="4" t="n">
        <v>256</v>
      </c>
      <c r="Q32" s="4" t="n">
        <v>256</v>
      </c>
      <c r="R32" s="6" t="n">
        <f aca="false">PRODUCT(Q32,P32,O32)</f>
        <v>34603008</v>
      </c>
      <c r="S32" s="4" t="s">
        <v>57</v>
      </c>
      <c r="T32" s="4" t="s">
        <v>117</v>
      </c>
      <c r="U32" s="7" t="s">
        <v>104</v>
      </c>
      <c r="V32" s="4" t="s">
        <v>105</v>
      </c>
      <c r="W32" s="4" t="n">
        <v>100</v>
      </c>
      <c r="X32" s="4" t="n">
        <v>16</v>
      </c>
      <c r="Y32" s="4" t="s">
        <v>106</v>
      </c>
      <c r="Z32" s="4" t="s">
        <v>107</v>
      </c>
      <c r="AA32" s="4"/>
      <c r="AB32" s="13" t="n">
        <v>0.0001</v>
      </c>
      <c r="AC32" s="13" t="s">
        <v>108</v>
      </c>
      <c r="AD32" s="4" t="s">
        <v>109</v>
      </c>
      <c r="AE32" s="4" t="s">
        <v>110</v>
      </c>
      <c r="AF32" s="4" t="s">
        <v>65</v>
      </c>
      <c r="AG32" s="4" t="s">
        <v>111</v>
      </c>
      <c r="AH32" s="4" t="s">
        <v>112</v>
      </c>
      <c r="AI32" s="10" t="n">
        <v>0.9542</v>
      </c>
      <c r="AJ32" s="10" t="n">
        <v>0.7166</v>
      </c>
      <c r="AK32" s="10" t="n">
        <v>0.7558</v>
      </c>
      <c r="AL32" s="10" t="n">
        <v>0.6426</v>
      </c>
      <c r="AM32" s="10" t="n">
        <v>0.8139</v>
      </c>
      <c r="AN32" s="10"/>
      <c r="AO32" s="10"/>
      <c r="AP32" s="10"/>
      <c r="AQ32" s="10"/>
      <c r="AR32" s="10" t="n">
        <v>0.7181</v>
      </c>
    </row>
    <row r="33" customFormat="false" ht="13.5" hidden="false" customHeight="true" outlineLevel="0" collapsed="false">
      <c r="A33" s="12" t="s">
        <v>94</v>
      </c>
      <c r="B33" s="4" t="s">
        <v>95</v>
      </c>
      <c r="C33" s="4" t="n">
        <v>2021</v>
      </c>
      <c r="D33" s="4" t="s">
        <v>96</v>
      </c>
      <c r="E33" s="4" t="s">
        <v>49</v>
      </c>
      <c r="F33" s="4" t="s">
        <v>97</v>
      </c>
      <c r="G33" s="4" t="s">
        <v>97</v>
      </c>
      <c r="H33" s="4" t="s">
        <v>98</v>
      </c>
      <c r="I33" s="4" t="s">
        <v>53</v>
      </c>
      <c r="J33" s="4" t="s">
        <v>53</v>
      </c>
      <c r="K33" s="4" t="s">
        <v>118</v>
      </c>
      <c r="L33" s="4" t="s">
        <v>119</v>
      </c>
      <c r="M33" s="4" t="s">
        <v>102</v>
      </c>
      <c r="N33" s="4" t="s">
        <v>77</v>
      </c>
      <c r="O33" s="4" t="n">
        <v>528</v>
      </c>
      <c r="P33" s="4" t="n">
        <v>256</v>
      </c>
      <c r="Q33" s="4" t="n">
        <v>256</v>
      </c>
      <c r="R33" s="6" t="n">
        <f aca="false">PRODUCT(Q33,P33,O33)</f>
        <v>34603008</v>
      </c>
      <c r="S33" s="4" t="s">
        <v>57</v>
      </c>
      <c r="T33" s="4" t="s">
        <v>117</v>
      </c>
      <c r="U33" s="7" t="s">
        <v>104</v>
      </c>
      <c r="V33" s="4" t="s">
        <v>105</v>
      </c>
      <c r="W33" s="4" t="n">
        <v>100</v>
      </c>
      <c r="X33" s="4" t="n">
        <v>16</v>
      </c>
      <c r="Y33" s="4" t="s">
        <v>106</v>
      </c>
      <c r="Z33" s="4" t="s">
        <v>107</v>
      </c>
      <c r="AA33" s="4"/>
      <c r="AB33" s="13" t="n">
        <v>0.0001</v>
      </c>
      <c r="AC33" s="13" t="s">
        <v>108</v>
      </c>
      <c r="AD33" s="4" t="s">
        <v>109</v>
      </c>
      <c r="AE33" s="4" t="s">
        <v>110</v>
      </c>
      <c r="AF33" s="4" t="s">
        <v>65</v>
      </c>
      <c r="AG33" s="4" t="s">
        <v>111</v>
      </c>
      <c r="AH33" s="4" t="s">
        <v>112</v>
      </c>
      <c r="AI33" s="10" t="n">
        <v>0.9518</v>
      </c>
      <c r="AJ33" s="10" t="n">
        <v>0.6729</v>
      </c>
      <c r="AK33" s="10" t="n">
        <v>0.7321</v>
      </c>
      <c r="AL33" s="10" t="n">
        <v>0.6487</v>
      </c>
      <c r="AM33" s="10" t="n">
        <v>0.714</v>
      </c>
      <c r="AN33" s="10"/>
      <c r="AO33" s="10"/>
      <c r="AP33" s="10"/>
      <c r="AQ33" s="10"/>
      <c r="AR33" s="10" t="n">
        <v>0.6798</v>
      </c>
    </row>
    <row r="34" customFormat="false" ht="13.5" hidden="false" customHeight="true" outlineLevel="0" collapsed="false">
      <c r="A34" s="12" t="s">
        <v>94</v>
      </c>
      <c r="B34" s="4" t="s">
        <v>95</v>
      </c>
      <c r="C34" s="4" t="n">
        <v>2021</v>
      </c>
      <c r="D34" s="4" t="s">
        <v>96</v>
      </c>
      <c r="E34" s="4" t="s">
        <v>49</v>
      </c>
      <c r="F34" s="4" t="s">
        <v>97</v>
      </c>
      <c r="G34" s="4" t="s">
        <v>97</v>
      </c>
      <c r="H34" s="4" t="s">
        <v>98</v>
      </c>
      <c r="I34" s="4" t="s">
        <v>99</v>
      </c>
      <c r="J34" s="4" t="s">
        <v>99</v>
      </c>
      <c r="K34" s="4" t="s">
        <v>118</v>
      </c>
      <c r="L34" s="4" t="s">
        <v>119</v>
      </c>
      <c r="M34" s="4" t="s">
        <v>102</v>
      </c>
      <c r="N34" s="4" t="s">
        <v>77</v>
      </c>
      <c r="O34" s="4" t="n">
        <v>528</v>
      </c>
      <c r="P34" s="4" t="n">
        <v>256</v>
      </c>
      <c r="Q34" s="4" t="n">
        <v>256</v>
      </c>
      <c r="R34" s="6" t="n">
        <f aca="false">PRODUCT(Q34,P34,O34)</f>
        <v>34603008</v>
      </c>
      <c r="S34" s="4" t="s">
        <v>57</v>
      </c>
      <c r="T34" s="4" t="s">
        <v>117</v>
      </c>
      <c r="U34" s="7" t="s">
        <v>104</v>
      </c>
      <c r="V34" s="4" t="s">
        <v>105</v>
      </c>
      <c r="W34" s="4" t="n">
        <v>100</v>
      </c>
      <c r="X34" s="4" t="n">
        <v>16</v>
      </c>
      <c r="Y34" s="4" t="s">
        <v>106</v>
      </c>
      <c r="Z34" s="4" t="s">
        <v>107</v>
      </c>
      <c r="AA34" s="4"/>
      <c r="AB34" s="13" t="n">
        <v>0.0001</v>
      </c>
      <c r="AC34" s="13" t="s">
        <v>108</v>
      </c>
      <c r="AD34" s="4" t="s">
        <v>109</v>
      </c>
      <c r="AE34" s="4" t="s">
        <v>110</v>
      </c>
      <c r="AF34" s="4" t="s">
        <v>65</v>
      </c>
      <c r="AG34" s="4" t="s">
        <v>111</v>
      </c>
      <c r="AH34" s="4" t="s">
        <v>112</v>
      </c>
      <c r="AI34" s="10" t="n">
        <v>0.9479</v>
      </c>
      <c r="AJ34" s="10" t="n">
        <v>0.6515</v>
      </c>
      <c r="AK34" s="10" t="n">
        <v>0.7188</v>
      </c>
      <c r="AL34" s="10" t="n">
        <v>0.6194</v>
      </c>
      <c r="AM34" s="10" t="n">
        <v>0.7062</v>
      </c>
      <c r="AN34" s="10"/>
      <c r="AO34" s="10"/>
      <c r="AP34" s="10"/>
      <c r="AQ34" s="10"/>
      <c r="AR34" s="10" t="n">
        <v>0.66</v>
      </c>
    </row>
    <row r="35" customFormat="false" ht="13.5" hidden="false" customHeight="true" outlineLevel="0" collapsed="false">
      <c r="A35" s="12" t="s">
        <v>120</v>
      </c>
      <c r="B35" s="4" t="s">
        <v>121</v>
      </c>
      <c r="C35" s="4" t="n">
        <v>2019</v>
      </c>
      <c r="D35" s="4" t="s">
        <v>122</v>
      </c>
      <c r="E35" s="4" t="s">
        <v>123</v>
      </c>
      <c r="F35" s="7" t="s">
        <v>124</v>
      </c>
      <c r="G35" s="7" t="s">
        <v>124</v>
      </c>
      <c r="H35" s="4" t="s">
        <v>125</v>
      </c>
      <c r="I35" s="4" t="s">
        <v>126</v>
      </c>
      <c r="J35" s="4" t="s">
        <v>126</v>
      </c>
      <c r="K35" s="4"/>
      <c r="L35" s="4" t="s">
        <v>116</v>
      </c>
      <c r="M35" s="4" t="s">
        <v>127</v>
      </c>
      <c r="N35" s="4" t="s">
        <v>77</v>
      </c>
      <c r="O35" s="4" t="n">
        <v>5</v>
      </c>
      <c r="P35" s="4" t="n">
        <v>256</v>
      </c>
      <c r="Q35" s="4" t="n">
        <v>256</v>
      </c>
      <c r="R35" s="6" t="n">
        <f aca="false">PRODUCT(Q35,P35,O35)</f>
        <v>327680</v>
      </c>
      <c r="S35" s="4" t="s">
        <v>128</v>
      </c>
      <c r="T35" s="4" t="s">
        <v>129</v>
      </c>
      <c r="U35" s="7" t="s">
        <v>104</v>
      </c>
      <c r="V35" s="4" t="s">
        <v>130</v>
      </c>
      <c r="W35" s="4"/>
      <c r="X35" s="4" t="n">
        <v>32</v>
      </c>
      <c r="Y35" s="4" t="s">
        <v>61</v>
      </c>
      <c r="Z35" s="4" t="s">
        <v>131</v>
      </c>
      <c r="AA35" s="4" t="s">
        <v>132</v>
      </c>
      <c r="AB35" s="13" t="s">
        <v>133</v>
      </c>
      <c r="AC35" s="13"/>
      <c r="AD35" s="4"/>
      <c r="AE35" s="4" t="s">
        <v>134</v>
      </c>
      <c r="AF35" s="4" t="s">
        <v>135</v>
      </c>
      <c r="AG35" s="4" t="s">
        <v>136</v>
      </c>
      <c r="AH35" s="4" t="s">
        <v>137</v>
      </c>
      <c r="AI35" s="10" t="n">
        <v>0.8003</v>
      </c>
      <c r="AJ35" s="10"/>
      <c r="AK35" s="10"/>
      <c r="AL35" s="10" t="n">
        <v>0.7366</v>
      </c>
      <c r="AM35" s="10" t="n">
        <v>0.6864</v>
      </c>
      <c r="AN35" s="10"/>
      <c r="AO35" s="10"/>
      <c r="AP35" s="10"/>
      <c r="AQ35" s="10"/>
      <c r="AR35" s="10" t="n">
        <v>0.7085</v>
      </c>
      <c r="AS35" s="4" t="s">
        <v>138</v>
      </c>
      <c r="AT35" s="4"/>
    </row>
    <row r="36" customFormat="false" ht="13.5" hidden="false" customHeight="true" outlineLevel="0" collapsed="false">
      <c r="A36" s="12" t="s">
        <v>120</v>
      </c>
      <c r="B36" s="4" t="s">
        <v>121</v>
      </c>
      <c r="C36" s="4" t="n">
        <v>2019</v>
      </c>
      <c r="D36" s="4" t="s">
        <v>122</v>
      </c>
      <c r="E36" s="4" t="s">
        <v>123</v>
      </c>
      <c r="F36" s="7" t="s">
        <v>124</v>
      </c>
      <c r="G36" s="7" t="s">
        <v>124</v>
      </c>
      <c r="H36" s="4" t="s">
        <v>125</v>
      </c>
      <c r="I36" s="4" t="s">
        <v>126</v>
      </c>
      <c r="J36" s="4" t="s">
        <v>126</v>
      </c>
      <c r="K36" s="4"/>
      <c r="L36" s="4" t="s">
        <v>119</v>
      </c>
      <c r="M36" s="4" t="s">
        <v>127</v>
      </c>
      <c r="N36" s="4" t="s">
        <v>77</v>
      </c>
      <c r="O36" s="4" t="n">
        <v>5</v>
      </c>
      <c r="P36" s="4" t="n">
        <v>256</v>
      </c>
      <c r="Q36" s="4" t="n">
        <v>256</v>
      </c>
      <c r="R36" s="6" t="n">
        <f aca="false">PRODUCT(Q36,P36,O36)</f>
        <v>327680</v>
      </c>
      <c r="S36" s="4" t="s">
        <v>128</v>
      </c>
      <c r="T36" s="4" t="s">
        <v>129</v>
      </c>
      <c r="U36" s="7" t="s">
        <v>104</v>
      </c>
      <c r="V36" s="4" t="s">
        <v>130</v>
      </c>
      <c r="W36" s="4"/>
      <c r="X36" s="4" t="n">
        <v>32</v>
      </c>
      <c r="Y36" s="4" t="s">
        <v>61</v>
      </c>
      <c r="Z36" s="4" t="s">
        <v>131</v>
      </c>
      <c r="AA36" s="4" t="s">
        <v>132</v>
      </c>
      <c r="AB36" s="13" t="s">
        <v>133</v>
      </c>
      <c r="AC36" s="13"/>
      <c r="AD36" s="4"/>
      <c r="AE36" s="4" t="s">
        <v>134</v>
      </c>
      <c r="AF36" s="4" t="s">
        <v>135</v>
      </c>
      <c r="AG36" s="4" t="s">
        <v>136</v>
      </c>
      <c r="AH36" s="4" t="s">
        <v>137</v>
      </c>
      <c r="AI36" s="10" t="n">
        <v>0.7384</v>
      </c>
      <c r="AJ36" s="10"/>
      <c r="AK36" s="10"/>
      <c r="AL36" s="10" t="n">
        <v>0.7626</v>
      </c>
      <c r="AM36" s="10" t="n">
        <v>0.6578</v>
      </c>
      <c r="AN36" s="10"/>
      <c r="AO36" s="10"/>
      <c r="AP36" s="10"/>
      <c r="AQ36" s="10"/>
      <c r="AR36" s="10" t="n">
        <v>0.6539</v>
      </c>
      <c r="AT36" s="4"/>
    </row>
    <row r="37" customFormat="false" ht="13.5" hidden="false" customHeight="true" outlineLevel="0" collapsed="false">
      <c r="A37" s="12" t="s">
        <v>120</v>
      </c>
      <c r="B37" s="4" t="s">
        <v>121</v>
      </c>
      <c r="C37" s="4" t="n">
        <v>2019</v>
      </c>
      <c r="D37" s="4" t="s">
        <v>122</v>
      </c>
      <c r="E37" s="4" t="s">
        <v>123</v>
      </c>
      <c r="F37" s="7" t="s">
        <v>124</v>
      </c>
      <c r="G37" s="7" t="s">
        <v>124</v>
      </c>
      <c r="H37" s="4" t="s">
        <v>125</v>
      </c>
      <c r="I37" s="4" t="s">
        <v>126</v>
      </c>
      <c r="J37" s="4" t="s">
        <v>126</v>
      </c>
      <c r="K37" s="4"/>
      <c r="L37" s="4" t="s">
        <v>101</v>
      </c>
      <c r="M37" s="4" t="s">
        <v>127</v>
      </c>
      <c r="N37" s="4" t="s">
        <v>77</v>
      </c>
      <c r="O37" s="4" t="n">
        <v>5</v>
      </c>
      <c r="P37" s="4" t="n">
        <v>256</v>
      </c>
      <c r="Q37" s="4" t="n">
        <v>256</v>
      </c>
      <c r="R37" s="6" t="n">
        <f aca="false">PRODUCT(Q37,P37,O37)</f>
        <v>327680</v>
      </c>
      <c r="S37" s="4" t="s">
        <v>128</v>
      </c>
      <c r="T37" s="4" t="s">
        <v>139</v>
      </c>
      <c r="U37" s="7" t="s">
        <v>104</v>
      </c>
      <c r="V37" s="4" t="s">
        <v>130</v>
      </c>
      <c r="W37" s="4"/>
      <c r="X37" s="4" t="n">
        <v>32</v>
      </c>
      <c r="Y37" s="4" t="s">
        <v>61</v>
      </c>
      <c r="Z37" s="4" t="s">
        <v>131</v>
      </c>
      <c r="AA37" s="4" t="s">
        <v>132</v>
      </c>
      <c r="AB37" s="13" t="s">
        <v>133</v>
      </c>
      <c r="AC37" s="13"/>
      <c r="AD37" s="4"/>
      <c r="AE37" s="4" t="s">
        <v>134</v>
      </c>
      <c r="AF37" s="4" t="s">
        <v>135</v>
      </c>
      <c r="AG37" s="4" t="s">
        <v>136</v>
      </c>
      <c r="AH37" s="4" t="s">
        <v>137</v>
      </c>
      <c r="AI37" s="10" t="n">
        <v>0.8428</v>
      </c>
      <c r="AJ37" s="10"/>
      <c r="AK37" s="10"/>
      <c r="AL37" s="10" t="n">
        <v>0.747</v>
      </c>
      <c r="AM37" s="10" t="n">
        <v>0.7738</v>
      </c>
      <c r="AN37" s="10"/>
      <c r="AO37" s="10"/>
      <c r="AP37" s="10"/>
      <c r="AQ37" s="10"/>
      <c r="AR37" s="10" t="n">
        <v>0.7556</v>
      </c>
      <c r="AT37" s="4"/>
    </row>
    <row r="38" customFormat="false" ht="13.5" hidden="false" customHeight="true" outlineLevel="0" collapsed="false">
      <c r="A38" s="12" t="s">
        <v>120</v>
      </c>
      <c r="B38" s="4" t="s">
        <v>121</v>
      </c>
      <c r="C38" s="4" t="n">
        <v>2019</v>
      </c>
      <c r="D38" s="4" t="s">
        <v>122</v>
      </c>
      <c r="E38" s="4" t="s">
        <v>123</v>
      </c>
      <c r="F38" s="7" t="s">
        <v>124</v>
      </c>
      <c r="G38" s="7" t="s">
        <v>124</v>
      </c>
      <c r="H38" s="4" t="s">
        <v>125</v>
      </c>
      <c r="I38" s="4" t="s">
        <v>99</v>
      </c>
      <c r="J38" s="4" t="s">
        <v>99</v>
      </c>
      <c r="K38" s="4"/>
      <c r="L38" s="4" t="s">
        <v>116</v>
      </c>
      <c r="M38" s="4" t="s">
        <v>127</v>
      </c>
      <c r="N38" s="4" t="s">
        <v>77</v>
      </c>
      <c r="O38" s="4" t="n">
        <v>5</v>
      </c>
      <c r="P38" s="4" t="n">
        <v>256</v>
      </c>
      <c r="Q38" s="4" t="n">
        <v>256</v>
      </c>
      <c r="R38" s="6" t="n">
        <f aca="false">PRODUCT(Q38,P38,O38)</f>
        <v>327680</v>
      </c>
      <c r="S38" s="4" t="s">
        <v>128</v>
      </c>
      <c r="T38" s="4" t="s">
        <v>129</v>
      </c>
      <c r="U38" s="7" t="s">
        <v>104</v>
      </c>
      <c r="V38" s="4" t="s">
        <v>130</v>
      </c>
      <c r="W38" s="4"/>
      <c r="X38" s="4" t="n">
        <v>32</v>
      </c>
      <c r="Y38" s="4" t="s">
        <v>61</v>
      </c>
      <c r="Z38" s="4" t="s">
        <v>131</v>
      </c>
      <c r="AA38" s="4" t="s">
        <v>132</v>
      </c>
      <c r="AB38" s="13" t="s">
        <v>133</v>
      </c>
      <c r="AC38" s="13"/>
      <c r="AD38" s="4"/>
      <c r="AE38" s="4" t="s">
        <v>134</v>
      </c>
      <c r="AF38" s="4" t="s">
        <v>135</v>
      </c>
      <c r="AG38" s="4" t="s">
        <v>136</v>
      </c>
      <c r="AH38" s="4" t="s">
        <v>137</v>
      </c>
      <c r="AI38" s="10" t="n">
        <v>0.8729</v>
      </c>
      <c r="AJ38" s="10"/>
      <c r="AK38" s="10"/>
      <c r="AL38" s="10" t="n">
        <v>0.7966</v>
      </c>
      <c r="AM38" s="10" t="n">
        <v>0.7841</v>
      </c>
      <c r="AN38" s="10"/>
      <c r="AO38" s="10"/>
      <c r="AP38" s="10"/>
      <c r="AQ38" s="10"/>
      <c r="AR38" s="10" t="n">
        <v>0.7902</v>
      </c>
      <c r="AT38" s="4"/>
    </row>
    <row r="39" customFormat="false" ht="13.5" hidden="false" customHeight="true" outlineLevel="0" collapsed="false">
      <c r="A39" s="12" t="s">
        <v>120</v>
      </c>
      <c r="B39" s="4" t="s">
        <v>121</v>
      </c>
      <c r="C39" s="4" t="n">
        <v>2019</v>
      </c>
      <c r="D39" s="4" t="s">
        <v>122</v>
      </c>
      <c r="E39" s="4" t="s">
        <v>123</v>
      </c>
      <c r="F39" s="7" t="s">
        <v>124</v>
      </c>
      <c r="G39" s="7" t="s">
        <v>124</v>
      </c>
      <c r="H39" s="4" t="s">
        <v>125</v>
      </c>
      <c r="I39" s="4" t="s">
        <v>99</v>
      </c>
      <c r="J39" s="4" t="s">
        <v>99</v>
      </c>
      <c r="K39" s="4"/>
      <c r="L39" s="4" t="s">
        <v>119</v>
      </c>
      <c r="M39" s="4" t="s">
        <v>127</v>
      </c>
      <c r="N39" s="4" t="s">
        <v>77</v>
      </c>
      <c r="O39" s="4" t="n">
        <v>5</v>
      </c>
      <c r="P39" s="4" t="n">
        <v>256</v>
      </c>
      <c r="Q39" s="4" t="n">
        <v>256</v>
      </c>
      <c r="R39" s="6" t="n">
        <f aca="false">PRODUCT(Q39,P39,O39)</f>
        <v>327680</v>
      </c>
      <c r="S39" s="4" t="s">
        <v>128</v>
      </c>
      <c r="T39" s="4" t="s">
        <v>129</v>
      </c>
      <c r="U39" s="7" t="s">
        <v>104</v>
      </c>
      <c r="V39" s="4" t="s">
        <v>130</v>
      </c>
      <c r="W39" s="4"/>
      <c r="X39" s="4" t="n">
        <v>32</v>
      </c>
      <c r="Y39" s="4" t="s">
        <v>61</v>
      </c>
      <c r="Z39" s="4" t="s">
        <v>131</v>
      </c>
      <c r="AA39" s="4" t="s">
        <v>132</v>
      </c>
      <c r="AB39" s="13" t="s">
        <v>133</v>
      </c>
      <c r="AC39" s="13"/>
      <c r="AD39" s="4"/>
      <c r="AE39" s="4" t="s">
        <v>134</v>
      </c>
      <c r="AF39" s="4" t="s">
        <v>135</v>
      </c>
      <c r="AG39" s="4" t="s">
        <v>136</v>
      </c>
      <c r="AH39" s="4" t="s">
        <v>137</v>
      </c>
      <c r="AI39" s="10" t="n">
        <v>0.7422</v>
      </c>
      <c r="AJ39" s="10"/>
      <c r="AK39" s="10"/>
      <c r="AL39" s="10" t="n">
        <v>0.7686</v>
      </c>
      <c r="AM39" s="10" t="n">
        <v>0.6633</v>
      </c>
      <c r="AN39" s="10"/>
      <c r="AO39" s="10"/>
      <c r="AP39" s="10"/>
      <c r="AQ39" s="10"/>
      <c r="AR39" s="10" t="n">
        <v>0.6591</v>
      </c>
      <c r="AT39" s="4"/>
    </row>
    <row r="40" customFormat="false" ht="13.5" hidden="false" customHeight="true" outlineLevel="0" collapsed="false">
      <c r="A40" s="12" t="s">
        <v>120</v>
      </c>
      <c r="B40" s="4" t="s">
        <v>121</v>
      </c>
      <c r="C40" s="4" t="n">
        <v>2019</v>
      </c>
      <c r="D40" s="4" t="s">
        <v>122</v>
      </c>
      <c r="E40" s="4" t="s">
        <v>123</v>
      </c>
      <c r="F40" s="7" t="s">
        <v>124</v>
      </c>
      <c r="G40" s="7" t="s">
        <v>124</v>
      </c>
      <c r="H40" s="4" t="s">
        <v>125</v>
      </c>
      <c r="I40" s="4" t="s">
        <v>99</v>
      </c>
      <c r="J40" s="4" t="s">
        <v>99</v>
      </c>
      <c r="K40" s="4"/>
      <c r="L40" s="4" t="s">
        <v>101</v>
      </c>
      <c r="M40" s="4" t="s">
        <v>127</v>
      </c>
      <c r="N40" s="4" t="s">
        <v>77</v>
      </c>
      <c r="O40" s="4" t="n">
        <v>5</v>
      </c>
      <c r="P40" s="4" t="n">
        <v>256</v>
      </c>
      <c r="Q40" s="4" t="n">
        <v>256</v>
      </c>
      <c r="R40" s="6" t="n">
        <f aca="false">PRODUCT(Q40,P40,O40)</f>
        <v>327680</v>
      </c>
      <c r="S40" s="4" t="s">
        <v>128</v>
      </c>
      <c r="T40" s="4" t="s">
        <v>139</v>
      </c>
      <c r="U40" s="7" t="s">
        <v>104</v>
      </c>
      <c r="V40" s="4" t="s">
        <v>130</v>
      </c>
      <c r="W40" s="4"/>
      <c r="X40" s="4" t="n">
        <v>32</v>
      </c>
      <c r="Y40" s="4" t="s">
        <v>61</v>
      </c>
      <c r="Z40" s="4" t="s">
        <v>131</v>
      </c>
      <c r="AA40" s="4" t="s">
        <v>132</v>
      </c>
      <c r="AB40" s="13" t="s">
        <v>133</v>
      </c>
      <c r="AC40" s="13"/>
      <c r="AD40" s="4"/>
      <c r="AE40" s="4" t="s">
        <v>134</v>
      </c>
      <c r="AF40" s="4" t="s">
        <v>135</v>
      </c>
      <c r="AG40" s="4" t="s">
        <v>136</v>
      </c>
      <c r="AH40" s="4" t="s">
        <v>137</v>
      </c>
      <c r="AI40" s="10" t="n">
        <v>0.8965</v>
      </c>
      <c r="AJ40" s="10"/>
      <c r="AK40" s="10"/>
      <c r="AL40" s="10" t="n">
        <v>0.8143</v>
      </c>
      <c r="AM40" s="10" t="n">
        <v>0.8287</v>
      </c>
      <c r="AN40" s="10"/>
      <c r="AO40" s="10"/>
      <c r="AP40" s="10"/>
      <c r="AQ40" s="10"/>
      <c r="AR40" s="10" t="n">
        <v>0.8181</v>
      </c>
      <c r="AT40" s="4"/>
    </row>
    <row r="41" customFormat="false" ht="13.5" hidden="false" customHeight="true" outlineLevel="0" collapsed="false">
      <c r="A41" s="12" t="s">
        <v>120</v>
      </c>
      <c r="B41" s="4" t="s">
        <v>121</v>
      </c>
      <c r="C41" s="4" t="n">
        <v>2019</v>
      </c>
      <c r="D41" s="4" t="s">
        <v>122</v>
      </c>
      <c r="E41" s="4" t="s">
        <v>123</v>
      </c>
      <c r="F41" s="7" t="s">
        <v>124</v>
      </c>
      <c r="G41" s="7" t="s">
        <v>124</v>
      </c>
      <c r="H41" s="4" t="s">
        <v>125</v>
      </c>
      <c r="I41" s="4" t="s">
        <v>53</v>
      </c>
      <c r="J41" s="4" t="s">
        <v>53</v>
      </c>
      <c r="K41" s="4" t="s">
        <v>140</v>
      </c>
      <c r="L41" s="4" t="s">
        <v>116</v>
      </c>
      <c r="M41" s="4" t="s">
        <v>127</v>
      </c>
      <c r="N41" s="4" t="s">
        <v>77</v>
      </c>
      <c r="O41" s="4" t="n">
        <v>5</v>
      </c>
      <c r="P41" s="4" t="n">
        <v>256</v>
      </c>
      <c r="Q41" s="4" t="n">
        <v>256</v>
      </c>
      <c r="R41" s="6" t="n">
        <f aca="false">PRODUCT(Q41,P41,O41)</f>
        <v>327680</v>
      </c>
      <c r="S41" s="4" t="s">
        <v>128</v>
      </c>
      <c r="T41" s="4" t="s">
        <v>129</v>
      </c>
      <c r="U41" s="7" t="s">
        <v>104</v>
      </c>
      <c r="V41" s="4" t="s">
        <v>130</v>
      </c>
      <c r="W41" s="4"/>
      <c r="X41" s="4" t="n">
        <v>32</v>
      </c>
      <c r="Y41" s="4" t="s">
        <v>61</v>
      </c>
      <c r="Z41" s="4" t="s">
        <v>131</v>
      </c>
      <c r="AA41" s="4" t="s">
        <v>132</v>
      </c>
      <c r="AB41" s="13" t="s">
        <v>133</v>
      </c>
      <c r="AC41" s="13"/>
      <c r="AD41" s="4"/>
      <c r="AE41" s="4" t="s">
        <v>134</v>
      </c>
      <c r="AF41" s="4" t="s">
        <v>135</v>
      </c>
      <c r="AG41" s="4" t="s">
        <v>136</v>
      </c>
      <c r="AH41" s="4" t="s">
        <v>137</v>
      </c>
      <c r="AI41" s="10" t="n">
        <v>0.8657</v>
      </c>
      <c r="AJ41" s="10"/>
      <c r="AK41" s="10"/>
      <c r="AL41" s="10" t="n">
        <v>0.811</v>
      </c>
      <c r="AM41" s="10" t="n">
        <v>0.7521</v>
      </c>
      <c r="AN41" s="10"/>
      <c r="AO41" s="10"/>
      <c r="AP41" s="10"/>
      <c r="AQ41" s="10"/>
      <c r="AR41" s="10" t="n">
        <v>0.7772</v>
      </c>
      <c r="AT41" s="4"/>
    </row>
    <row r="42" customFormat="false" ht="13.5" hidden="false" customHeight="true" outlineLevel="0" collapsed="false">
      <c r="A42" s="12" t="s">
        <v>120</v>
      </c>
      <c r="B42" s="4" t="s">
        <v>121</v>
      </c>
      <c r="C42" s="4" t="n">
        <v>2019</v>
      </c>
      <c r="D42" s="4" t="s">
        <v>122</v>
      </c>
      <c r="E42" s="4" t="s">
        <v>123</v>
      </c>
      <c r="F42" s="7" t="s">
        <v>124</v>
      </c>
      <c r="G42" s="7" t="s">
        <v>124</v>
      </c>
      <c r="H42" s="4" t="s">
        <v>125</v>
      </c>
      <c r="I42" s="4" t="s">
        <v>53</v>
      </c>
      <c r="J42" s="4" t="s">
        <v>53</v>
      </c>
      <c r="K42" s="4" t="s">
        <v>140</v>
      </c>
      <c r="L42" s="4" t="s">
        <v>119</v>
      </c>
      <c r="M42" s="4" t="s">
        <v>127</v>
      </c>
      <c r="N42" s="4" t="s">
        <v>77</v>
      </c>
      <c r="O42" s="4" t="n">
        <v>5</v>
      </c>
      <c r="P42" s="4" t="n">
        <v>256</v>
      </c>
      <c r="Q42" s="4" t="n">
        <v>256</v>
      </c>
      <c r="R42" s="6" t="n">
        <f aca="false">PRODUCT(Q42,P42,O42)</f>
        <v>327680</v>
      </c>
      <c r="S42" s="4" t="s">
        <v>128</v>
      </c>
      <c r="T42" s="4" t="s">
        <v>129</v>
      </c>
      <c r="U42" s="7" t="s">
        <v>104</v>
      </c>
      <c r="V42" s="4"/>
      <c r="W42" s="4"/>
      <c r="X42" s="4" t="n">
        <v>32</v>
      </c>
      <c r="Y42" s="4" t="s">
        <v>61</v>
      </c>
      <c r="Z42" s="4" t="s">
        <v>131</v>
      </c>
      <c r="AA42" s="4" t="s">
        <v>132</v>
      </c>
      <c r="AB42" s="13" t="s">
        <v>133</v>
      </c>
      <c r="AC42" s="13"/>
      <c r="AD42" s="4"/>
      <c r="AE42" s="4" t="s">
        <v>134</v>
      </c>
      <c r="AF42" s="4" t="s">
        <v>135</v>
      </c>
      <c r="AG42" s="4" t="s">
        <v>136</v>
      </c>
      <c r="AH42" s="4" t="s">
        <v>137</v>
      </c>
      <c r="AI42" s="10" t="n">
        <v>0.7385</v>
      </c>
      <c r="AJ42" s="10"/>
      <c r="AK42" s="10"/>
      <c r="AL42" s="10" t="n">
        <v>0.7678</v>
      </c>
      <c r="AM42" s="10" t="n">
        <v>0.6578</v>
      </c>
      <c r="AN42" s="10"/>
      <c r="AO42" s="10"/>
      <c r="AP42" s="10"/>
      <c r="AQ42" s="10"/>
      <c r="AR42" s="10" t="n">
        <v>0.6563</v>
      </c>
      <c r="AT42" s="4"/>
    </row>
    <row r="43" customFormat="false" ht="13.5" hidden="false" customHeight="true" outlineLevel="0" collapsed="false">
      <c r="A43" s="12" t="s">
        <v>120</v>
      </c>
      <c r="B43" s="4" t="s">
        <v>121</v>
      </c>
      <c r="C43" s="4" t="n">
        <v>2019</v>
      </c>
      <c r="D43" s="4" t="s">
        <v>122</v>
      </c>
      <c r="E43" s="4" t="s">
        <v>123</v>
      </c>
      <c r="F43" s="7" t="s">
        <v>124</v>
      </c>
      <c r="G43" s="7" t="s">
        <v>124</v>
      </c>
      <c r="H43" s="4" t="s">
        <v>125</v>
      </c>
      <c r="I43" s="4" t="s">
        <v>53</v>
      </c>
      <c r="J43" s="4" t="s">
        <v>53</v>
      </c>
      <c r="K43" s="4" t="s">
        <v>140</v>
      </c>
      <c r="L43" s="4" t="s">
        <v>101</v>
      </c>
      <c r="M43" s="4" t="s">
        <v>127</v>
      </c>
      <c r="N43" s="4" t="s">
        <v>77</v>
      </c>
      <c r="O43" s="4" t="n">
        <v>5</v>
      </c>
      <c r="P43" s="4" t="n">
        <v>256</v>
      </c>
      <c r="Q43" s="4" t="n">
        <v>256</v>
      </c>
      <c r="R43" s="6" t="n">
        <f aca="false">PRODUCT(Q43,P43,O43)</f>
        <v>327680</v>
      </c>
      <c r="S43" s="4" t="s">
        <v>128</v>
      </c>
      <c r="T43" s="4" t="s">
        <v>139</v>
      </c>
      <c r="U43" s="7" t="s">
        <v>104</v>
      </c>
      <c r="V43" s="4" t="s">
        <v>130</v>
      </c>
      <c r="W43" s="4"/>
      <c r="X43" s="4" t="n">
        <v>32</v>
      </c>
      <c r="Y43" s="4" t="s">
        <v>61</v>
      </c>
      <c r="Z43" s="4" t="s">
        <v>131</v>
      </c>
      <c r="AA43" s="4" t="s">
        <v>132</v>
      </c>
      <c r="AB43" s="13" t="s">
        <v>133</v>
      </c>
      <c r="AC43" s="13"/>
      <c r="AD43" s="4"/>
      <c r="AE43" s="4" t="s">
        <v>134</v>
      </c>
      <c r="AF43" s="4" t="s">
        <v>135</v>
      </c>
      <c r="AG43" s="4" t="s">
        <v>136</v>
      </c>
      <c r="AH43" s="4" t="s">
        <v>137</v>
      </c>
      <c r="AI43" s="10" t="n">
        <v>0.9083</v>
      </c>
      <c r="AJ43" s="10"/>
      <c r="AK43" s="10"/>
      <c r="AL43" s="10" t="n">
        <v>0.8222</v>
      </c>
      <c r="AM43" s="10" t="n">
        <v>0.8441</v>
      </c>
      <c r="AN43" s="10"/>
      <c r="AO43" s="10"/>
      <c r="AP43" s="10"/>
      <c r="AQ43" s="10"/>
      <c r="AR43" s="10" t="n">
        <v>0.8296</v>
      </c>
      <c r="AT43" s="4"/>
    </row>
    <row r="44" customFormat="false" ht="13.5" hidden="false" customHeight="true" outlineLevel="0" collapsed="false">
      <c r="A44" s="5" t="s">
        <v>141</v>
      </c>
      <c r="B44" s="4" t="s">
        <v>142</v>
      </c>
      <c r="C44" s="4" t="n">
        <v>2020</v>
      </c>
      <c r="D44" s="4" t="s">
        <v>143</v>
      </c>
      <c r="E44" s="4" t="s">
        <v>144</v>
      </c>
      <c r="F44" s="4" t="s">
        <v>145</v>
      </c>
      <c r="G44" s="4" t="s">
        <v>145</v>
      </c>
      <c r="H44" s="4" t="s">
        <v>146</v>
      </c>
      <c r="I44" s="4" t="s">
        <v>53</v>
      </c>
      <c r="J44" s="4" t="s">
        <v>53</v>
      </c>
      <c r="K44" s="4"/>
      <c r="L44" s="4"/>
      <c r="M44" s="4" t="s">
        <v>76</v>
      </c>
      <c r="N44" s="4" t="s">
        <v>77</v>
      </c>
      <c r="O44" s="4" t="n">
        <v>309</v>
      </c>
      <c r="P44" s="4" t="n">
        <v>128</v>
      </c>
      <c r="Q44" s="4" t="n">
        <v>128</v>
      </c>
      <c r="R44" s="4" t="n">
        <f aca="false">PRODUCT(Q44,P44,O44)</f>
        <v>5062656</v>
      </c>
      <c r="S44" s="4" t="s">
        <v>128</v>
      </c>
      <c r="T44" s="4" t="s">
        <v>147</v>
      </c>
      <c r="U44" s="4" t="s">
        <v>59</v>
      </c>
      <c r="V44" s="4" t="s">
        <v>148</v>
      </c>
      <c r="W44" s="4" t="n">
        <v>150</v>
      </c>
      <c r="X44" s="4" t="n">
        <v>32</v>
      </c>
      <c r="Y44" s="4" t="s">
        <v>61</v>
      </c>
      <c r="Z44" s="4" t="s">
        <v>149</v>
      </c>
      <c r="AA44" s="4" t="s">
        <v>82</v>
      </c>
      <c r="AB44" s="13" t="n">
        <v>0.001</v>
      </c>
      <c r="AC44" s="13"/>
      <c r="AD44" s="4" t="s">
        <v>150</v>
      </c>
      <c r="AE44" s="4" t="s">
        <v>151</v>
      </c>
      <c r="AF44" s="4" t="s">
        <v>65</v>
      </c>
      <c r="AG44" s="4" t="s">
        <v>136</v>
      </c>
      <c r="AH44" s="4" t="s">
        <v>152</v>
      </c>
      <c r="AI44" s="10" t="n">
        <v>0.88</v>
      </c>
      <c r="AJ44" s="10" t="n">
        <v>0.88</v>
      </c>
      <c r="AK44" s="10"/>
      <c r="AL44" s="10" t="n">
        <v>0.85</v>
      </c>
      <c r="AM44" s="10" t="n">
        <v>0.89</v>
      </c>
      <c r="AN44" s="10"/>
      <c r="AO44" s="10"/>
      <c r="AP44" s="10"/>
      <c r="AQ44" s="10"/>
      <c r="AR44" s="10" t="n">
        <v>0.87</v>
      </c>
      <c r="AS44" s="4" t="s">
        <v>153</v>
      </c>
      <c r="AT44" s="4" t="s">
        <v>154</v>
      </c>
    </row>
    <row r="45" customFormat="false" ht="13.5" hidden="false" customHeight="true" outlineLevel="0" collapsed="false">
      <c r="A45" s="5" t="s">
        <v>141</v>
      </c>
      <c r="B45" s="4" t="s">
        <v>142</v>
      </c>
      <c r="C45" s="4" t="n">
        <v>2020</v>
      </c>
      <c r="D45" s="4" t="s">
        <v>143</v>
      </c>
      <c r="E45" s="4" t="s">
        <v>144</v>
      </c>
      <c r="F45" s="4" t="s">
        <v>145</v>
      </c>
      <c r="G45" s="4" t="s">
        <v>155</v>
      </c>
      <c r="H45" s="4" t="s">
        <v>146</v>
      </c>
      <c r="I45" s="4" t="s">
        <v>53</v>
      </c>
      <c r="J45" s="4" t="s">
        <v>53</v>
      </c>
      <c r="K45" s="4"/>
      <c r="L45" s="4"/>
      <c r="M45" s="4" t="s">
        <v>76</v>
      </c>
      <c r="N45" s="4" t="s">
        <v>77</v>
      </c>
      <c r="O45" s="4" t="n">
        <v>303</v>
      </c>
      <c r="P45" s="4" t="n">
        <v>128</v>
      </c>
      <c r="Q45" s="4" t="n">
        <v>128</v>
      </c>
      <c r="R45" s="4" t="n">
        <f aca="false">PRODUCT(Q45,P45,O45)</f>
        <v>4964352</v>
      </c>
      <c r="S45" s="4" t="s">
        <v>128</v>
      </c>
      <c r="T45" s="4" t="s">
        <v>147</v>
      </c>
      <c r="U45" s="4" t="s">
        <v>59</v>
      </c>
      <c r="V45" s="4" t="s">
        <v>148</v>
      </c>
      <c r="W45" s="4" t="n">
        <v>150</v>
      </c>
      <c r="X45" s="4" t="n">
        <v>32</v>
      </c>
      <c r="Y45" s="4" t="s">
        <v>61</v>
      </c>
      <c r="Z45" s="4" t="s">
        <v>149</v>
      </c>
      <c r="AA45" s="4" t="s">
        <v>82</v>
      </c>
      <c r="AB45" s="13" t="n">
        <v>0.001</v>
      </c>
      <c r="AC45" s="13"/>
      <c r="AD45" s="4" t="s">
        <v>150</v>
      </c>
      <c r="AE45" s="4" t="s">
        <v>156</v>
      </c>
      <c r="AF45" s="4" t="s">
        <v>157</v>
      </c>
      <c r="AG45" s="4" t="s">
        <v>136</v>
      </c>
      <c r="AH45" s="4" t="s">
        <v>152</v>
      </c>
      <c r="AI45" s="10" t="n">
        <v>0.94</v>
      </c>
      <c r="AJ45" s="10" t="n">
        <v>0.57</v>
      </c>
      <c r="AK45" s="10"/>
      <c r="AL45" s="10" t="n">
        <v>0.16</v>
      </c>
      <c r="AM45" s="10" t="n">
        <v>0.17</v>
      </c>
      <c r="AN45" s="10"/>
      <c r="AO45" s="10"/>
      <c r="AP45" s="10"/>
      <c r="AQ45" s="10"/>
      <c r="AR45" s="10" t="n">
        <v>0.16</v>
      </c>
      <c r="AT45" s="4" t="s">
        <v>158</v>
      </c>
    </row>
    <row r="46" customFormat="false" ht="13.5" hidden="false" customHeight="true" outlineLevel="0" collapsed="false">
      <c r="A46" s="5" t="s">
        <v>141</v>
      </c>
      <c r="B46" s="4" t="s">
        <v>142</v>
      </c>
      <c r="C46" s="4" t="n">
        <v>2020</v>
      </c>
      <c r="D46" s="4" t="s">
        <v>143</v>
      </c>
      <c r="E46" s="4" t="s">
        <v>144</v>
      </c>
      <c r="F46" s="4" t="s">
        <v>145</v>
      </c>
      <c r="G46" s="4" t="s">
        <v>159</v>
      </c>
      <c r="H46" s="4" t="s">
        <v>146</v>
      </c>
      <c r="I46" s="4" t="s">
        <v>53</v>
      </c>
      <c r="J46" s="4" t="s">
        <v>53</v>
      </c>
      <c r="K46" s="4"/>
      <c r="L46" s="4"/>
      <c r="M46" s="4" t="s">
        <v>76</v>
      </c>
      <c r="N46" s="4" t="s">
        <v>77</v>
      </c>
      <c r="O46" s="4" t="n">
        <v>51</v>
      </c>
      <c r="P46" s="4" t="n">
        <v>128</v>
      </c>
      <c r="Q46" s="4" t="n">
        <v>128</v>
      </c>
      <c r="R46" s="4" t="n">
        <f aca="false">PRODUCT(Q46,P46,O46)</f>
        <v>835584</v>
      </c>
      <c r="S46" s="4" t="s">
        <v>128</v>
      </c>
      <c r="T46" s="4" t="s">
        <v>147</v>
      </c>
      <c r="U46" s="4" t="s">
        <v>59</v>
      </c>
      <c r="V46" s="4" t="s">
        <v>148</v>
      </c>
      <c r="W46" s="4" t="n">
        <v>150</v>
      </c>
      <c r="X46" s="4" t="n">
        <v>32</v>
      </c>
      <c r="Y46" s="4" t="s">
        <v>61</v>
      </c>
      <c r="Z46" s="4" t="s">
        <v>149</v>
      </c>
      <c r="AA46" s="4" t="s">
        <v>82</v>
      </c>
      <c r="AB46" s="13" t="n">
        <v>0.001</v>
      </c>
      <c r="AC46" s="13"/>
      <c r="AD46" s="4" t="s">
        <v>150</v>
      </c>
      <c r="AE46" s="4" t="s">
        <v>156</v>
      </c>
      <c r="AF46" s="4" t="s">
        <v>157</v>
      </c>
      <c r="AG46" s="4" t="s">
        <v>136</v>
      </c>
      <c r="AH46" s="4" t="s">
        <v>152</v>
      </c>
      <c r="AI46" s="10" t="n">
        <v>0.73</v>
      </c>
      <c r="AJ46" s="10" t="n">
        <v>0.72</v>
      </c>
      <c r="AK46" s="10"/>
      <c r="AL46" s="10" t="n">
        <v>0.77</v>
      </c>
      <c r="AM46" s="10" t="n">
        <v>0.61</v>
      </c>
      <c r="AN46" s="10"/>
      <c r="AO46" s="10"/>
      <c r="AP46" s="10"/>
      <c r="AQ46" s="10"/>
      <c r="AR46" s="10" t="n">
        <v>0.68</v>
      </c>
      <c r="AT46" s="4" t="s">
        <v>160</v>
      </c>
    </row>
    <row r="47" customFormat="false" ht="13.5" hidden="false" customHeight="true" outlineLevel="0" collapsed="false">
      <c r="A47" s="5" t="s">
        <v>141</v>
      </c>
      <c r="B47" s="4" t="s">
        <v>142</v>
      </c>
      <c r="C47" s="4" t="n">
        <v>2020</v>
      </c>
      <c r="D47" s="4" t="s">
        <v>143</v>
      </c>
      <c r="E47" s="4" t="s">
        <v>144</v>
      </c>
      <c r="F47" s="4" t="s">
        <v>145</v>
      </c>
      <c r="G47" s="4" t="s">
        <v>145</v>
      </c>
      <c r="H47" s="4" t="s">
        <v>146</v>
      </c>
      <c r="I47" s="4" t="s">
        <v>53</v>
      </c>
      <c r="J47" s="4" t="s">
        <v>53</v>
      </c>
      <c r="K47" s="4"/>
      <c r="L47" s="4"/>
      <c r="M47" s="4" t="s">
        <v>76</v>
      </c>
      <c r="N47" s="4" t="s">
        <v>77</v>
      </c>
      <c r="O47" s="4" t="n">
        <v>309</v>
      </c>
      <c r="P47" s="4" t="n">
        <v>128</v>
      </c>
      <c r="Q47" s="4" t="n">
        <v>128</v>
      </c>
      <c r="R47" s="4" t="n">
        <f aca="false">PRODUCT(Q47,P47,O47)</f>
        <v>5062656</v>
      </c>
      <c r="S47" s="4" t="s">
        <v>128</v>
      </c>
      <c r="T47" s="4" t="s">
        <v>161</v>
      </c>
      <c r="U47" s="4" t="s">
        <v>59</v>
      </c>
      <c r="V47" s="4" t="s">
        <v>162</v>
      </c>
      <c r="W47" s="4" t="n">
        <v>150</v>
      </c>
      <c r="X47" s="4" t="n">
        <v>32</v>
      </c>
      <c r="Y47" s="4" t="s">
        <v>61</v>
      </c>
      <c r="Z47" s="4" t="s">
        <v>149</v>
      </c>
      <c r="AA47" s="4" t="s">
        <v>82</v>
      </c>
      <c r="AB47" s="13" t="n">
        <v>0.001</v>
      </c>
      <c r="AC47" s="13"/>
      <c r="AD47" s="4" t="s">
        <v>150</v>
      </c>
      <c r="AE47" s="4" t="s">
        <v>151</v>
      </c>
      <c r="AF47" s="4" t="s">
        <v>65</v>
      </c>
      <c r="AG47" s="4" t="s">
        <v>136</v>
      </c>
      <c r="AH47" s="4" t="s">
        <v>152</v>
      </c>
      <c r="AI47" s="10" t="n">
        <v>0.83</v>
      </c>
      <c r="AJ47" s="10" t="n">
        <v>0.84</v>
      </c>
      <c r="AK47" s="10"/>
      <c r="AL47" s="10" t="n">
        <v>0.91</v>
      </c>
      <c r="AM47" s="10" t="n">
        <v>0.76</v>
      </c>
      <c r="AN47" s="10"/>
      <c r="AO47" s="10"/>
      <c r="AP47" s="10"/>
      <c r="AQ47" s="10"/>
      <c r="AR47" s="10" t="n">
        <v>0.83</v>
      </c>
      <c r="AT47" s="4" t="s">
        <v>154</v>
      </c>
    </row>
    <row r="48" customFormat="false" ht="13.5" hidden="false" customHeight="true" outlineLevel="0" collapsed="false">
      <c r="A48" s="5" t="s">
        <v>141</v>
      </c>
      <c r="B48" s="4" t="s">
        <v>142</v>
      </c>
      <c r="C48" s="4" t="n">
        <v>2020</v>
      </c>
      <c r="D48" s="4" t="s">
        <v>143</v>
      </c>
      <c r="E48" s="4" t="s">
        <v>144</v>
      </c>
      <c r="F48" s="4" t="s">
        <v>145</v>
      </c>
      <c r="G48" s="4" t="s">
        <v>155</v>
      </c>
      <c r="H48" s="4" t="s">
        <v>146</v>
      </c>
      <c r="I48" s="4" t="s">
        <v>53</v>
      </c>
      <c r="J48" s="4" t="s">
        <v>53</v>
      </c>
      <c r="K48" s="4"/>
      <c r="L48" s="4"/>
      <c r="M48" s="4" t="s">
        <v>76</v>
      </c>
      <c r="N48" s="4" t="s">
        <v>77</v>
      </c>
      <c r="O48" s="4" t="n">
        <v>303</v>
      </c>
      <c r="P48" s="4" t="n">
        <v>128</v>
      </c>
      <c r="Q48" s="4" t="n">
        <v>128</v>
      </c>
      <c r="R48" s="4" t="n">
        <f aca="false">PRODUCT(Q48,P48,O48)</f>
        <v>4964352</v>
      </c>
      <c r="S48" s="4" t="s">
        <v>128</v>
      </c>
      <c r="T48" s="4" t="s">
        <v>161</v>
      </c>
      <c r="U48" s="4" t="s">
        <v>59</v>
      </c>
      <c r="V48" s="4" t="s">
        <v>162</v>
      </c>
      <c r="W48" s="4" t="n">
        <v>150</v>
      </c>
      <c r="X48" s="4" t="n">
        <v>32</v>
      </c>
      <c r="Y48" s="4" t="s">
        <v>61</v>
      </c>
      <c r="Z48" s="4" t="s">
        <v>149</v>
      </c>
      <c r="AA48" s="4" t="s">
        <v>82</v>
      </c>
      <c r="AB48" s="13" t="n">
        <v>0.001</v>
      </c>
      <c r="AC48" s="13"/>
      <c r="AD48" s="4" t="s">
        <v>150</v>
      </c>
      <c r="AE48" s="4" t="s">
        <v>156</v>
      </c>
      <c r="AF48" s="4" t="s">
        <v>157</v>
      </c>
      <c r="AG48" s="4" t="s">
        <v>136</v>
      </c>
      <c r="AH48" s="4" t="s">
        <v>152</v>
      </c>
      <c r="AI48" s="10" t="n">
        <v>0.64</v>
      </c>
      <c r="AJ48" s="10" t="n">
        <v>0.57</v>
      </c>
      <c r="AK48" s="10"/>
      <c r="AL48" s="10" t="n">
        <v>0.04</v>
      </c>
      <c r="AM48" s="10" t="n">
        <v>0.5</v>
      </c>
      <c r="AN48" s="10"/>
      <c r="AO48" s="10"/>
      <c r="AP48" s="10"/>
      <c r="AQ48" s="10"/>
      <c r="AR48" s="10" t="n">
        <v>0.08</v>
      </c>
      <c r="AT48" s="4" t="s">
        <v>158</v>
      </c>
    </row>
    <row r="49" customFormat="false" ht="13.5" hidden="false" customHeight="true" outlineLevel="0" collapsed="false">
      <c r="A49" s="5" t="s">
        <v>141</v>
      </c>
      <c r="B49" s="4" t="s">
        <v>142</v>
      </c>
      <c r="C49" s="4" t="n">
        <v>2020</v>
      </c>
      <c r="D49" s="4" t="s">
        <v>143</v>
      </c>
      <c r="E49" s="4" t="s">
        <v>144</v>
      </c>
      <c r="F49" s="4" t="s">
        <v>145</v>
      </c>
      <c r="G49" s="4" t="s">
        <v>159</v>
      </c>
      <c r="H49" s="4" t="s">
        <v>146</v>
      </c>
      <c r="I49" s="4" t="s">
        <v>53</v>
      </c>
      <c r="J49" s="4" t="s">
        <v>53</v>
      </c>
      <c r="K49" s="4"/>
      <c r="L49" s="4"/>
      <c r="M49" s="4" t="s">
        <v>76</v>
      </c>
      <c r="N49" s="4" t="s">
        <v>77</v>
      </c>
      <c r="O49" s="4" t="n">
        <v>51</v>
      </c>
      <c r="P49" s="4" t="n">
        <v>128</v>
      </c>
      <c r="Q49" s="4" t="n">
        <v>128</v>
      </c>
      <c r="R49" s="4" t="n">
        <f aca="false">PRODUCT(Q49,P49,O49)</f>
        <v>835584</v>
      </c>
      <c r="S49" s="4" t="s">
        <v>128</v>
      </c>
      <c r="T49" s="4" t="s">
        <v>161</v>
      </c>
      <c r="U49" s="4" t="s">
        <v>59</v>
      </c>
      <c r="V49" s="4" t="s">
        <v>162</v>
      </c>
      <c r="W49" s="4" t="n">
        <v>150</v>
      </c>
      <c r="X49" s="4" t="n">
        <v>32</v>
      </c>
      <c r="Y49" s="4" t="s">
        <v>61</v>
      </c>
      <c r="Z49" s="4" t="s">
        <v>149</v>
      </c>
      <c r="AA49" s="4" t="s">
        <v>82</v>
      </c>
      <c r="AB49" s="13" t="n">
        <v>0.001</v>
      </c>
      <c r="AC49" s="13"/>
      <c r="AD49" s="4" t="s">
        <v>150</v>
      </c>
      <c r="AE49" s="4" t="s">
        <v>156</v>
      </c>
      <c r="AF49" s="4" t="s">
        <v>157</v>
      </c>
      <c r="AG49" s="4" t="s">
        <v>136</v>
      </c>
      <c r="AH49" s="4" t="s">
        <v>152</v>
      </c>
      <c r="AI49" s="10" t="n">
        <v>0.57</v>
      </c>
      <c r="AJ49" s="10" t="n">
        <v>0.56</v>
      </c>
      <c r="AK49" s="10"/>
      <c r="AL49" s="10" t="n">
        <v>0.58</v>
      </c>
      <c r="AM49" s="10" t="n">
        <v>0.35</v>
      </c>
      <c r="AN49" s="10"/>
      <c r="AO49" s="10"/>
      <c r="AP49" s="10"/>
      <c r="AQ49" s="10"/>
      <c r="AR49" s="10" t="n">
        <v>0.43</v>
      </c>
      <c r="AT49" s="4" t="s">
        <v>160</v>
      </c>
    </row>
    <row r="50" customFormat="false" ht="13.5" hidden="false" customHeight="true" outlineLevel="0" collapsed="false">
      <c r="A50" s="14" t="s">
        <v>163</v>
      </c>
      <c r="B50" s="4" t="s">
        <v>164</v>
      </c>
      <c r="C50" s="4" t="n">
        <v>2025</v>
      </c>
      <c r="D50" s="4" t="s">
        <v>165</v>
      </c>
      <c r="E50" s="4" t="s">
        <v>166</v>
      </c>
      <c r="F50" s="4" t="s">
        <v>167</v>
      </c>
      <c r="G50" s="4" t="s">
        <v>167</v>
      </c>
      <c r="H50" s="4" t="s">
        <v>168</v>
      </c>
      <c r="I50" s="4" t="s">
        <v>169</v>
      </c>
      <c r="J50" s="4" t="s">
        <v>170</v>
      </c>
      <c r="K50" s="4" t="s">
        <v>171</v>
      </c>
      <c r="L50" s="4"/>
      <c r="M50" s="4" t="s">
        <v>172</v>
      </c>
      <c r="N50" s="4" t="s">
        <v>173</v>
      </c>
      <c r="O50" s="4" t="n">
        <v>4650</v>
      </c>
      <c r="P50" s="4" t="n">
        <v>256</v>
      </c>
      <c r="Q50" s="4" t="n">
        <v>256</v>
      </c>
      <c r="R50" s="4" t="n">
        <f aca="false">PRODUCT(Q50,P50,O50)</f>
        <v>304742400</v>
      </c>
      <c r="S50" s="4" t="s">
        <v>57</v>
      </c>
      <c r="T50" s="4" t="s">
        <v>174</v>
      </c>
      <c r="U50" s="4" t="s">
        <v>175</v>
      </c>
      <c r="V50" s="4" t="s">
        <v>176</v>
      </c>
      <c r="W50" s="4" t="n">
        <v>100</v>
      </c>
      <c r="X50" s="4" t="n">
        <v>32</v>
      </c>
      <c r="Y50" s="4" t="s">
        <v>177</v>
      </c>
      <c r="Z50" s="4" t="s">
        <v>178</v>
      </c>
      <c r="AA50" s="4" t="s">
        <v>82</v>
      </c>
      <c r="AB50" s="13" t="n">
        <v>0.01</v>
      </c>
      <c r="AC50" s="13" t="s">
        <v>179</v>
      </c>
      <c r="AD50" s="4" t="s">
        <v>180</v>
      </c>
      <c r="AE50" s="4" t="s">
        <v>64</v>
      </c>
      <c r="AF50" s="4" t="s">
        <v>65</v>
      </c>
      <c r="AG50" s="4" t="s">
        <v>181</v>
      </c>
      <c r="AH50" s="4" t="s">
        <v>182</v>
      </c>
      <c r="AI50" s="10" t="n">
        <v>0.9233</v>
      </c>
      <c r="AJ50" s="10"/>
      <c r="AK50" s="10" t="n">
        <v>0.8251</v>
      </c>
      <c r="AL50" s="10"/>
      <c r="AM50" s="10"/>
      <c r="AN50" s="10"/>
      <c r="AO50" s="10"/>
      <c r="AP50" s="10"/>
      <c r="AQ50" s="10"/>
      <c r="AR50" s="10" t="n">
        <v>0.9177</v>
      </c>
      <c r="AS50" s="4" t="s">
        <v>183</v>
      </c>
      <c r="AT50" s="4" t="s">
        <v>184</v>
      </c>
    </row>
    <row r="51" customFormat="false" ht="13.5" hidden="false" customHeight="true" outlineLevel="0" collapsed="false">
      <c r="A51" s="14" t="s">
        <v>163</v>
      </c>
      <c r="B51" s="4" t="s">
        <v>164</v>
      </c>
      <c r="C51" s="4" t="n">
        <v>2025</v>
      </c>
      <c r="D51" s="4" t="s">
        <v>165</v>
      </c>
      <c r="E51" s="4" t="s">
        <v>166</v>
      </c>
      <c r="F51" s="4" t="s">
        <v>167</v>
      </c>
      <c r="G51" s="4" t="s">
        <v>167</v>
      </c>
      <c r="H51" s="4" t="s">
        <v>168</v>
      </c>
      <c r="I51" s="4" t="s">
        <v>53</v>
      </c>
      <c r="J51" s="4" t="s">
        <v>185</v>
      </c>
      <c r="K51" s="4"/>
      <c r="L51" s="4"/>
      <c r="M51" s="4" t="s">
        <v>172</v>
      </c>
      <c r="N51" s="4" t="s">
        <v>173</v>
      </c>
      <c r="O51" s="4" t="n">
        <v>4650</v>
      </c>
      <c r="P51" s="4" t="n">
        <v>256</v>
      </c>
      <c r="Q51" s="4" t="n">
        <v>256</v>
      </c>
      <c r="R51" s="4" t="n">
        <f aca="false">PRODUCT(Q51,P51,O51)</f>
        <v>304742400</v>
      </c>
      <c r="S51" s="4" t="s">
        <v>57</v>
      </c>
      <c r="T51" s="4" t="s">
        <v>174</v>
      </c>
      <c r="U51" s="4" t="s">
        <v>175</v>
      </c>
      <c r="V51" s="4" t="s">
        <v>176</v>
      </c>
      <c r="W51" s="4" t="n">
        <v>100</v>
      </c>
      <c r="X51" s="4" t="n">
        <v>12</v>
      </c>
      <c r="Y51" s="4" t="s">
        <v>177</v>
      </c>
      <c r="Z51" s="4" t="s">
        <v>178</v>
      </c>
      <c r="AA51" s="4" t="s">
        <v>82</v>
      </c>
      <c r="AB51" s="13" t="n">
        <v>0.01</v>
      </c>
      <c r="AC51" s="13"/>
      <c r="AD51" s="4" t="s">
        <v>180</v>
      </c>
      <c r="AE51" s="4" t="s">
        <v>64</v>
      </c>
      <c r="AF51" s="4" t="s">
        <v>65</v>
      </c>
      <c r="AG51" s="4" t="s">
        <v>186</v>
      </c>
      <c r="AH51" s="4" t="s">
        <v>182</v>
      </c>
      <c r="AI51" s="10" t="n">
        <v>0.8569</v>
      </c>
      <c r="AJ51" s="10"/>
      <c r="AK51" s="10" t="n">
        <v>0.7484</v>
      </c>
      <c r="AL51" s="10"/>
      <c r="AM51" s="10"/>
      <c r="AN51" s="10"/>
      <c r="AO51" s="10"/>
      <c r="AP51" s="10"/>
      <c r="AQ51" s="10"/>
      <c r="AR51" s="10" t="n">
        <v>0.8572</v>
      </c>
      <c r="AT51" s="4" t="s">
        <v>187</v>
      </c>
    </row>
    <row r="52" customFormat="false" ht="13.5" hidden="false" customHeight="true" outlineLevel="0" collapsed="false">
      <c r="A52" s="14" t="s">
        <v>163</v>
      </c>
      <c r="B52" s="4" t="s">
        <v>164</v>
      </c>
      <c r="C52" s="4" t="n">
        <v>2025</v>
      </c>
      <c r="D52" s="4" t="s">
        <v>165</v>
      </c>
      <c r="E52" s="4" t="s">
        <v>166</v>
      </c>
      <c r="F52" s="4" t="s">
        <v>167</v>
      </c>
      <c r="G52" s="4" t="s">
        <v>167</v>
      </c>
      <c r="H52" s="4" t="s">
        <v>168</v>
      </c>
      <c r="I52" s="4" t="s">
        <v>188</v>
      </c>
      <c r="J52" s="4" t="s">
        <v>188</v>
      </c>
      <c r="K52" s="4"/>
      <c r="L52" s="4"/>
      <c r="M52" s="4" t="s">
        <v>172</v>
      </c>
      <c r="N52" s="4" t="s">
        <v>173</v>
      </c>
      <c r="O52" s="4" t="n">
        <v>4650</v>
      </c>
      <c r="P52" s="4" t="n">
        <v>256</v>
      </c>
      <c r="Q52" s="4" t="n">
        <v>256</v>
      </c>
      <c r="R52" s="4" t="n">
        <f aca="false">PRODUCT(Q52,P52,O52)</f>
        <v>304742400</v>
      </c>
      <c r="S52" s="4" t="s">
        <v>57</v>
      </c>
      <c r="T52" s="4" t="s">
        <v>174</v>
      </c>
      <c r="U52" s="4" t="s">
        <v>175</v>
      </c>
      <c r="V52" s="4" t="s">
        <v>176</v>
      </c>
      <c r="W52" s="4" t="n">
        <v>100</v>
      </c>
      <c r="X52" s="4" t="n">
        <v>12</v>
      </c>
      <c r="Y52" s="4" t="s">
        <v>177</v>
      </c>
      <c r="Z52" s="4" t="s">
        <v>178</v>
      </c>
      <c r="AA52" s="4" t="s">
        <v>82</v>
      </c>
      <c r="AB52" s="13" t="n">
        <v>0.01</v>
      </c>
      <c r="AC52" s="13"/>
      <c r="AD52" s="4" t="s">
        <v>180</v>
      </c>
      <c r="AE52" s="4" t="s">
        <v>64</v>
      </c>
      <c r="AF52" s="4" t="s">
        <v>65</v>
      </c>
      <c r="AG52" s="4" t="s">
        <v>186</v>
      </c>
      <c r="AH52" s="4" t="s">
        <v>182</v>
      </c>
      <c r="AI52" s="10" t="n">
        <v>0.8726</v>
      </c>
      <c r="AJ52" s="10"/>
      <c r="AK52" s="10" t="n">
        <v>0.7641</v>
      </c>
      <c r="AL52" s="10"/>
      <c r="AM52" s="10"/>
      <c r="AN52" s="10"/>
      <c r="AO52" s="10"/>
      <c r="AP52" s="10"/>
      <c r="AQ52" s="10"/>
      <c r="AR52" s="10" t="n">
        <v>0.8656</v>
      </c>
      <c r="AT52" s="4" t="s">
        <v>189</v>
      </c>
    </row>
    <row r="53" customFormat="false" ht="13.5" hidden="false" customHeight="true" outlineLevel="0" collapsed="false">
      <c r="A53" s="14" t="s">
        <v>163</v>
      </c>
      <c r="B53" s="4" t="s">
        <v>164</v>
      </c>
      <c r="C53" s="4" t="n">
        <v>2025</v>
      </c>
      <c r="D53" s="4" t="s">
        <v>165</v>
      </c>
      <c r="E53" s="4" t="s">
        <v>166</v>
      </c>
      <c r="F53" s="4" t="s">
        <v>167</v>
      </c>
      <c r="G53" s="4" t="s">
        <v>167</v>
      </c>
      <c r="H53" s="4" t="s">
        <v>168</v>
      </c>
      <c r="I53" s="4" t="s">
        <v>169</v>
      </c>
      <c r="J53" s="4" t="s">
        <v>190</v>
      </c>
      <c r="K53" s="4" t="s">
        <v>171</v>
      </c>
      <c r="L53" s="4"/>
      <c r="M53" s="4" t="s">
        <v>172</v>
      </c>
      <c r="N53" s="4" t="s">
        <v>173</v>
      </c>
      <c r="O53" s="4" t="n">
        <v>4650</v>
      </c>
      <c r="P53" s="4" t="n">
        <v>256</v>
      </c>
      <c r="Q53" s="4" t="n">
        <v>256</v>
      </c>
      <c r="R53" s="4" t="n">
        <f aca="false">PRODUCT(Q53,P53,O53)</f>
        <v>304742400</v>
      </c>
      <c r="S53" s="4" t="s">
        <v>57</v>
      </c>
      <c r="T53" s="4" t="s">
        <v>174</v>
      </c>
      <c r="U53" s="4" t="s">
        <v>175</v>
      </c>
      <c r="V53" s="4" t="s">
        <v>176</v>
      </c>
      <c r="W53" s="4" t="n">
        <v>100</v>
      </c>
      <c r="X53" s="4" t="n">
        <v>12</v>
      </c>
      <c r="Y53" s="4" t="s">
        <v>177</v>
      </c>
      <c r="Z53" s="4" t="s">
        <v>178</v>
      </c>
      <c r="AA53" s="4" t="s">
        <v>82</v>
      </c>
      <c r="AB53" s="13" t="n">
        <v>0.01</v>
      </c>
      <c r="AC53" s="13"/>
      <c r="AD53" s="4" t="s">
        <v>180</v>
      </c>
      <c r="AE53" s="4" t="s">
        <v>64</v>
      </c>
      <c r="AF53" s="4" t="s">
        <v>65</v>
      </c>
      <c r="AG53" s="4" t="s">
        <v>186</v>
      </c>
      <c r="AH53" s="4" t="s">
        <v>182</v>
      </c>
      <c r="AI53" s="10" t="n">
        <v>0.8727</v>
      </c>
      <c r="AJ53" s="10"/>
      <c r="AK53" s="10" t="n">
        <v>0.765</v>
      </c>
      <c r="AL53" s="10"/>
      <c r="AM53" s="10"/>
      <c r="AN53" s="10"/>
      <c r="AO53" s="10"/>
      <c r="AP53" s="10"/>
      <c r="AQ53" s="10"/>
      <c r="AR53" s="10" t="n">
        <v>0.8661</v>
      </c>
      <c r="AT53" s="4" t="s">
        <v>191</v>
      </c>
    </row>
    <row r="54" customFormat="false" ht="13.5" hidden="false" customHeight="true" outlineLevel="0" collapsed="false">
      <c r="A54" s="14" t="s">
        <v>192</v>
      </c>
      <c r="B54" s="4" t="s">
        <v>193</v>
      </c>
      <c r="C54" s="4" t="n">
        <v>2022</v>
      </c>
      <c r="D54" s="4" t="s">
        <v>194</v>
      </c>
      <c r="E54" s="4" t="s">
        <v>166</v>
      </c>
      <c r="F54" s="4" t="s">
        <v>195</v>
      </c>
      <c r="G54" s="4" t="s">
        <v>195</v>
      </c>
      <c r="H54" s="4" t="s">
        <v>196</v>
      </c>
      <c r="I54" s="4" t="s">
        <v>197</v>
      </c>
      <c r="J54" s="4" t="s">
        <v>198</v>
      </c>
      <c r="K54" s="4" t="s">
        <v>199</v>
      </c>
      <c r="L54" s="4"/>
      <c r="M54" s="4" t="s">
        <v>200</v>
      </c>
      <c r="N54" s="4" t="s">
        <v>201</v>
      </c>
      <c r="O54" s="4" t="n">
        <v>1620</v>
      </c>
      <c r="P54" s="4" t="n">
        <v>256</v>
      </c>
      <c r="Q54" s="4" t="n">
        <v>256</v>
      </c>
      <c r="R54" s="4" t="n">
        <f aca="false">PRODUCT(Q54,P54,O54)</f>
        <v>106168320</v>
      </c>
      <c r="S54" s="4" t="s">
        <v>57</v>
      </c>
      <c r="T54" s="4" t="s">
        <v>202</v>
      </c>
      <c r="U54" s="4" t="s">
        <v>175</v>
      </c>
      <c r="V54" s="4" t="s">
        <v>203</v>
      </c>
      <c r="W54" s="4" t="n">
        <v>120</v>
      </c>
      <c r="X54" s="4"/>
      <c r="Y54" s="4" t="s">
        <v>61</v>
      </c>
      <c r="Z54" s="4" t="s">
        <v>204</v>
      </c>
      <c r="AA54" s="4" t="s">
        <v>82</v>
      </c>
      <c r="AB54" s="13" t="n">
        <v>0.0003</v>
      </c>
      <c r="AC54" s="13"/>
      <c r="AD54" s="4"/>
      <c r="AE54" s="4" t="s">
        <v>205</v>
      </c>
      <c r="AF54" s="4" t="s">
        <v>65</v>
      </c>
      <c r="AG54" s="4" t="s">
        <v>206</v>
      </c>
      <c r="AH54" s="4" t="s">
        <v>207</v>
      </c>
      <c r="AI54" s="10" t="n">
        <v>0.9922</v>
      </c>
      <c r="AJ54" s="10"/>
      <c r="AK54" s="10" t="n">
        <v>0.8932</v>
      </c>
      <c r="AL54" s="10"/>
      <c r="AM54" s="10"/>
      <c r="AN54" s="10" t="n">
        <v>0.8869</v>
      </c>
      <c r="AO54" s="10"/>
      <c r="AP54" s="10"/>
      <c r="AQ54" s="10"/>
      <c r="AR54" s="10" t="n">
        <v>0.9017</v>
      </c>
      <c r="AS54" s="4" t="s">
        <v>208</v>
      </c>
      <c r="AT54" s="4" t="s">
        <v>209</v>
      </c>
    </row>
    <row r="55" customFormat="false" ht="13.5" hidden="false" customHeight="true" outlineLevel="0" collapsed="false">
      <c r="A55" s="14" t="s">
        <v>192</v>
      </c>
      <c r="B55" s="4" t="s">
        <v>193</v>
      </c>
      <c r="C55" s="4" t="n">
        <v>2022</v>
      </c>
      <c r="D55" s="4" t="s">
        <v>194</v>
      </c>
      <c r="E55" s="4" t="s">
        <v>166</v>
      </c>
      <c r="F55" s="4" t="s">
        <v>195</v>
      </c>
      <c r="G55" s="4" t="s">
        <v>195</v>
      </c>
      <c r="H55" s="4" t="s">
        <v>196</v>
      </c>
      <c r="I55" s="4" t="s">
        <v>53</v>
      </c>
      <c r="J55" s="4" t="s">
        <v>210</v>
      </c>
      <c r="K55" s="4" t="s">
        <v>199</v>
      </c>
      <c r="L55" s="4"/>
      <c r="M55" s="4" t="s">
        <v>200</v>
      </c>
      <c r="N55" s="4" t="s">
        <v>201</v>
      </c>
      <c r="O55" s="4" t="n">
        <v>1620</v>
      </c>
      <c r="P55" s="4" t="n">
        <v>256</v>
      </c>
      <c r="Q55" s="4" t="n">
        <v>256</v>
      </c>
      <c r="R55" s="4" t="n">
        <f aca="false">PRODUCT(Q55,P55,O55)</f>
        <v>106168320</v>
      </c>
      <c r="S55" s="4" t="s">
        <v>57</v>
      </c>
      <c r="T55" s="4" t="s">
        <v>202</v>
      </c>
      <c r="U55" s="4" t="s">
        <v>175</v>
      </c>
      <c r="V55" s="4" t="s">
        <v>203</v>
      </c>
      <c r="W55" s="4" t="n">
        <v>120</v>
      </c>
      <c r="X55" s="4"/>
      <c r="Y55" s="4" t="s">
        <v>61</v>
      </c>
      <c r="Z55" s="4" t="s">
        <v>204</v>
      </c>
      <c r="AA55" s="4" t="s">
        <v>82</v>
      </c>
      <c r="AB55" s="13" t="n">
        <v>0.0003</v>
      </c>
      <c r="AC55" s="13"/>
      <c r="AD55" s="4"/>
      <c r="AE55" s="4" t="s">
        <v>205</v>
      </c>
      <c r="AF55" s="4" t="s">
        <v>65</v>
      </c>
      <c r="AG55" s="4" t="s">
        <v>206</v>
      </c>
      <c r="AH55" s="4" t="s">
        <v>207</v>
      </c>
      <c r="AI55" s="10" t="n">
        <v>0.9904</v>
      </c>
      <c r="AJ55" s="10"/>
      <c r="AK55" s="10" t="n">
        <v>0.887</v>
      </c>
      <c r="AL55" s="10"/>
      <c r="AM55" s="10"/>
      <c r="AN55" s="10" t="n">
        <v>0.8769</v>
      </c>
      <c r="AO55" s="10"/>
      <c r="AP55" s="10"/>
      <c r="AQ55" s="10"/>
      <c r="AR55" s="10" t="n">
        <v>0.8996</v>
      </c>
      <c r="AT55" s="4" t="s">
        <v>211</v>
      </c>
    </row>
    <row r="56" customFormat="false" ht="13.5" hidden="false" customHeight="true" outlineLevel="0" collapsed="false">
      <c r="A56" s="14" t="s">
        <v>192</v>
      </c>
      <c r="B56" s="4" t="s">
        <v>193</v>
      </c>
      <c r="C56" s="4" t="n">
        <v>2022</v>
      </c>
      <c r="D56" s="4" t="s">
        <v>194</v>
      </c>
      <c r="E56" s="4" t="s">
        <v>166</v>
      </c>
      <c r="F56" s="4" t="s">
        <v>195</v>
      </c>
      <c r="G56" s="4" t="s">
        <v>195</v>
      </c>
      <c r="H56" s="4" t="s">
        <v>196</v>
      </c>
      <c r="I56" s="4" t="s">
        <v>197</v>
      </c>
      <c r="J56" s="4" t="s">
        <v>212</v>
      </c>
      <c r="K56" s="4"/>
      <c r="L56" s="4"/>
      <c r="M56" s="4" t="s">
        <v>200</v>
      </c>
      <c r="N56" s="4" t="s">
        <v>201</v>
      </c>
      <c r="O56" s="4" t="n">
        <v>1620</v>
      </c>
      <c r="P56" s="4" t="n">
        <v>256</v>
      </c>
      <c r="Q56" s="4" t="n">
        <v>256</v>
      </c>
      <c r="R56" s="4" t="n">
        <f aca="false">PRODUCT(Q56,P56,O56)</f>
        <v>106168320</v>
      </c>
      <c r="S56" s="4" t="s">
        <v>57</v>
      </c>
      <c r="T56" s="4" t="s">
        <v>202</v>
      </c>
      <c r="U56" s="4" t="s">
        <v>175</v>
      </c>
      <c r="V56" s="4" t="s">
        <v>203</v>
      </c>
      <c r="W56" s="4" t="n">
        <v>120</v>
      </c>
      <c r="X56" s="4"/>
      <c r="Y56" s="4" t="s">
        <v>61</v>
      </c>
      <c r="Z56" s="4" t="s">
        <v>204</v>
      </c>
      <c r="AA56" s="4" t="s">
        <v>82</v>
      </c>
      <c r="AB56" s="13" t="n">
        <v>0.0003</v>
      </c>
      <c r="AC56" s="13"/>
      <c r="AD56" s="4"/>
      <c r="AE56" s="4" t="s">
        <v>205</v>
      </c>
      <c r="AF56" s="4" t="s">
        <v>65</v>
      </c>
      <c r="AG56" s="4" t="s">
        <v>206</v>
      </c>
      <c r="AH56" s="4" t="s">
        <v>207</v>
      </c>
      <c r="AI56" s="10" t="n">
        <v>0.9907</v>
      </c>
      <c r="AJ56" s="10"/>
      <c r="AK56" s="10" t="n">
        <v>0.8905</v>
      </c>
      <c r="AL56" s="10"/>
      <c r="AM56" s="10"/>
      <c r="AN56" s="10" t="n">
        <v>0.8822</v>
      </c>
      <c r="AO56" s="10"/>
      <c r="AP56" s="10"/>
      <c r="AQ56" s="10"/>
      <c r="AR56" s="10" t="n">
        <v>0.9</v>
      </c>
      <c r="AT56" s="4" t="s">
        <v>213</v>
      </c>
    </row>
    <row r="57" customFormat="false" ht="13.5" hidden="false" customHeight="true" outlineLevel="0" collapsed="false">
      <c r="A57" s="14" t="s">
        <v>192</v>
      </c>
      <c r="B57" s="4" t="s">
        <v>193</v>
      </c>
      <c r="C57" s="4" t="n">
        <v>2022</v>
      </c>
      <c r="D57" s="4" t="s">
        <v>194</v>
      </c>
      <c r="E57" s="4" t="s">
        <v>166</v>
      </c>
      <c r="F57" s="4" t="s">
        <v>195</v>
      </c>
      <c r="G57" s="4" t="s">
        <v>195</v>
      </c>
      <c r="H57" s="4" t="s">
        <v>196</v>
      </c>
      <c r="I57" s="4" t="s">
        <v>188</v>
      </c>
      <c r="J57" s="4" t="s">
        <v>188</v>
      </c>
      <c r="K57" s="4"/>
      <c r="L57" s="4"/>
      <c r="M57" s="4" t="s">
        <v>200</v>
      </c>
      <c r="N57" s="4" t="s">
        <v>201</v>
      </c>
      <c r="O57" s="4" t="n">
        <v>1620</v>
      </c>
      <c r="P57" s="4" t="n">
        <v>256</v>
      </c>
      <c r="Q57" s="4" t="n">
        <v>256</v>
      </c>
      <c r="R57" s="4" t="n">
        <f aca="false">PRODUCT(Q57,P57,O57)</f>
        <v>106168320</v>
      </c>
      <c r="S57" s="4" t="s">
        <v>57</v>
      </c>
      <c r="T57" s="4" t="s">
        <v>202</v>
      </c>
      <c r="U57" s="4" t="s">
        <v>175</v>
      </c>
      <c r="V57" s="4" t="s">
        <v>203</v>
      </c>
      <c r="W57" s="4" t="n">
        <v>120</v>
      </c>
      <c r="X57" s="4"/>
      <c r="Y57" s="4" t="s">
        <v>61</v>
      </c>
      <c r="Z57" s="4" t="s">
        <v>204</v>
      </c>
      <c r="AA57" s="4" t="s">
        <v>82</v>
      </c>
      <c r="AB57" s="13" t="n">
        <v>0.0003</v>
      </c>
      <c r="AC57" s="13"/>
      <c r="AD57" s="4"/>
      <c r="AE57" s="4" t="s">
        <v>205</v>
      </c>
      <c r="AF57" s="4" t="s">
        <v>65</v>
      </c>
      <c r="AG57" s="4" t="s">
        <v>206</v>
      </c>
      <c r="AH57" s="4" t="s">
        <v>207</v>
      </c>
      <c r="AI57" s="10" t="n">
        <v>0.9899</v>
      </c>
      <c r="AJ57" s="10"/>
      <c r="AK57" s="10" t="n">
        <v>0.89</v>
      </c>
      <c r="AL57" s="10"/>
      <c r="AM57" s="10"/>
      <c r="AN57" s="10" t="n">
        <v>0.8806</v>
      </c>
      <c r="AO57" s="10"/>
      <c r="AP57" s="10"/>
      <c r="AQ57" s="10"/>
      <c r="AR57" s="10" t="n">
        <v>0.8999</v>
      </c>
      <c r="AT57" s="4" t="s">
        <v>214</v>
      </c>
    </row>
    <row r="58" customFormat="false" ht="13.5" hidden="false" customHeight="true" outlineLevel="0" collapsed="false">
      <c r="A58" s="14" t="s">
        <v>192</v>
      </c>
      <c r="B58" s="4" t="s">
        <v>193</v>
      </c>
      <c r="C58" s="4" t="n">
        <v>2022</v>
      </c>
      <c r="D58" s="4" t="s">
        <v>194</v>
      </c>
      <c r="E58" s="4" t="s">
        <v>166</v>
      </c>
      <c r="F58" s="4" t="s">
        <v>195</v>
      </c>
      <c r="G58" s="4" t="s">
        <v>195</v>
      </c>
      <c r="H58" s="4" t="s">
        <v>196</v>
      </c>
      <c r="I58" s="4" t="s">
        <v>53</v>
      </c>
      <c r="J58" s="4" t="s">
        <v>215</v>
      </c>
      <c r="K58" s="4"/>
      <c r="L58" s="4"/>
      <c r="M58" s="4" t="s">
        <v>200</v>
      </c>
      <c r="N58" s="4" t="s">
        <v>201</v>
      </c>
      <c r="O58" s="4" t="n">
        <v>1620</v>
      </c>
      <c r="P58" s="4" t="n">
        <v>256</v>
      </c>
      <c r="Q58" s="4" t="n">
        <v>256</v>
      </c>
      <c r="R58" s="4" t="n">
        <f aca="false">PRODUCT(Q58,P58,O58)</f>
        <v>106168320</v>
      </c>
      <c r="S58" s="4" t="s">
        <v>57</v>
      </c>
      <c r="T58" s="4" t="s">
        <v>202</v>
      </c>
      <c r="U58" s="4" t="s">
        <v>175</v>
      </c>
      <c r="V58" s="4" t="s">
        <v>203</v>
      </c>
      <c r="W58" s="4" t="n">
        <v>120</v>
      </c>
      <c r="X58" s="4"/>
      <c r="Y58" s="4" t="s">
        <v>61</v>
      </c>
      <c r="Z58" s="4" t="s">
        <v>204</v>
      </c>
      <c r="AA58" s="4" t="s">
        <v>82</v>
      </c>
      <c r="AB58" s="13" t="n">
        <v>0.0003</v>
      </c>
      <c r="AC58" s="13"/>
      <c r="AD58" s="4"/>
      <c r="AE58" s="4" t="s">
        <v>205</v>
      </c>
      <c r="AF58" s="4" t="s">
        <v>65</v>
      </c>
      <c r="AG58" s="4" t="s">
        <v>206</v>
      </c>
      <c r="AH58" s="4" t="s">
        <v>207</v>
      </c>
      <c r="AI58" s="10" t="n">
        <v>0.9903</v>
      </c>
      <c r="AJ58" s="10"/>
      <c r="AK58" s="10" t="n">
        <v>0.8881</v>
      </c>
      <c r="AL58" s="10"/>
      <c r="AM58" s="10"/>
      <c r="AN58" s="10" t="n">
        <v>0.8799</v>
      </c>
      <c r="AO58" s="10"/>
      <c r="AP58" s="10"/>
      <c r="AQ58" s="10"/>
      <c r="AR58" s="10" t="n">
        <v>0.8984</v>
      </c>
      <c r="AT58" s="4" t="s">
        <v>216</v>
      </c>
    </row>
    <row r="59" customFormat="false" ht="13.5" hidden="false" customHeight="true" outlineLevel="0" collapsed="false">
      <c r="A59" s="14" t="s">
        <v>192</v>
      </c>
      <c r="B59" s="4" t="s">
        <v>193</v>
      </c>
      <c r="C59" s="4" t="n">
        <v>2022</v>
      </c>
      <c r="D59" s="4" t="s">
        <v>194</v>
      </c>
      <c r="E59" s="4" t="s">
        <v>166</v>
      </c>
      <c r="F59" s="4" t="s">
        <v>195</v>
      </c>
      <c r="G59" s="4" t="s">
        <v>195</v>
      </c>
      <c r="H59" s="4" t="s">
        <v>196</v>
      </c>
      <c r="I59" s="4" t="s">
        <v>217</v>
      </c>
      <c r="J59" s="4" t="s">
        <v>218</v>
      </c>
      <c r="K59" s="4"/>
      <c r="L59" s="4"/>
      <c r="M59" s="4" t="s">
        <v>200</v>
      </c>
      <c r="N59" s="4" t="s">
        <v>201</v>
      </c>
      <c r="O59" s="4" t="n">
        <v>1620</v>
      </c>
      <c r="P59" s="4" t="n">
        <v>256</v>
      </c>
      <c r="Q59" s="4" t="n">
        <v>256</v>
      </c>
      <c r="R59" s="4" t="n">
        <f aca="false">PRODUCT(Q59,P59,O59)</f>
        <v>106168320</v>
      </c>
      <c r="S59" s="4" t="s">
        <v>57</v>
      </c>
      <c r="T59" s="4" t="s">
        <v>202</v>
      </c>
      <c r="U59" s="4" t="s">
        <v>175</v>
      </c>
      <c r="V59" s="4" t="s">
        <v>203</v>
      </c>
      <c r="W59" s="4" t="n">
        <v>120</v>
      </c>
      <c r="X59" s="4"/>
      <c r="Y59" s="4" t="s">
        <v>61</v>
      </c>
      <c r="Z59" s="4" t="s">
        <v>204</v>
      </c>
      <c r="AA59" s="4" t="s">
        <v>82</v>
      </c>
      <c r="AB59" s="13" t="n">
        <v>0.0003</v>
      </c>
      <c r="AC59" s="13"/>
      <c r="AD59" s="4"/>
      <c r="AE59" s="4" t="s">
        <v>205</v>
      </c>
      <c r="AF59" s="4" t="s">
        <v>65</v>
      </c>
      <c r="AG59" s="4" t="s">
        <v>206</v>
      </c>
      <c r="AH59" s="4" t="s">
        <v>207</v>
      </c>
      <c r="AI59" s="10" t="n">
        <v>0.9742</v>
      </c>
      <c r="AJ59" s="10"/>
      <c r="AK59" s="10" t="n">
        <v>0.8613</v>
      </c>
      <c r="AL59" s="10"/>
      <c r="AM59" s="10"/>
      <c r="AN59" s="10" t="n">
        <v>0.8344</v>
      </c>
      <c r="AO59" s="10"/>
      <c r="AP59" s="10"/>
      <c r="AQ59" s="10"/>
      <c r="AR59" s="10" t="n">
        <v>0.8846</v>
      </c>
      <c r="AT59" s="4" t="s">
        <v>219</v>
      </c>
    </row>
    <row r="60" customFormat="false" ht="13.5" hidden="false" customHeight="true" outlineLevel="0" collapsed="false">
      <c r="A60" s="14" t="s">
        <v>192</v>
      </c>
      <c r="B60" s="4" t="s">
        <v>193</v>
      </c>
      <c r="C60" s="4" t="n">
        <v>2022</v>
      </c>
      <c r="D60" s="4" t="s">
        <v>194</v>
      </c>
      <c r="E60" s="4" t="s">
        <v>166</v>
      </c>
      <c r="F60" s="4" t="s">
        <v>195</v>
      </c>
      <c r="G60" s="4" t="s">
        <v>195</v>
      </c>
      <c r="H60" s="4" t="s">
        <v>196</v>
      </c>
      <c r="I60" s="4" t="s">
        <v>90</v>
      </c>
      <c r="J60" s="4" t="s">
        <v>90</v>
      </c>
      <c r="K60" s="4"/>
      <c r="L60" s="4"/>
      <c r="M60" s="4" t="s">
        <v>200</v>
      </c>
      <c r="N60" s="4" t="s">
        <v>201</v>
      </c>
      <c r="O60" s="4" t="n">
        <v>1620</v>
      </c>
      <c r="P60" s="4" t="n">
        <v>256</v>
      </c>
      <c r="Q60" s="4" t="n">
        <v>256</v>
      </c>
      <c r="R60" s="4" t="n">
        <f aca="false">PRODUCT(Q60,P60,O60)</f>
        <v>106168320</v>
      </c>
      <c r="S60" s="4" t="s">
        <v>57</v>
      </c>
      <c r="T60" s="4" t="s">
        <v>202</v>
      </c>
      <c r="U60" s="4" t="s">
        <v>175</v>
      </c>
      <c r="V60" s="4" t="s">
        <v>203</v>
      </c>
      <c r="W60" s="4" t="n">
        <v>120</v>
      </c>
      <c r="X60" s="4"/>
      <c r="Y60" s="4" t="s">
        <v>61</v>
      </c>
      <c r="Z60" s="4" t="s">
        <v>204</v>
      </c>
      <c r="AA60" s="4" t="s">
        <v>82</v>
      </c>
      <c r="AB60" s="13" t="n">
        <v>0.0003</v>
      </c>
      <c r="AC60" s="13"/>
      <c r="AD60" s="4"/>
      <c r="AE60" s="4" t="s">
        <v>205</v>
      </c>
      <c r="AF60" s="4" t="s">
        <v>65</v>
      </c>
      <c r="AG60" s="4" t="s">
        <v>206</v>
      </c>
      <c r="AH60" s="4" t="s">
        <v>207</v>
      </c>
      <c r="AI60" s="10" t="n">
        <v>0.978</v>
      </c>
      <c r="AJ60" s="10"/>
      <c r="AK60" s="10" t="n">
        <v>0.8652</v>
      </c>
      <c r="AL60" s="10"/>
      <c r="AM60" s="10"/>
      <c r="AN60" s="10" t="n">
        <v>0.8445</v>
      </c>
      <c r="AO60" s="10"/>
      <c r="AP60" s="10"/>
      <c r="AQ60" s="10"/>
      <c r="AR60" s="10" t="n">
        <v>0.886</v>
      </c>
      <c r="AT60" s="4" t="s">
        <v>220</v>
      </c>
    </row>
    <row r="61" customFormat="false" ht="13.5" hidden="false" customHeight="true" outlineLevel="0" collapsed="false">
      <c r="A61" s="15" t="s">
        <v>221</v>
      </c>
      <c r="B61" s="4" t="s">
        <v>222</v>
      </c>
      <c r="C61" s="4" t="n">
        <v>2020</v>
      </c>
      <c r="D61" s="4" t="s">
        <v>223</v>
      </c>
      <c r="E61" s="4" t="s">
        <v>49</v>
      </c>
      <c r="F61" s="4" t="s">
        <v>224</v>
      </c>
      <c r="G61" s="4" t="s">
        <v>224</v>
      </c>
      <c r="H61" s="4" t="s">
        <v>225</v>
      </c>
      <c r="I61" s="4" t="s">
        <v>226</v>
      </c>
      <c r="J61" s="4" t="s">
        <v>227</v>
      </c>
      <c r="K61" s="4"/>
      <c r="L61" s="4"/>
      <c r="M61" s="4" t="s">
        <v>55</v>
      </c>
      <c r="N61" s="4" t="s">
        <v>56</v>
      </c>
      <c r="O61" s="4" t="n">
        <v>600</v>
      </c>
      <c r="P61" s="4" t="n">
        <v>400</v>
      </c>
      <c r="Q61" s="4" t="n">
        <v>400</v>
      </c>
      <c r="R61" s="4" t="n">
        <f aca="false">PRODUCT(Q61,P61,O61)</f>
        <v>96000000</v>
      </c>
      <c r="S61" s="4" t="s">
        <v>228</v>
      </c>
      <c r="T61" s="4" t="s">
        <v>229</v>
      </c>
      <c r="U61" s="4" t="s">
        <v>230</v>
      </c>
      <c r="V61" s="4" t="s">
        <v>231</v>
      </c>
      <c r="W61" s="4" t="n">
        <v>200</v>
      </c>
      <c r="X61" s="4" t="n">
        <v>2</v>
      </c>
      <c r="Y61" s="4" t="s">
        <v>232</v>
      </c>
      <c r="Z61" s="4" t="s">
        <v>233</v>
      </c>
      <c r="AA61" s="4" t="s">
        <v>82</v>
      </c>
      <c r="AB61" s="13" t="n">
        <v>0.001</v>
      </c>
      <c r="AC61" s="13"/>
      <c r="AD61" s="4"/>
      <c r="AE61" s="4" t="s">
        <v>234</v>
      </c>
      <c r="AF61" s="4" t="s">
        <v>65</v>
      </c>
      <c r="AG61" s="4" t="s">
        <v>235</v>
      </c>
      <c r="AH61" s="4" t="s">
        <v>236</v>
      </c>
      <c r="AI61" s="10" t="n">
        <v>0.9848</v>
      </c>
      <c r="AJ61" s="10"/>
      <c r="AK61" s="10"/>
      <c r="AL61" s="10"/>
      <c r="AM61" s="10"/>
      <c r="AN61" s="10"/>
      <c r="AO61" s="10"/>
      <c r="AP61" s="10"/>
      <c r="AQ61" s="10"/>
      <c r="AR61" s="10" t="n">
        <v>0.9968</v>
      </c>
      <c r="AT61" s="4" t="s">
        <v>237</v>
      </c>
    </row>
    <row r="62" customFormat="false" ht="13.5" hidden="false" customHeight="true" outlineLevel="0" collapsed="false">
      <c r="A62" s="15" t="s">
        <v>221</v>
      </c>
      <c r="B62" s="4" t="s">
        <v>222</v>
      </c>
      <c r="C62" s="4" t="n">
        <v>2020</v>
      </c>
      <c r="D62" s="4" t="s">
        <v>223</v>
      </c>
      <c r="E62" s="4" t="s">
        <v>49</v>
      </c>
      <c r="F62" s="4" t="s">
        <v>224</v>
      </c>
      <c r="G62" s="4" t="s">
        <v>224</v>
      </c>
      <c r="H62" s="4" t="s">
        <v>225</v>
      </c>
      <c r="I62" s="4" t="s">
        <v>226</v>
      </c>
      <c r="J62" s="4" t="s">
        <v>238</v>
      </c>
      <c r="K62" s="4"/>
      <c r="L62" s="4"/>
      <c r="M62" s="4" t="s">
        <v>55</v>
      </c>
      <c r="N62" s="4" t="s">
        <v>56</v>
      </c>
      <c r="O62" s="4" t="n">
        <v>600</v>
      </c>
      <c r="P62" s="4" t="n">
        <v>400</v>
      </c>
      <c r="Q62" s="4" t="n">
        <v>400</v>
      </c>
      <c r="R62" s="4" t="n">
        <f aca="false">PRODUCT(Q62,P62,O62)</f>
        <v>96000000</v>
      </c>
      <c r="S62" s="4" t="s">
        <v>228</v>
      </c>
      <c r="T62" s="4" t="s">
        <v>229</v>
      </c>
      <c r="U62" s="4" t="s">
        <v>230</v>
      </c>
      <c r="V62" s="4" t="s">
        <v>231</v>
      </c>
      <c r="W62" s="4" t="n">
        <v>200</v>
      </c>
      <c r="X62" s="4" t="n">
        <v>2</v>
      </c>
      <c r="Y62" s="4" t="s">
        <v>239</v>
      </c>
      <c r="Z62" s="4" t="s">
        <v>233</v>
      </c>
      <c r="AA62" s="4" t="s">
        <v>82</v>
      </c>
      <c r="AB62" s="13" t="n">
        <v>0.001</v>
      </c>
      <c r="AC62" s="13"/>
      <c r="AD62" s="4"/>
      <c r="AE62" s="4"/>
      <c r="AF62" s="4" t="s">
        <v>65</v>
      </c>
      <c r="AG62" s="4" t="s">
        <v>235</v>
      </c>
      <c r="AH62" s="4" t="s">
        <v>236</v>
      </c>
      <c r="AI62" s="10" t="n">
        <v>0.9844</v>
      </c>
      <c r="AJ62" s="10"/>
      <c r="AK62" s="10"/>
      <c r="AL62" s="10"/>
      <c r="AM62" s="10"/>
      <c r="AN62" s="10"/>
      <c r="AO62" s="10"/>
      <c r="AP62" s="10"/>
      <c r="AQ62" s="10"/>
      <c r="AR62" s="10" t="n">
        <v>0.9868</v>
      </c>
      <c r="AT62" s="4" t="s">
        <v>237</v>
      </c>
    </row>
    <row r="63" customFormat="false" ht="13.5" hidden="false" customHeight="true" outlineLevel="0" collapsed="false">
      <c r="A63" s="15" t="s">
        <v>221</v>
      </c>
      <c r="B63" s="4" t="s">
        <v>222</v>
      </c>
      <c r="C63" s="4" t="n">
        <v>2020</v>
      </c>
      <c r="D63" s="4" t="s">
        <v>223</v>
      </c>
      <c r="E63" s="4" t="s">
        <v>49</v>
      </c>
      <c r="F63" s="4" t="s">
        <v>224</v>
      </c>
      <c r="G63" s="4" t="s">
        <v>224</v>
      </c>
      <c r="H63" s="4" t="s">
        <v>225</v>
      </c>
      <c r="I63" s="4" t="s">
        <v>226</v>
      </c>
      <c r="J63" s="4" t="s">
        <v>240</v>
      </c>
      <c r="K63" s="4"/>
      <c r="L63" s="4"/>
      <c r="M63" s="4" t="s">
        <v>55</v>
      </c>
      <c r="N63" s="4" t="s">
        <v>56</v>
      </c>
      <c r="O63" s="4" t="n">
        <v>600</v>
      </c>
      <c r="P63" s="4" t="n">
        <v>400</v>
      </c>
      <c r="Q63" s="4" t="n">
        <v>400</v>
      </c>
      <c r="R63" s="4" t="n">
        <f aca="false">PRODUCT(Q63,P63,O63)</f>
        <v>96000000</v>
      </c>
      <c r="S63" s="4" t="s">
        <v>228</v>
      </c>
      <c r="T63" s="4" t="s">
        <v>229</v>
      </c>
      <c r="U63" s="4" t="s">
        <v>230</v>
      </c>
      <c r="V63" s="4" t="s">
        <v>231</v>
      </c>
      <c r="W63" s="4" t="n">
        <v>200</v>
      </c>
      <c r="X63" s="4" t="n">
        <v>2</v>
      </c>
      <c r="Y63" s="4" t="s">
        <v>232</v>
      </c>
      <c r="Z63" s="4" t="s">
        <v>233</v>
      </c>
      <c r="AA63" s="4" t="s">
        <v>82</v>
      </c>
      <c r="AB63" s="13" t="n">
        <v>0.001</v>
      </c>
      <c r="AC63" s="13"/>
      <c r="AD63" s="4"/>
      <c r="AE63" s="4"/>
      <c r="AF63" s="4" t="s">
        <v>65</v>
      </c>
      <c r="AG63" s="4" t="s">
        <v>235</v>
      </c>
      <c r="AH63" s="4" t="s">
        <v>236</v>
      </c>
      <c r="AI63" s="10" t="n">
        <v>0.9796</v>
      </c>
      <c r="AJ63" s="10"/>
      <c r="AK63" s="10"/>
      <c r="AL63" s="10"/>
      <c r="AM63" s="10"/>
      <c r="AN63" s="10"/>
      <c r="AO63" s="10"/>
      <c r="AP63" s="10"/>
      <c r="AQ63" s="10"/>
      <c r="AR63" s="10" t="n">
        <v>0.9814</v>
      </c>
      <c r="AT63" s="4" t="s">
        <v>237</v>
      </c>
    </row>
    <row r="64" customFormat="false" ht="13.5" hidden="false" customHeight="true" outlineLevel="0" collapsed="false">
      <c r="A64" s="15" t="s">
        <v>221</v>
      </c>
      <c r="B64" s="4" t="s">
        <v>222</v>
      </c>
      <c r="C64" s="4" t="n">
        <v>2020</v>
      </c>
      <c r="D64" s="4" t="s">
        <v>223</v>
      </c>
      <c r="E64" s="4" t="s">
        <v>49</v>
      </c>
      <c r="F64" s="4" t="s">
        <v>224</v>
      </c>
      <c r="G64" s="4" t="s">
        <v>224</v>
      </c>
      <c r="H64" s="4" t="s">
        <v>225</v>
      </c>
      <c r="I64" s="4" t="s">
        <v>226</v>
      </c>
      <c r="J64" s="4" t="s">
        <v>227</v>
      </c>
      <c r="M64" s="4" t="s">
        <v>55</v>
      </c>
      <c r="N64" s="4" t="s">
        <v>56</v>
      </c>
      <c r="O64" s="4" t="n">
        <v>600</v>
      </c>
      <c r="P64" s="4" t="n">
        <v>400</v>
      </c>
      <c r="Q64" s="4" t="n">
        <v>400</v>
      </c>
      <c r="R64" s="4" t="n">
        <f aca="false">PRODUCT(Q64,P64,O64)</f>
        <v>96000000</v>
      </c>
      <c r="S64" s="4" t="s">
        <v>228</v>
      </c>
      <c r="T64" s="4" t="s">
        <v>241</v>
      </c>
      <c r="U64" s="4" t="s">
        <v>230</v>
      </c>
      <c r="V64" s="4" t="s">
        <v>231</v>
      </c>
      <c r="W64" s="4" t="n">
        <v>200</v>
      </c>
      <c r="X64" s="4" t="n">
        <v>2</v>
      </c>
      <c r="Y64" s="4" t="s">
        <v>232</v>
      </c>
      <c r="Z64" s="4" t="s">
        <v>233</v>
      </c>
      <c r="AA64" s="4" t="s">
        <v>82</v>
      </c>
      <c r="AB64" s="13" t="n">
        <v>0.001</v>
      </c>
      <c r="AE64" s="4" t="s">
        <v>234</v>
      </c>
      <c r="AF64" s="4" t="s">
        <v>65</v>
      </c>
      <c r="AG64" s="4" t="s">
        <v>235</v>
      </c>
      <c r="AH64" s="4" t="s">
        <v>236</v>
      </c>
      <c r="AI64" s="10" t="n">
        <v>0.9859</v>
      </c>
      <c r="AR64" s="10" t="n">
        <v>0.999</v>
      </c>
      <c r="AT64" s="4" t="s">
        <v>237</v>
      </c>
    </row>
    <row r="65" customFormat="false" ht="13.5" hidden="false" customHeight="true" outlineLevel="0" collapsed="false">
      <c r="A65" s="15" t="s">
        <v>221</v>
      </c>
      <c r="B65" s="4" t="s">
        <v>222</v>
      </c>
      <c r="C65" s="4" t="n">
        <v>2020</v>
      </c>
      <c r="D65" s="4" t="s">
        <v>223</v>
      </c>
      <c r="E65" s="4" t="s">
        <v>49</v>
      </c>
      <c r="F65" s="4" t="s">
        <v>224</v>
      </c>
      <c r="G65" s="4" t="s">
        <v>224</v>
      </c>
      <c r="H65" s="4" t="s">
        <v>225</v>
      </c>
      <c r="I65" s="4" t="s">
        <v>226</v>
      </c>
      <c r="J65" s="4" t="s">
        <v>238</v>
      </c>
      <c r="M65" s="4" t="s">
        <v>55</v>
      </c>
      <c r="N65" s="4" t="s">
        <v>56</v>
      </c>
      <c r="O65" s="4" t="n">
        <v>600</v>
      </c>
      <c r="P65" s="4" t="n">
        <v>400</v>
      </c>
      <c r="Q65" s="4" t="n">
        <v>400</v>
      </c>
      <c r="R65" s="4" t="n">
        <f aca="false">PRODUCT(Q65,P65,O65)</f>
        <v>96000000</v>
      </c>
      <c r="S65" s="4" t="s">
        <v>228</v>
      </c>
      <c r="T65" s="4" t="s">
        <v>241</v>
      </c>
      <c r="U65" s="4" t="s">
        <v>230</v>
      </c>
      <c r="V65" s="4" t="s">
        <v>231</v>
      </c>
      <c r="W65" s="4" t="n">
        <v>200</v>
      </c>
      <c r="X65" s="4" t="n">
        <v>2</v>
      </c>
      <c r="Y65" s="4" t="s">
        <v>239</v>
      </c>
      <c r="Z65" s="4" t="s">
        <v>233</v>
      </c>
      <c r="AA65" s="4" t="s">
        <v>82</v>
      </c>
      <c r="AB65" s="13" t="n">
        <v>0.001</v>
      </c>
      <c r="AF65" s="4" t="s">
        <v>65</v>
      </c>
      <c r="AG65" s="4" t="s">
        <v>235</v>
      </c>
      <c r="AH65" s="4" t="s">
        <v>236</v>
      </c>
      <c r="AI65" s="10" t="n">
        <v>0.9955</v>
      </c>
      <c r="AR65" s="10" t="n">
        <v>0.996</v>
      </c>
      <c r="AT65" s="4" t="s">
        <v>237</v>
      </c>
    </row>
    <row r="66" customFormat="false" ht="13.5" hidden="false" customHeight="true" outlineLevel="0" collapsed="false">
      <c r="A66" s="15" t="s">
        <v>221</v>
      </c>
      <c r="B66" s="4" t="s">
        <v>222</v>
      </c>
      <c r="C66" s="4" t="n">
        <v>2020</v>
      </c>
      <c r="D66" s="4" t="s">
        <v>223</v>
      </c>
      <c r="E66" s="4" t="s">
        <v>49</v>
      </c>
      <c r="F66" s="4" t="s">
        <v>224</v>
      </c>
      <c r="G66" s="4" t="s">
        <v>224</v>
      </c>
      <c r="H66" s="4" t="s">
        <v>225</v>
      </c>
      <c r="I66" s="4" t="s">
        <v>226</v>
      </c>
      <c r="J66" s="4" t="s">
        <v>240</v>
      </c>
      <c r="M66" s="4" t="s">
        <v>55</v>
      </c>
      <c r="N66" s="4" t="s">
        <v>56</v>
      </c>
      <c r="O66" s="4" t="n">
        <v>600</v>
      </c>
      <c r="P66" s="4" t="n">
        <v>400</v>
      </c>
      <c r="Q66" s="4" t="n">
        <v>400</v>
      </c>
      <c r="R66" s="4" t="n">
        <f aca="false">PRODUCT(Q66,P66,O66)</f>
        <v>96000000</v>
      </c>
      <c r="S66" s="4" t="s">
        <v>228</v>
      </c>
      <c r="T66" s="4" t="s">
        <v>241</v>
      </c>
      <c r="U66" s="4" t="s">
        <v>230</v>
      </c>
      <c r="V66" s="4" t="s">
        <v>231</v>
      </c>
      <c r="W66" s="4" t="n">
        <v>200</v>
      </c>
      <c r="X66" s="4" t="n">
        <v>2</v>
      </c>
      <c r="Y66" s="4" t="s">
        <v>232</v>
      </c>
      <c r="Z66" s="4" t="s">
        <v>233</v>
      </c>
      <c r="AA66" s="4" t="s">
        <v>82</v>
      </c>
      <c r="AB66" s="13" t="n">
        <v>0.001</v>
      </c>
      <c r="AF66" s="4" t="s">
        <v>65</v>
      </c>
      <c r="AG66" s="4" t="s">
        <v>235</v>
      </c>
      <c r="AH66" s="4" t="s">
        <v>236</v>
      </c>
      <c r="AI66" s="10" t="n">
        <v>0.9952</v>
      </c>
      <c r="AR66" s="10" t="n">
        <v>0.9955</v>
      </c>
      <c r="AT66" s="4" t="s">
        <v>237</v>
      </c>
    </row>
    <row r="67" customFormat="false" ht="13.5" hidden="false" customHeight="true" outlineLevel="0" collapsed="false">
      <c r="A67" s="12" t="s">
        <v>242</v>
      </c>
      <c r="B67" s="4" t="s">
        <v>243</v>
      </c>
      <c r="C67" s="4" t="n">
        <v>2022</v>
      </c>
      <c r="D67" s="4" t="s">
        <v>244</v>
      </c>
      <c r="E67" s="4" t="s">
        <v>245</v>
      </c>
      <c r="F67" s="4" t="s">
        <v>246</v>
      </c>
      <c r="G67" s="4" t="s">
        <v>246</v>
      </c>
      <c r="H67" s="4" t="s">
        <v>247</v>
      </c>
      <c r="I67" s="4" t="s">
        <v>226</v>
      </c>
      <c r="J67" s="4" t="s">
        <v>248</v>
      </c>
      <c r="K67" s="4" t="s">
        <v>249</v>
      </c>
      <c r="L67" s="4"/>
      <c r="M67" s="4" t="s">
        <v>250</v>
      </c>
      <c r="N67" s="4" t="s">
        <v>77</v>
      </c>
      <c r="O67" s="4" t="n">
        <v>1486</v>
      </c>
      <c r="P67" s="4" t="n">
        <v>15</v>
      </c>
      <c r="Q67" s="4" t="n">
        <v>16</v>
      </c>
      <c r="R67" s="4" t="n">
        <f aca="false">PRODUCT(Q67,P67,O67)</f>
        <v>356640</v>
      </c>
      <c r="S67" s="4" t="s">
        <v>251</v>
      </c>
      <c r="T67" s="4" t="s">
        <v>252</v>
      </c>
      <c r="U67" s="7" t="s">
        <v>104</v>
      </c>
      <c r="V67" s="4" t="s">
        <v>253</v>
      </c>
      <c r="W67" s="4"/>
      <c r="X67" s="4" t="s">
        <v>254</v>
      </c>
      <c r="Y67" s="4" t="s">
        <v>61</v>
      </c>
      <c r="Z67" s="4"/>
      <c r="AA67" s="4" t="s">
        <v>82</v>
      </c>
      <c r="AB67" s="13"/>
      <c r="AC67" s="13"/>
      <c r="AD67" s="4"/>
      <c r="AE67" s="4" t="s">
        <v>255</v>
      </c>
      <c r="AF67" s="4" t="s">
        <v>65</v>
      </c>
      <c r="AG67" s="4" t="s">
        <v>256</v>
      </c>
      <c r="AH67" s="16" t="s">
        <v>257</v>
      </c>
      <c r="AI67" s="10" t="n">
        <v>0.986</v>
      </c>
      <c r="AJ67" s="10"/>
      <c r="AK67" s="10"/>
      <c r="AL67" s="10"/>
      <c r="AM67" s="10"/>
      <c r="AN67" s="10" t="n">
        <v>0.946</v>
      </c>
      <c r="AO67" s="10"/>
      <c r="AP67" s="10"/>
      <c r="AQ67" s="10"/>
      <c r="AR67" s="10" t="n">
        <v>0.986</v>
      </c>
      <c r="AS67" s="4" t="s">
        <v>258</v>
      </c>
      <c r="AT67" s="4" t="s">
        <v>259</v>
      </c>
    </row>
    <row r="68" customFormat="false" ht="13.5" hidden="false" customHeight="true" outlineLevel="0" collapsed="false">
      <c r="A68" s="11" t="s">
        <v>260</v>
      </c>
      <c r="B68" s="4" t="s">
        <v>261</v>
      </c>
      <c r="C68" s="4" t="n">
        <v>2024</v>
      </c>
      <c r="D68" s="4" t="s">
        <v>262</v>
      </c>
      <c r="E68" s="4" t="s">
        <v>166</v>
      </c>
      <c r="F68" s="4" t="s">
        <v>263</v>
      </c>
      <c r="G68" s="4" t="s">
        <v>263</v>
      </c>
      <c r="H68" s="4" t="s">
        <v>264</v>
      </c>
      <c r="I68" s="4" t="s">
        <v>53</v>
      </c>
      <c r="J68" s="4" t="s">
        <v>265</v>
      </c>
      <c r="K68" s="4" t="s">
        <v>266</v>
      </c>
      <c r="L68" s="4"/>
      <c r="M68" s="4" t="s">
        <v>76</v>
      </c>
      <c r="N68" s="4" t="s">
        <v>77</v>
      </c>
      <c r="O68" s="4" t="n">
        <v>931</v>
      </c>
      <c r="P68" s="4"/>
      <c r="Q68" s="4"/>
      <c r="R68" s="4" t="n">
        <v>642200</v>
      </c>
      <c r="S68" s="4" t="s">
        <v>57</v>
      </c>
      <c r="T68" s="4" t="s">
        <v>267</v>
      </c>
      <c r="U68" s="4" t="s">
        <v>80</v>
      </c>
      <c r="V68" s="4" t="s">
        <v>268</v>
      </c>
      <c r="W68" s="4"/>
      <c r="X68" s="4"/>
      <c r="Y68" s="4"/>
      <c r="Z68" s="4"/>
      <c r="AA68" s="4"/>
      <c r="AB68" s="13"/>
      <c r="AC68" s="13"/>
      <c r="AD68" s="4" t="s">
        <v>269</v>
      </c>
      <c r="AE68" s="4" t="s">
        <v>270</v>
      </c>
      <c r="AF68" s="4" t="s">
        <v>65</v>
      </c>
      <c r="AG68" s="4" t="s">
        <v>271</v>
      </c>
      <c r="AH68" s="4" t="s">
        <v>272</v>
      </c>
      <c r="AI68" s="10"/>
      <c r="AJ68" s="10"/>
      <c r="AK68" s="10" t="n">
        <v>0.5963</v>
      </c>
      <c r="AL68" s="10" t="n">
        <v>0.9248</v>
      </c>
      <c r="AM68" s="10" t="n">
        <v>0.7636</v>
      </c>
      <c r="AN68" s="10"/>
      <c r="AO68" s="10"/>
      <c r="AP68" s="10"/>
      <c r="AQ68" s="10"/>
      <c r="AR68" s="10" t="n">
        <v>0.8365</v>
      </c>
      <c r="AS68" s="4" t="s">
        <v>273</v>
      </c>
      <c r="AT68" s="4" t="s">
        <v>274</v>
      </c>
    </row>
    <row r="69" customFormat="false" ht="13.5" hidden="false" customHeight="true" outlineLevel="0" collapsed="false">
      <c r="A69" s="11" t="s">
        <v>260</v>
      </c>
      <c r="B69" s="4" t="s">
        <v>261</v>
      </c>
      <c r="C69" s="4" t="n">
        <v>2024</v>
      </c>
      <c r="D69" s="4" t="s">
        <v>262</v>
      </c>
      <c r="E69" s="4" t="s">
        <v>166</v>
      </c>
      <c r="F69" s="4" t="s">
        <v>263</v>
      </c>
      <c r="G69" s="4" t="s">
        <v>263</v>
      </c>
      <c r="H69" s="4" t="s">
        <v>264</v>
      </c>
      <c r="I69" s="4" t="s">
        <v>53</v>
      </c>
      <c r="J69" s="4" t="s">
        <v>275</v>
      </c>
      <c r="K69" s="4" t="s">
        <v>114</v>
      </c>
      <c r="L69" s="4"/>
      <c r="M69" s="4" t="s">
        <v>76</v>
      </c>
      <c r="N69" s="4" t="s">
        <v>77</v>
      </c>
      <c r="O69" s="4" t="n">
        <v>931</v>
      </c>
      <c r="P69" s="4"/>
      <c r="Q69" s="4"/>
      <c r="R69" s="4" t="n">
        <v>642200</v>
      </c>
      <c r="S69" s="4" t="s">
        <v>57</v>
      </c>
      <c r="T69" s="4" t="s">
        <v>267</v>
      </c>
      <c r="U69" s="4" t="s">
        <v>80</v>
      </c>
      <c r="V69" s="4" t="s">
        <v>268</v>
      </c>
      <c r="W69" s="4"/>
      <c r="X69" s="4"/>
      <c r="Y69" s="4"/>
      <c r="Z69" s="4"/>
      <c r="AA69" s="4"/>
      <c r="AB69" s="13"/>
      <c r="AC69" s="13"/>
      <c r="AD69" s="4" t="s">
        <v>269</v>
      </c>
      <c r="AE69" s="4" t="s">
        <v>270</v>
      </c>
      <c r="AF69" s="4" t="s">
        <v>65</v>
      </c>
      <c r="AG69" s="4" t="s">
        <v>271</v>
      </c>
      <c r="AH69" s="4" t="s">
        <v>272</v>
      </c>
      <c r="AI69" s="10"/>
      <c r="AJ69" s="10"/>
      <c r="AK69" s="10" t="n">
        <v>0.572</v>
      </c>
      <c r="AL69" s="10" t="n">
        <v>0.9001</v>
      </c>
      <c r="AM69" s="10" t="n">
        <v>0.8473</v>
      </c>
      <c r="AN69" s="10"/>
      <c r="AO69" s="10"/>
      <c r="AP69" s="10"/>
      <c r="AQ69" s="10"/>
      <c r="AR69" s="10" t="n">
        <v>0.8729</v>
      </c>
      <c r="AT69" s="4" t="s">
        <v>274</v>
      </c>
    </row>
    <row r="70" customFormat="false" ht="13.5" hidden="false" customHeight="true" outlineLevel="0" collapsed="false">
      <c r="A70" s="11" t="s">
        <v>260</v>
      </c>
      <c r="B70" s="4" t="s">
        <v>261</v>
      </c>
      <c r="C70" s="4" t="n">
        <v>2024</v>
      </c>
      <c r="D70" s="4" t="s">
        <v>262</v>
      </c>
      <c r="E70" s="4" t="s">
        <v>166</v>
      </c>
      <c r="F70" s="4" t="s">
        <v>263</v>
      </c>
      <c r="G70" s="4" t="s">
        <v>263</v>
      </c>
      <c r="H70" s="4" t="s">
        <v>264</v>
      </c>
      <c r="I70" s="4" t="s">
        <v>53</v>
      </c>
      <c r="J70" s="4" t="s">
        <v>276</v>
      </c>
      <c r="K70" s="4" t="s">
        <v>277</v>
      </c>
      <c r="L70" s="4"/>
      <c r="M70" s="4" t="s">
        <v>76</v>
      </c>
      <c r="N70" s="4" t="s">
        <v>77</v>
      </c>
      <c r="O70" s="4" t="n">
        <v>931</v>
      </c>
      <c r="P70" s="4"/>
      <c r="Q70" s="4"/>
      <c r="R70" s="4" t="n">
        <v>642200</v>
      </c>
      <c r="S70" s="4" t="s">
        <v>57</v>
      </c>
      <c r="T70" s="4" t="s">
        <v>267</v>
      </c>
      <c r="U70" s="4" t="s">
        <v>80</v>
      </c>
      <c r="V70" s="4" t="s">
        <v>268</v>
      </c>
      <c r="W70" s="4"/>
      <c r="X70" s="4"/>
      <c r="Y70" s="4"/>
      <c r="Z70" s="4"/>
      <c r="AA70" s="4"/>
      <c r="AB70" s="13"/>
      <c r="AC70" s="13"/>
      <c r="AD70" s="4" t="s">
        <v>269</v>
      </c>
      <c r="AE70" s="4" t="s">
        <v>270</v>
      </c>
      <c r="AF70" s="4" t="s">
        <v>65</v>
      </c>
      <c r="AG70" s="4" t="s">
        <v>271</v>
      </c>
      <c r="AH70" s="4" t="s">
        <v>272</v>
      </c>
      <c r="AI70" s="10"/>
      <c r="AJ70" s="10"/>
      <c r="AK70" s="10" t="n">
        <v>0.6157</v>
      </c>
      <c r="AL70" s="10" t="n">
        <v>0.9839</v>
      </c>
      <c r="AM70" s="10" t="n">
        <v>0.538</v>
      </c>
      <c r="AN70" s="10"/>
      <c r="AO70" s="10"/>
      <c r="AP70" s="10"/>
      <c r="AQ70" s="10"/>
      <c r="AR70" s="10" t="n">
        <v>0.6956</v>
      </c>
      <c r="AT70" s="4" t="s">
        <v>274</v>
      </c>
    </row>
    <row r="71" customFormat="false" ht="13.5" hidden="false" customHeight="true" outlineLevel="0" collapsed="false">
      <c r="A71" s="11" t="s">
        <v>260</v>
      </c>
      <c r="B71" s="4" t="s">
        <v>261</v>
      </c>
      <c r="C71" s="4" t="n">
        <v>2024</v>
      </c>
      <c r="D71" s="4" t="s">
        <v>262</v>
      </c>
      <c r="E71" s="4" t="s">
        <v>166</v>
      </c>
      <c r="F71" s="4" t="s">
        <v>263</v>
      </c>
      <c r="G71" s="4" t="s">
        <v>263</v>
      </c>
      <c r="H71" s="4" t="s">
        <v>264</v>
      </c>
      <c r="I71" s="4" t="s">
        <v>53</v>
      </c>
      <c r="J71" s="4" t="s">
        <v>278</v>
      </c>
      <c r="K71" s="4" t="s">
        <v>279</v>
      </c>
      <c r="L71" s="4"/>
      <c r="M71" s="4" t="s">
        <v>76</v>
      </c>
      <c r="N71" s="4" t="s">
        <v>77</v>
      </c>
      <c r="O71" s="4" t="n">
        <v>931</v>
      </c>
      <c r="P71" s="4"/>
      <c r="Q71" s="4"/>
      <c r="R71" s="4" t="n">
        <v>642200</v>
      </c>
      <c r="S71" s="4" t="s">
        <v>57</v>
      </c>
      <c r="T71" s="4" t="s">
        <v>267</v>
      </c>
      <c r="U71" s="4" t="s">
        <v>80</v>
      </c>
      <c r="V71" s="4" t="s">
        <v>268</v>
      </c>
      <c r="W71" s="4"/>
      <c r="X71" s="4"/>
      <c r="Y71" s="4"/>
      <c r="Z71" s="4"/>
      <c r="AA71" s="4"/>
      <c r="AB71" s="13"/>
      <c r="AC71" s="13"/>
      <c r="AD71" s="4" t="s">
        <v>269</v>
      </c>
      <c r="AE71" s="4" t="s">
        <v>270</v>
      </c>
      <c r="AF71" s="4" t="s">
        <v>65</v>
      </c>
      <c r="AG71" s="4" t="s">
        <v>271</v>
      </c>
      <c r="AH71" s="4" t="s">
        <v>272</v>
      </c>
      <c r="AI71" s="10"/>
      <c r="AJ71" s="10"/>
      <c r="AK71" s="10" t="n">
        <v>0.5829</v>
      </c>
      <c r="AL71" s="10" t="n">
        <v>0.1869</v>
      </c>
      <c r="AM71" s="10" t="n">
        <v>1</v>
      </c>
      <c r="AN71" s="10"/>
      <c r="AO71" s="10"/>
      <c r="AP71" s="10"/>
      <c r="AQ71" s="10"/>
      <c r="AR71" s="10" t="n">
        <v>0.3149</v>
      </c>
      <c r="AT71" s="4" t="s">
        <v>274</v>
      </c>
    </row>
    <row r="72" customFormat="false" ht="13.5" hidden="false" customHeight="true" outlineLevel="0" collapsed="false">
      <c r="A72" s="11" t="s">
        <v>260</v>
      </c>
      <c r="B72" s="4" t="s">
        <v>261</v>
      </c>
      <c r="C72" s="4" t="n">
        <v>2024</v>
      </c>
      <c r="D72" s="4" t="s">
        <v>262</v>
      </c>
      <c r="E72" s="4" t="s">
        <v>166</v>
      </c>
      <c r="F72" s="4" t="s">
        <v>263</v>
      </c>
      <c r="G72" s="4" t="s">
        <v>263</v>
      </c>
      <c r="H72" s="4" t="s">
        <v>264</v>
      </c>
      <c r="I72" s="4" t="s">
        <v>188</v>
      </c>
      <c r="J72" s="4" t="s">
        <v>280</v>
      </c>
      <c r="K72" s="4" t="s">
        <v>266</v>
      </c>
      <c r="L72" s="4"/>
      <c r="M72" s="4" t="s">
        <v>76</v>
      </c>
      <c r="N72" s="4" t="s">
        <v>77</v>
      </c>
      <c r="O72" s="4" t="n">
        <v>931</v>
      </c>
      <c r="P72" s="4"/>
      <c r="Q72" s="4"/>
      <c r="R72" s="4" t="n">
        <v>642200</v>
      </c>
      <c r="S72" s="4" t="s">
        <v>57</v>
      </c>
      <c r="T72" s="4" t="s">
        <v>267</v>
      </c>
      <c r="U72" s="4" t="s">
        <v>80</v>
      </c>
      <c r="V72" s="4" t="s">
        <v>268</v>
      </c>
      <c r="W72" s="4"/>
      <c r="X72" s="4"/>
      <c r="Y72" s="4"/>
      <c r="Z72" s="4"/>
      <c r="AA72" s="4"/>
      <c r="AB72" s="13"/>
      <c r="AC72" s="13"/>
      <c r="AD72" s="4" t="s">
        <v>269</v>
      </c>
      <c r="AE72" s="4" t="s">
        <v>270</v>
      </c>
      <c r="AF72" s="4" t="s">
        <v>65</v>
      </c>
      <c r="AG72" s="4" t="s">
        <v>271</v>
      </c>
      <c r="AH72" s="4" t="s">
        <v>272</v>
      </c>
      <c r="AI72" s="10"/>
      <c r="AJ72" s="10"/>
      <c r="AK72" s="10" t="n">
        <v>0.5674</v>
      </c>
      <c r="AL72" s="10" t="n">
        <v>0.899</v>
      </c>
      <c r="AM72" s="10" t="n">
        <v>0.8525</v>
      </c>
      <c r="AN72" s="10"/>
      <c r="AO72" s="10"/>
      <c r="AP72" s="10"/>
      <c r="AQ72" s="10"/>
      <c r="AR72" s="10" t="n">
        <v>0.8752</v>
      </c>
      <c r="AT72" s="4" t="s">
        <v>274</v>
      </c>
    </row>
    <row r="73" customFormat="false" ht="13.5" hidden="false" customHeight="true" outlineLevel="0" collapsed="false">
      <c r="A73" s="11" t="s">
        <v>260</v>
      </c>
      <c r="B73" s="4" t="s">
        <v>261</v>
      </c>
      <c r="C73" s="4" t="n">
        <v>2024</v>
      </c>
      <c r="D73" s="4" t="s">
        <v>262</v>
      </c>
      <c r="E73" s="4" t="s">
        <v>166</v>
      </c>
      <c r="F73" s="4" t="s">
        <v>263</v>
      </c>
      <c r="G73" s="4" t="s">
        <v>263</v>
      </c>
      <c r="H73" s="4" t="s">
        <v>264</v>
      </c>
      <c r="I73" s="4" t="s">
        <v>188</v>
      </c>
      <c r="J73" s="4" t="s">
        <v>281</v>
      </c>
      <c r="K73" s="4" t="s">
        <v>114</v>
      </c>
      <c r="L73" s="4"/>
      <c r="M73" s="4" t="s">
        <v>76</v>
      </c>
      <c r="N73" s="4" t="s">
        <v>77</v>
      </c>
      <c r="O73" s="4" t="n">
        <v>931</v>
      </c>
      <c r="P73" s="4"/>
      <c r="Q73" s="4"/>
      <c r="R73" s="4" t="n">
        <v>642200</v>
      </c>
      <c r="S73" s="4" t="s">
        <v>57</v>
      </c>
      <c r="T73" s="4" t="s">
        <v>267</v>
      </c>
      <c r="U73" s="4" t="s">
        <v>80</v>
      </c>
      <c r="V73" s="4" t="s">
        <v>268</v>
      </c>
      <c r="W73" s="4"/>
      <c r="X73" s="4"/>
      <c r="Y73" s="4"/>
      <c r="Z73" s="4"/>
      <c r="AA73" s="4"/>
      <c r="AB73" s="13"/>
      <c r="AC73" s="13"/>
      <c r="AD73" s="4" t="s">
        <v>269</v>
      </c>
      <c r="AE73" s="4" t="s">
        <v>270</v>
      </c>
      <c r="AF73" s="4" t="s">
        <v>65</v>
      </c>
      <c r="AG73" s="4" t="s">
        <v>271</v>
      </c>
      <c r="AH73" s="4" t="s">
        <v>272</v>
      </c>
      <c r="AI73" s="10"/>
      <c r="AJ73" s="10"/>
      <c r="AK73" s="10" t="n">
        <v>0.5349</v>
      </c>
      <c r="AL73" s="10" t="n">
        <v>0.8969</v>
      </c>
      <c r="AM73" s="10" t="n">
        <v>0.8101</v>
      </c>
      <c r="AN73" s="10"/>
      <c r="AO73" s="10"/>
      <c r="AP73" s="10"/>
      <c r="AQ73" s="10"/>
      <c r="AR73" s="10" t="n">
        <v>0.8513</v>
      </c>
      <c r="AT73" s="4" t="s">
        <v>274</v>
      </c>
    </row>
    <row r="74" customFormat="false" ht="13.5" hidden="false" customHeight="true" outlineLevel="0" collapsed="false">
      <c r="A74" s="11" t="s">
        <v>260</v>
      </c>
      <c r="B74" s="4" t="s">
        <v>261</v>
      </c>
      <c r="C74" s="4" t="n">
        <v>2024</v>
      </c>
      <c r="D74" s="4" t="s">
        <v>262</v>
      </c>
      <c r="E74" s="4" t="s">
        <v>166</v>
      </c>
      <c r="F74" s="4" t="s">
        <v>263</v>
      </c>
      <c r="G74" s="4" t="s">
        <v>263</v>
      </c>
      <c r="H74" s="4" t="s">
        <v>264</v>
      </c>
      <c r="I74" s="4" t="s">
        <v>188</v>
      </c>
      <c r="J74" s="4" t="s">
        <v>282</v>
      </c>
      <c r="K74" s="4" t="s">
        <v>277</v>
      </c>
      <c r="L74" s="4"/>
      <c r="M74" s="4" t="s">
        <v>76</v>
      </c>
      <c r="N74" s="4" t="s">
        <v>77</v>
      </c>
      <c r="O74" s="4" t="n">
        <v>931</v>
      </c>
      <c r="P74" s="4"/>
      <c r="Q74" s="4"/>
      <c r="R74" s="4" t="n">
        <v>642200</v>
      </c>
      <c r="S74" s="4" t="s">
        <v>57</v>
      </c>
      <c r="T74" s="4" t="s">
        <v>267</v>
      </c>
      <c r="U74" s="4" t="s">
        <v>80</v>
      </c>
      <c r="V74" s="4" t="s">
        <v>268</v>
      </c>
      <c r="W74" s="4"/>
      <c r="X74" s="4"/>
      <c r="Y74" s="4"/>
      <c r="Z74" s="4"/>
      <c r="AA74" s="4"/>
      <c r="AB74" s="13"/>
      <c r="AC74" s="13"/>
      <c r="AD74" s="4" t="s">
        <v>269</v>
      </c>
      <c r="AE74" s="4" t="s">
        <v>270</v>
      </c>
      <c r="AF74" s="4" t="s">
        <v>65</v>
      </c>
      <c r="AG74" s="4" t="s">
        <v>271</v>
      </c>
      <c r="AH74" s="4" t="s">
        <v>272</v>
      </c>
      <c r="AI74" s="10"/>
      <c r="AJ74" s="10"/>
      <c r="AK74" s="10" t="n">
        <v>0.5236</v>
      </c>
      <c r="AL74" s="10" t="n">
        <v>0.898</v>
      </c>
      <c r="AM74" s="10" t="n">
        <v>0.8661</v>
      </c>
      <c r="AN74" s="10"/>
      <c r="AO74" s="10"/>
      <c r="AP74" s="10"/>
      <c r="AQ74" s="10"/>
      <c r="AR74" s="10" t="n">
        <v>0.8817</v>
      </c>
      <c r="AT74" s="4" t="s">
        <v>274</v>
      </c>
    </row>
    <row r="75" customFormat="false" ht="13.5" hidden="false" customHeight="true" outlineLevel="0" collapsed="false">
      <c r="A75" s="11" t="s">
        <v>260</v>
      </c>
      <c r="B75" s="4" t="s">
        <v>261</v>
      </c>
      <c r="C75" s="4" t="n">
        <v>2024</v>
      </c>
      <c r="D75" s="4" t="s">
        <v>262</v>
      </c>
      <c r="E75" s="4" t="s">
        <v>166</v>
      </c>
      <c r="F75" s="4" t="s">
        <v>263</v>
      </c>
      <c r="G75" s="4" t="s">
        <v>263</v>
      </c>
      <c r="H75" s="4" t="s">
        <v>264</v>
      </c>
      <c r="I75" s="4" t="s">
        <v>188</v>
      </c>
      <c r="J75" s="4" t="s">
        <v>283</v>
      </c>
      <c r="K75" s="4" t="s">
        <v>279</v>
      </c>
      <c r="L75" s="4"/>
      <c r="M75" s="4" t="s">
        <v>76</v>
      </c>
      <c r="N75" s="4" t="s">
        <v>77</v>
      </c>
      <c r="O75" s="4" t="n">
        <v>931</v>
      </c>
      <c r="P75" s="4"/>
      <c r="Q75" s="4"/>
      <c r="R75" s="4" t="n">
        <v>642200</v>
      </c>
      <c r="S75" s="4" t="s">
        <v>57</v>
      </c>
      <c r="T75" s="4" t="s">
        <v>267</v>
      </c>
      <c r="U75" s="4" t="s">
        <v>80</v>
      </c>
      <c r="V75" s="4" t="s">
        <v>268</v>
      </c>
      <c r="W75" s="4"/>
      <c r="X75" s="4"/>
      <c r="Y75" s="4"/>
      <c r="Z75" s="4"/>
      <c r="AA75" s="4"/>
      <c r="AB75" s="13"/>
      <c r="AC75" s="13"/>
      <c r="AD75" s="4" t="s">
        <v>269</v>
      </c>
      <c r="AE75" s="4" t="s">
        <v>270</v>
      </c>
      <c r="AF75" s="4" t="s">
        <v>65</v>
      </c>
      <c r="AG75" s="4" t="s">
        <v>271</v>
      </c>
      <c r="AH75" s="4" t="s">
        <v>272</v>
      </c>
      <c r="AI75" s="10"/>
      <c r="AJ75" s="10"/>
      <c r="AK75" s="10" t="n">
        <v>0.5796</v>
      </c>
      <c r="AL75" s="10" t="n">
        <v>0.8808</v>
      </c>
      <c r="AM75" s="10" t="n">
        <v>0.6957</v>
      </c>
      <c r="AN75" s="10"/>
      <c r="AO75" s="10"/>
      <c r="AP75" s="10"/>
      <c r="AQ75" s="10"/>
      <c r="AR75" s="10" t="n">
        <v>0.7774</v>
      </c>
      <c r="AT75" s="4" t="s">
        <v>274</v>
      </c>
    </row>
    <row r="76" customFormat="false" ht="13.5" hidden="false" customHeight="true" outlineLevel="0" collapsed="false">
      <c r="A76" s="11" t="s">
        <v>260</v>
      </c>
      <c r="B76" s="4" t="s">
        <v>261</v>
      </c>
      <c r="C76" s="4" t="n">
        <v>2024</v>
      </c>
      <c r="D76" s="4" t="s">
        <v>262</v>
      </c>
      <c r="E76" s="4" t="s">
        <v>166</v>
      </c>
      <c r="F76" s="4" t="s">
        <v>263</v>
      </c>
      <c r="G76" s="4" t="s">
        <v>263</v>
      </c>
      <c r="H76" s="4" t="s">
        <v>264</v>
      </c>
      <c r="I76" s="4" t="s">
        <v>217</v>
      </c>
      <c r="J76" s="4" t="s">
        <v>284</v>
      </c>
      <c r="K76" s="4" t="s">
        <v>266</v>
      </c>
      <c r="L76" s="4"/>
      <c r="M76" s="4" t="s">
        <v>76</v>
      </c>
      <c r="N76" s="4" t="s">
        <v>77</v>
      </c>
      <c r="O76" s="4" t="n">
        <v>931</v>
      </c>
      <c r="P76" s="4"/>
      <c r="Q76" s="4"/>
      <c r="R76" s="4" t="n">
        <v>642200</v>
      </c>
      <c r="S76" s="4" t="s">
        <v>57</v>
      </c>
      <c r="T76" s="4" t="s">
        <v>267</v>
      </c>
      <c r="U76" s="4" t="s">
        <v>80</v>
      </c>
      <c r="V76" s="4" t="s">
        <v>268</v>
      </c>
      <c r="W76" s="4"/>
      <c r="X76" s="4"/>
      <c r="Y76" s="4"/>
      <c r="Z76" s="4"/>
      <c r="AA76" s="4"/>
      <c r="AB76" s="13"/>
      <c r="AC76" s="13"/>
      <c r="AD76" s="4" t="s">
        <v>269</v>
      </c>
      <c r="AE76" s="4" t="s">
        <v>270</v>
      </c>
      <c r="AF76" s="4" t="s">
        <v>65</v>
      </c>
      <c r="AG76" s="4" t="s">
        <v>271</v>
      </c>
      <c r="AH76" s="4" t="s">
        <v>272</v>
      </c>
      <c r="AI76" s="10"/>
      <c r="AJ76" s="10"/>
      <c r="AK76" s="10" t="n">
        <v>0.3313</v>
      </c>
      <c r="AL76" s="10" t="n">
        <v>0.8765</v>
      </c>
      <c r="AM76" s="10" t="n">
        <v>0.7561</v>
      </c>
      <c r="AN76" s="10"/>
      <c r="AO76" s="10"/>
      <c r="AP76" s="10"/>
      <c r="AQ76" s="10"/>
      <c r="AR76" s="10" t="n">
        <v>0.8118</v>
      </c>
      <c r="AT76" s="4" t="s">
        <v>274</v>
      </c>
    </row>
    <row r="77" customFormat="false" ht="13.5" hidden="false" customHeight="true" outlineLevel="0" collapsed="false">
      <c r="A77" s="11" t="s">
        <v>260</v>
      </c>
      <c r="B77" s="4" t="s">
        <v>261</v>
      </c>
      <c r="C77" s="4" t="n">
        <v>2024</v>
      </c>
      <c r="D77" s="4" t="s">
        <v>262</v>
      </c>
      <c r="E77" s="4" t="s">
        <v>166</v>
      </c>
      <c r="F77" s="4" t="s">
        <v>263</v>
      </c>
      <c r="G77" s="4" t="s">
        <v>263</v>
      </c>
      <c r="H77" s="4" t="s">
        <v>264</v>
      </c>
      <c r="I77" s="4" t="s">
        <v>217</v>
      </c>
      <c r="J77" s="4" t="s">
        <v>285</v>
      </c>
      <c r="K77" s="4" t="s">
        <v>114</v>
      </c>
      <c r="L77" s="4"/>
      <c r="M77" s="4" t="s">
        <v>76</v>
      </c>
      <c r="N77" s="4" t="s">
        <v>77</v>
      </c>
      <c r="O77" s="4" t="n">
        <v>931</v>
      </c>
      <c r="P77" s="4"/>
      <c r="Q77" s="4"/>
      <c r="R77" s="4" t="n">
        <v>642200</v>
      </c>
      <c r="S77" s="4" t="s">
        <v>57</v>
      </c>
      <c r="T77" s="4" t="s">
        <v>267</v>
      </c>
      <c r="U77" s="4" t="s">
        <v>80</v>
      </c>
      <c r="V77" s="4" t="s">
        <v>268</v>
      </c>
      <c r="W77" s="4"/>
      <c r="X77" s="4"/>
      <c r="Y77" s="4"/>
      <c r="Z77" s="4"/>
      <c r="AA77" s="4"/>
      <c r="AB77" s="13"/>
      <c r="AC77" s="13"/>
      <c r="AD77" s="4" t="s">
        <v>269</v>
      </c>
      <c r="AE77" s="4" t="s">
        <v>270</v>
      </c>
      <c r="AF77" s="4" t="s">
        <v>65</v>
      </c>
      <c r="AG77" s="4" t="s">
        <v>271</v>
      </c>
      <c r="AH77" s="4" t="s">
        <v>272</v>
      </c>
      <c r="AI77" s="10"/>
      <c r="AJ77" s="10"/>
      <c r="AK77" s="10" t="n">
        <v>0.1647</v>
      </c>
      <c r="AL77" s="10" t="n">
        <v>0.9484</v>
      </c>
      <c r="AM77" s="10" t="n">
        <v>0.6877</v>
      </c>
      <c r="AN77" s="10"/>
      <c r="AO77" s="10"/>
      <c r="AP77" s="10"/>
      <c r="AQ77" s="10"/>
      <c r="AR77" s="10" t="n">
        <v>0.7973</v>
      </c>
      <c r="AT77" s="4" t="s">
        <v>274</v>
      </c>
    </row>
    <row r="78" customFormat="false" ht="13.5" hidden="false" customHeight="true" outlineLevel="0" collapsed="false">
      <c r="A78" s="11" t="s">
        <v>260</v>
      </c>
      <c r="B78" s="4" t="s">
        <v>261</v>
      </c>
      <c r="C78" s="4" t="n">
        <v>2024</v>
      </c>
      <c r="D78" s="4" t="s">
        <v>262</v>
      </c>
      <c r="E78" s="4" t="s">
        <v>166</v>
      </c>
      <c r="F78" s="4" t="s">
        <v>263</v>
      </c>
      <c r="G78" s="4" t="s">
        <v>263</v>
      </c>
      <c r="H78" s="4" t="s">
        <v>264</v>
      </c>
      <c r="I78" s="4" t="s">
        <v>217</v>
      </c>
      <c r="J78" s="4" t="s">
        <v>286</v>
      </c>
      <c r="K78" s="4" t="s">
        <v>277</v>
      </c>
      <c r="L78" s="4"/>
      <c r="M78" s="4" t="s">
        <v>76</v>
      </c>
      <c r="N78" s="4" t="s">
        <v>77</v>
      </c>
      <c r="O78" s="4" t="n">
        <v>931</v>
      </c>
      <c r="P78" s="4"/>
      <c r="Q78" s="4"/>
      <c r="R78" s="4" t="n">
        <v>642200</v>
      </c>
      <c r="S78" s="4" t="s">
        <v>57</v>
      </c>
      <c r="T78" s="4" t="s">
        <v>267</v>
      </c>
      <c r="U78" s="4" t="s">
        <v>80</v>
      </c>
      <c r="V78" s="4" t="s">
        <v>268</v>
      </c>
      <c r="W78" s="4"/>
      <c r="X78" s="4"/>
      <c r="Y78" s="4"/>
      <c r="Z78" s="4"/>
      <c r="AA78" s="4"/>
      <c r="AB78" s="13"/>
      <c r="AC78" s="13"/>
      <c r="AD78" s="4" t="s">
        <v>269</v>
      </c>
      <c r="AE78" s="4" t="s">
        <v>270</v>
      </c>
      <c r="AF78" s="4" t="s">
        <v>65</v>
      </c>
      <c r="AG78" s="4" t="s">
        <v>271</v>
      </c>
      <c r="AH78" s="4" t="s">
        <v>272</v>
      </c>
      <c r="AI78" s="10"/>
      <c r="AJ78" s="10"/>
      <c r="AK78" s="10" t="n">
        <v>0.2816</v>
      </c>
      <c r="AL78" s="10" t="n">
        <v>0.8228</v>
      </c>
      <c r="AM78" s="10" t="n">
        <v>0.8281</v>
      </c>
      <c r="AN78" s="10"/>
      <c r="AO78" s="10"/>
      <c r="AP78" s="10"/>
      <c r="AQ78" s="10"/>
      <c r="AR78" s="10" t="n">
        <v>0.8254</v>
      </c>
      <c r="AT78" s="4" t="s">
        <v>274</v>
      </c>
    </row>
    <row r="79" customFormat="false" ht="13.5" hidden="false" customHeight="true" outlineLevel="0" collapsed="false">
      <c r="A79" s="11" t="s">
        <v>260</v>
      </c>
      <c r="B79" s="4" t="s">
        <v>261</v>
      </c>
      <c r="C79" s="4" t="n">
        <v>2024</v>
      </c>
      <c r="D79" s="4" t="s">
        <v>262</v>
      </c>
      <c r="E79" s="4" t="s">
        <v>166</v>
      </c>
      <c r="F79" s="4" t="s">
        <v>263</v>
      </c>
      <c r="G79" s="4" t="s">
        <v>263</v>
      </c>
      <c r="H79" s="4" t="s">
        <v>264</v>
      </c>
      <c r="I79" s="4" t="s">
        <v>217</v>
      </c>
      <c r="J79" s="4" t="s">
        <v>287</v>
      </c>
      <c r="K79" s="4" t="s">
        <v>279</v>
      </c>
      <c r="L79" s="4"/>
      <c r="M79" s="4" t="s">
        <v>76</v>
      </c>
      <c r="N79" s="4" t="s">
        <v>77</v>
      </c>
      <c r="O79" s="4" t="n">
        <v>931</v>
      </c>
      <c r="P79" s="4"/>
      <c r="Q79" s="4"/>
      <c r="R79" s="4" t="n">
        <v>642200</v>
      </c>
      <c r="S79" s="4" t="s">
        <v>57</v>
      </c>
      <c r="T79" s="4" t="s">
        <v>267</v>
      </c>
      <c r="U79" s="4" t="s">
        <v>80</v>
      </c>
      <c r="V79" s="4" t="s">
        <v>268</v>
      </c>
      <c r="W79" s="4"/>
      <c r="X79" s="4"/>
      <c r="Y79" s="4"/>
      <c r="Z79" s="4"/>
      <c r="AA79" s="4"/>
      <c r="AB79" s="13"/>
      <c r="AC79" s="13"/>
      <c r="AD79" s="4" t="s">
        <v>269</v>
      </c>
      <c r="AE79" s="4" t="s">
        <v>270</v>
      </c>
      <c r="AF79" s="4" t="s">
        <v>65</v>
      </c>
      <c r="AG79" s="4" t="s">
        <v>271</v>
      </c>
      <c r="AH79" s="4" t="s">
        <v>272</v>
      </c>
      <c r="AI79" s="10"/>
      <c r="AJ79" s="10"/>
      <c r="AK79" s="10" t="n">
        <v>0.3054</v>
      </c>
      <c r="AL79" s="10" t="n">
        <v>0.8238</v>
      </c>
      <c r="AM79" s="10" t="n">
        <v>0.8838</v>
      </c>
      <c r="AN79" s="10"/>
      <c r="AO79" s="10"/>
      <c r="AP79" s="10"/>
      <c r="AQ79" s="10"/>
      <c r="AR79" s="10" t="n">
        <v>0.8528</v>
      </c>
      <c r="AT79" s="4" t="s">
        <v>274</v>
      </c>
    </row>
    <row r="80" customFormat="false" ht="13.5" hidden="false" customHeight="true" outlineLevel="0" collapsed="false">
      <c r="A80" s="11" t="s">
        <v>260</v>
      </c>
      <c r="B80" s="4" t="s">
        <v>261</v>
      </c>
      <c r="C80" s="4" t="n">
        <v>2024</v>
      </c>
      <c r="D80" s="4" t="s">
        <v>262</v>
      </c>
      <c r="E80" s="4" t="s">
        <v>166</v>
      </c>
      <c r="F80" s="4" t="s">
        <v>263</v>
      </c>
      <c r="G80" s="4" t="s">
        <v>263</v>
      </c>
      <c r="H80" s="4" t="s">
        <v>264</v>
      </c>
      <c r="I80" s="4" t="s">
        <v>53</v>
      </c>
      <c r="J80" s="4" t="s">
        <v>288</v>
      </c>
      <c r="K80" s="4" t="s">
        <v>266</v>
      </c>
      <c r="L80" s="4"/>
      <c r="M80" s="4" t="s">
        <v>76</v>
      </c>
      <c r="N80" s="4" t="s">
        <v>77</v>
      </c>
      <c r="O80" s="4" t="n">
        <v>931</v>
      </c>
      <c r="P80" s="4"/>
      <c r="Q80" s="4"/>
      <c r="R80" s="4" t="n">
        <v>642200</v>
      </c>
      <c r="S80" s="4" t="s">
        <v>57</v>
      </c>
      <c r="T80" s="4" t="s">
        <v>267</v>
      </c>
      <c r="U80" s="4" t="s">
        <v>80</v>
      </c>
      <c r="V80" s="4" t="s">
        <v>268</v>
      </c>
      <c r="W80" s="4"/>
      <c r="X80" s="4"/>
      <c r="Y80" s="4"/>
      <c r="Z80" s="4"/>
      <c r="AA80" s="4"/>
      <c r="AB80" s="13"/>
      <c r="AC80" s="13"/>
      <c r="AD80" s="4" t="s">
        <v>269</v>
      </c>
      <c r="AE80" s="4" t="s">
        <v>270</v>
      </c>
      <c r="AF80" s="4" t="s">
        <v>65</v>
      </c>
      <c r="AG80" s="4" t="s">
        <v>271</v>
      </c>
      <c r="AH80" s="4" t="s">
        <v>272</v>
      </c>
      <c r="AI80" s="10"/>
      <c r="AJ80" s="10"/>
      <c r="AK80" s="10" t="n">
        <v>0.5357</v>
      </c>
      <c r="AL80" s="10" t="n">
        <v>0.9581</v>
      </c>
      <c r="AM80" s="10" t="n">
        <v>0.72</v>
      </c>
      <c r="AN80" s="10"/>
      <c r="AO80" s="10"/>
      <c r="AP80" s="10"/>
      <c r="AQ80" s="10"/>
      <c r="AR80" s="10" t="n">
        <v>0.8222</v>
      </c>
      <c r="AT80" s="4" t="s">
        <v>289</v>
      </c>
    </row>
    <row r="81" customFormat="false" ht="13.5" hidden="false" customHeight="true" outlineLevel="0" collapsed="false">
      <c r="A81" s="11" t="s">
        <v>260</v>
      </c>
      <c r="B81" s="4" t="s">
        <v>261</v>
      </c>
      <c r="C81" s="4" t="n">
        <v>2024</v>
      </c>
      <c r="D81" s="4" t="s">
        <v>262</v>
      </c>
      <c r="E81" s="4" t="s">
        <v>166</v>
      </c>
      <c r="F81" s="4" t="s">
        <v>263</v>
      </c>
      <c r="G81" s="4" t="s">
        <v>263</v>
      </c>
      <c r="H81" s="4" t="s">
        <v>264</v>
      </c>
      <c r="I81" s="4" t="s">
        <v>53</v>
      </c>
      <c r="J81" s="4" t="s">
        <v>290</v>
      </c>
      <c r="K81" s="4" t="s">
        <v>114</v>
      </c>
      <c r="L81" s="4"/>
      <c r="M81" s="4" t="s">
        <v>76</v>
      </c>
      <c r="N81" s="4" t="s">
        <v>77</v>
      </c>
      <c r="O81" s="4" t="n">
        <v>931</v>
      </c>
      <c r="P81" s="4"/>
      <c r="Q81" s="4"/>
      <c r="R81" s="4" t="n">
        <v>642200</v>
      </c>
      <c r="S81" s="4" t="s">
        <v>57</v>
      </c>
      <c r="T81" s="4" t="s">
        <v>267</v>
      </c>
      <c r="U81" s="4" t="s">
        <v>80</v>
      </c>
      <c r="V81" s="4" t="s">
        <v>268</v>
      </c>
      <c r="W81" s="4"/>
      <c r="X81" s="4"/>
      <c r="Y81" s="4"/>
      <c r="Z81" s="4"/>
      <c r="AA81" s="4"/>
      <c r="AB81" s="13"/>
      <c r="AC81" s="13"/>
      <c r="AD81" s="4" t="s">
        <v>269</v>
      </c>
      <c r="AE81" s="4" t="s">
        <v>270</v>
      </c>
      <c r="AF81" s="4" t="s">
        <v>65</v>
      </c>
      <c r="AG81" s="4" t="s">
        <v>271</v>
      </c>
      <c r="AH81" s="4" t="s">
        <v>272</v>
      </c>
      <c r="AI81" s="10"/>
      <c r="AJ81" s="10"/>
      <c r="AK81" s="10" t="n">
        <v>0.4632</v>
      </c>
      <c r="AL81" s="10" t="n">
        <v>0.9398</v>
      </c>
      <c r="AM81" s="10" t="n">
        <v>0.8468</v>
      </c>
      <c r="AN81" s="10"/>
      <c r="AO81" s="10"/>
      <c r="AP81" s="10"/>
      <c r="AQ81" s="10"/>
      <c r="AR81" s="10" t="n">
        <v>0.8909</v>
      </c>
      <c r="AT81" s="4" t="s">
        <v>289</v>
      </c>
    </row>
    <row r="82" customFormat="false" ht="13.5" hidden="false" customHeight="true" outlineLevel="0" collapsed="false">
      <c r="A82" s="11" t="s">
        <v>260</v>
      </c>
      <c r="B82" s="4" t="s">
        <v>261</v>
      </c>
      <c r="C82" s="4" t="n">
        <v>2024</v>
      </c>
      <c r="D82" s="4" t="s">
        <v>262</v>
      </c>
      <c r="E82" s="4" t="s">
        <v>166</v>
      </c>
      <c r="F82" s="4" t="s">
        <v>263</v>
      </c>
      <c r="G82" s="4" t="s">
        <v>263</v>
      </c>
      <c r="H82" s="4" t="s">
        <v>264</v>
      </c>
      <c r="I82" s="4" t="s">
        <v>53</v>
      </c>
      <c r="J82" s="4" t="s">
        <v>291</v>
      </c>
      <c r="K82" s="4" t="s">
        <v>277</v>
      </c>
      <c r="L82" s="4"/>
      <c r="M82" s="4" t="s">
        <v>76</v>
      </c>
      <c r="N82" s="4" t="s">
        <v>77</v>
      </c>
      <c r="O82" s="4" t="n">
        <v>931</v>
      </c>
      <c r="P82" s="4"/>
      <c r="Q82" s="4"/>
      <c r="R82" s="4" t="n">
        <v>642200</v>
      </c>
      <c r="S82" s="4" t="s">
        <v>57</v>
      </c>
      <c r="T82" s="4" t="s">
        <v>267</v>
      </c>
      <c r="U82" s="4" t="s">
        <v>80</v>
      </c>
      <c r="V82" s="4" t="s">
        <v>268</v>
      </c>
      <c r="W82" s="4"/>
      <c r="X82" s="4"/>
      <c r="Y82" s="4"/>
      <c r="Z82" s="4"/>
      <c r="AA82" s="4"/>
      <c r="AB82" s="13"/>
      <c r="AC82" s="13"/>
      <c r="AD82" s="4" t="s">
        <v>269</v>
      </c>
      <c r="AE82" s="4" t="s">
        <v>270</v>
      </c>
      <c r="AF82" s="4" t="s">
        <v>65</v>
      </c>
      <c r="AG82" s="4" t="s">
        <v>271</v>
      </c>
      <c r="AH82" s="4" t="s">
        <v>272</v>
      </c>
      <c r="AI82" s="10"/>
      <c r="AJ82" s="10"/>
      <c r="AK82" s="10" t="n">
        <v>0.6055</v>
      </c>
      <c r="AL82" s="10" t="n">
        <v>0.9656</v>
      </c>
      <c r="AM82" s="10" t="n">
        <v>0.8529</v>
      </c>
      <c r="AN82" s="10"/>
      <c r="AO82" s="10"/>
      <c r="AP82" s="10"/>
      <c r="AQ82" s="10"/>
      <c r="AR82" s="10" t="n">
        <v>0.9058</v>
      </c>
      <c r="AT82" s="4" t="s">
        <v>289</v>
      </c>
    </row>
    <row r="83" customFormat="false" ht="13.5" hidden="false" customHeight="true" outlineLevel="0" collapsed="false">
      <c r="A83" s="11" t="s">
        <v>260</v>
      </c>
      <c r="B83" s="4" t="s">
        <v>261</v>
      </c>
      <c r="C83" s="4" t="n">
        <v>2024</v>
      </c>
      <c r="D83" s="4" t="s">
        <v>262</v>
      </c>
      <c r="E83" s="4" t="s">
        <v>166</v>
      </c>
      <c r="F83" s="4" t="s">
        <v>263</v>
      </c>
      <c r="G83" s="4" t="s">
        <v>263</v>
      </c>
      <c r="H83" s="4" t="s">
        <v>264</v>
      </c>
      <c r="I83" s="4" t="s">
        <v>53</v>
      </c>
      <c r="J83" s="4" t="s">
        <v>292</v>
      </c>
      <c r="K83" s="4" t="s">
        <v>279</v>
      </c>
      <c r="L83" s="4"/>
      <c r="M83" s="4" t="s">
        <v>76</v>
      </c>
      <c r="N83" s="4" t="s">
        <v>77</v>
      </c>
      <c r="O83" s="4" t="n">
        <v>931</v>
      </c>
      <c r="P83" s="4"/>
      <c r="Q83" s="4"/>
      <c r="R83" s="4" t="n">
        <v>642200</v>
      </c>
      <c r="S83" s="4" t="s">
        <v>57</v>
      </c>
      <c r="T83" s="4" t="s">
        <v>267</v>
      </c>
      <c r="U83" s="4" t="s">
        <v>80</v>
      </c>
      <c r="V83" s="4" t="s">
        <v>268</v>
      </c>
      <c r="W83" s="4"/>
      <c r="X83" s="4"/>
      <c r="Y83" s="4"/>
      <c r="Z83" s="4"/>
      <c r="AA83" s="4"/>
      <c r="AB83" s="13"/>
      <c r="AC83" s="13"/>
      <c r="AD83" s="4" t="s">
        <v>269</v>
      </c>
      <c r="AE83" s="4" t="s">
        <v>270</v>
      </c>
      <c r="AF83" s="4" t="s">
        <v>65</v>
      </c>
      <c r="AG83" s="4" t="s">
        <v>271</v>
      </c>
      <c r="AH83" s="4" t="s">
        <v>272</v>
      </c>
      <c r="AI83" s="10"/>
      <c r="AJ83" s="10"/>
      <c r="AK83" s="10" t="n">
        <v>0.2627</v>
      </c>
      <c r="AL83" s="10" t="n">
        <v>0.9377</v>
      </c>
      <c r="AM83" s="10" t="n">
        <v>0.8998</v>
      </c>
      <c r="AN83" s="10"/>
      <c r="AO83" s="10"/>
      <c r="AP83" s="10"/>
      <c r="AQ83" s="10"/>
      <c r="AR83" s="10" t="n">
        <v>0.9183</v>
      </c>
      <c r="AT83" s="4" t="s">
        <v>289</v>
      </c>
    </row>
    <row r="84" customFormat="false" ht="13.5" hidden="false" customHeight="true" outlineLevel="0" collapsed="false">
      <c r="A84" s="11" t="s">
        <v>260</v>
      </c>
      <c r="B84" s="4" t="s">
        <v>261</v>
      </c>
      <c r="C84" s="4" t="n">
        <v>2024</v>
      </c>
      <c r="D84" s="4" t="s">
        <v>262</v>
      </c>
      <c r="E84" s="4" t="s">
        <v>166</v>
      </c>
      <c r="F84" s="4" t="s">
        <v>263</v>
      </c>
      <c r="G84" s="4" t="s">
        <v>263</v>
      </c>
      <c r="H84" s="4" t="s">
        <v>264</v>
      </c>
      <c r="I84" s="4" t="s">
        <v>188</v>
      </c>
      <c r="J84" s="4" t="s">
        <v>293</v>
      </c>
      <c r="K84" s="4" t="s">
        <v>266</v>
      </c>
      <c r="L84" s="4"/>
      <c r="M84" s="4" t="s">
        <v>76</v>
      </c>
      <c r="N84" s="4" t="s">
        <v>77</v>
      </c>
      <c r="O84" s="4" t="n">
        <v>931</v>
      </c>
      <c r="P84" s="4"/>
      <c r="Q84" s="4"/>
      <c r="R84" s="4" t="n">
        <v>642200</v>
      </c>
      <c r="S84" s="4" t="s">
        <v>57</v>
      </c>
      <c r="T84" s="4" t="s">
        <v>267</v>
      </c>
      <c r="U84" s="4" t="s">
        <v>80</v>
      </c>
      <c r="V84" s="4" t="s">
        <v>268</v>
      </c>
      <c r="W84" s="4"/>
      <c r="X84" s="4"/>
      <c r="Y84" s="4"/>
      <c r="Z84" s="4"/>
      <c r="AA84" s="4"/>
      <c r="AB84" s="13"/>
      <c r="AC84" s="13"/>
      <c r="AD84" s="4" t="s">
        <v>269</v>
      </c>
      <c r="AE84" s="4" t="s">
        <v>270</v>
      </c>
      <c r="AF84" s="4" t="s">
        <v>65</v>
      </c>
      <c r="AG84" s="4" t="s">
        <v>271</v>
      </c>
      <c r="AH84" s="4" t="s">
        <v>272</v>
      </c>
      <c r="AI84" s="10"/>
      <c r="AJ84" s="10"/>
      <c r="AK84" s="10" t="n">
        <v>0.5167</v>
      </c>
      <c r="AL84" s="10" t="n">
        <v>0.9237</v>
      </c>
      <c r="AM84" s="10" t="n">
        <v>0.9424</v>
      </c>
      <c r="AN84" s="10"/>
      <c r="AO84" s="10"/>
      <c r="AP84" s="10"/>
      <c r="AQ84" s="10"/>
      <c r="AR84" s="10" t="n">
        <v>0.933</v>
      </c>
      <c r="AT84" s="4" t="s">
        <v>289</v>
      </c>
    </row>
    <row r="85" customFormat="false" ht="13.5" hidden="false" customHeight="true" outlineLevel="0" collapsed="false">
      <c r="A85" s="11" t="s">
        <v>260</v>
      </c>
      <c r="B85" s="4" t="s">
        <v>261</v>
      </c>
      <c r="C85" s="4" t="n">
        <v>2024</v>
      </c>
      <c r="D85" s="4" t="s">
        <v>262</v>
      </c>
      <c r="E85" s="4" t="s">
        <v>166</v>
      </c>
      <c r="F85" s="4" t="s">
        <v>263</v>
      </c>
      <c r="G85" s="4" t="s">
        <v>263</v>
      </c>
      <c r="H85" s="4" t="s">
        <v>264</v>
      </c>
      <c r="I85" s="4" t="s">
        <v>188</v>
      </c>
      <c r="J85" s="4" t="s">
        <v>294</v>
      </c>
      <c r="K85" s="4" t="s">
        <v>114</v>
      </c>
      <c r="L85" s="4"/>
      <c r="M85" s="4" t="s">
        <v>76</v>
      </c>
      <c r="N85" s="4" t="s">
        <v>77</v>
      </c>
      <c r="O85" s="4" t="n">
        <v>931</v>
      </c>
      <c r="P85" s="4"/>
      <c r="Q85" s="4"/>
      <c r="R85" s="4" t="n">
        <v>642200</v>
      </c>
      <c r="S85" s="4" t="s">
        <v>57</v>
      </c>
      <c r="T85" s="4" t="s">
        <v>267</v>
      </c>
      <c r="U85" s="4" t="s">
        <v>80</v>
      </c>
      <c r="V85" s="4" t="s">
        <v>268</v>
      </c>
      <c r="W85" s="4"/>
      <c r="X85" s="4"/>
      <c r="Y85" s="4"/>
      <c r="Z85" s="4"/>
      <c r="AA85" s="4"/>
      <c r="AB85" s="13"/>
      <c r="AC85" s="13"/>
      <c r="AD85" s="4" t="s">
        <v>269</v>
      </c>
      <c r="AE85" s="4" t="s">
        <v>270</v>
      </c>
      <c r="AF85" s="4" t="s">
        <v>65</v>
      </c>
      <c r="AG85" s="4" t="s">
        <v>271</v>
      </c>
      <c r="AH85" s="4" t="s">
        <v>272</v>
      </c>
      <c r="AI85" s="10"/>
      <c r="AJ85" s="10"/>
      <c r="AK85" s="10" t="n">
        <v>0.5256</v>
      </c>
      <c r="AL85" s="10" t="n">
        <v>0.9313</v>
      </c>
      <c r="AM85" s="10" t="n">
        <v>0.9353</v>
      </c>
      <c r="AN85" s="10"/>
      <c r="AO85" s="10"/>
      <c r="AP85" s="10"/>
      <c r="AQ85" s="10"/>
      <c r="AR85" s="10" t="n">
        <v>0.9333</v>
      </c>
      <c r="AT85" s="4" t="s">
        <v>289</v>
      </c>
    </row>
    <row r="86" customFormat="false" ht="13.5" hidden="false" customHeight="true" outlineLevel="0" collapsed="false">
      <c r="A86" s="11" t="s">
        <v>260</v>
      </c>
      <c r="B86" s="4" t="s">
        <v>261</v>
      </c>
      <c r="C86" s="4" t="n">
        <v>2024</v>
      </c>
      <c r="D86" s="4" t="s">
        <v>262</v>
      </c>
      <c r="E86" s="4" t="s">
        <v>166</v>
      </c>
      <c r="F86" s="4" t="s">
        <v>263</v>
      </c>
      <c r="G86" s="4" t="s">
        <v>263</v>
      </c>
      <c r="H86" s="4" t="s">
        <v>264</v>
      </c>
      <c r="I86" s="4" t="s">
        <v>188</v>
      </c>
      <c r="J86" s="4" t="s">
        <v>295</v>
      </c>
      <c r="K86" s="4" t="s">
        <v>277</v>
      </c>
      <c r="L86" s="4"/>
      <c r="M86" s="4" t="s">
        <v>76</v>
      </c>
      <c r="N86" s="4" t="s">
        <v>77</v>
      </c>
      <c r="O86" s="4" t="n">
        <v>931</v>
      </c>
      <c r="P86" s="4"/>
      <c r="Q86" s="4"/>
      <c r="R86" s="4" t="n">
        <v>642200</v>
      </c>
      <c r="S86" s="4" t="s">
        <v>57</v>
      </c>
      <c r="T86" s="4" t="s">
        <v>267</v>
      </c>
      <c r="U86" s="4" t="s">
        <v>80</v>
      </c>
      <c r="V86" s="4" t="s">
        <v>268</v>
      </c>
      <c r="W86" s="4"/>
      <c r="X86" s="4"/>
      <c r="Y86" s="4"/>
      <c r="Z86" s="4"/>
      <c r="AA86" s="4"/>
      <c r="AB86" s="13"/>
      <c r="AC86" s="13"/>
      <c r="AD86" s="4" t="s">
        <v>269</v>
      </c>
      <c r="AE86" s="4" t="s">
        <v>270</v>
      </c>
      <c r="AF86" s="4" t="s">
        <v>65</v>
      </c>
      <c r="AG86" s="4" t="s">
        <v>271</v>
      </c>
      <c r="AH86" s="4" t="s">
        <v>272</v>
      </c>
      <c r="AI86" s="10"/>
      <c r="AJ86" s="10"/>
      <c r="AK86" s="10" t="n">
        <v>0.5311</v>
      </c>
      <c r="AL86" s="10" t="n">
        <v>0.9087</v>
      </c>
      <c r="AM86" s="10" t="n">
        <v>0.9384</v>
      </c>
      <c r="AN86" s="10"/>
      <c r="AO86" s="10"/>
      <c r="AP86" s="10"/>
      <c r="AQ86" s="10"/>
      <c r="AR86" s="10" t="n">
        <v>0.9233</v>
      </c>
      <c r="AT86" s="4" t="s">
        <v>289</v>
      </c>
    </row>
    <row r="87" customFormat="false" ht="13.5" hidden="false" customHeight="true" outlineLevel="0" collapsed="false">
      <c r="A87" s="11" t="s">
        <v>260</v>
      </c>
      <c r="B87" s="4" t="s">
        <v>261</v>
      </c>
      <c r="C87" s="4" t="n">
        <v>2024</v>
      </c>
      <c r="D87" s="4" t="s">
        <v>262</v>
      </c>
      <c r="E87" s="4" t="s">
        <v>166</v>
      </c>
      <c r="F87" s="4" t="s">
        <v>263</v>
      </c>
      <c r="G87" s="4" t="s">
        <v>263</v>
      </c>
      <c r="H87" s="4" t="s">
        <v>264</v>
      </c>
      <c r="I87" s="4" t="s">
        <v>188</v>
      </c>
      <c r="J87" s="4" t="s">
        <v>296</v>
      </c>
      <c r="K87" s="4" t="s">
        <v>279</v>
      </c>
      <c r="L87" s="4"/>
      <c r="M87" s="4" t="s">
        <v>76</v>
      </c>
      <c r="N87" s="4" t="s">
        <v>77</v>
      </c>
      <c r="O87" s="4" t="n">
        <v>931</v>
      </c>
      <c r="P87" s="4"/>
      <c r="Q87" s="4"/>
      <c r="R87" s="4" t="n">
        <v>642200</v>
      </c>
      <c r="S87" s="4" t="s">
        <v>57</v>
      </c>
      <c r="T87" s="4" t="s">
        <v>267</v>
      </c>
      <c r="U87" s="4" t="s">
        <v>80</v>
      </c>
      <c r="V87" s="4" t="s">
        <v>268</v>
      </c>
      <c r="W87" s="4"/>
      <c r="X87" s="4"/>
      <c r="Y87" s="4"/>
      <c r="Z87" s="4"/>
      <c r="AA87" s="4"/>
      <c r="AB87" s="13"/>
      <c r="AC87" s="13"/>
      <c r="AD87" s="4" t="s">
        <v>269</v>
      </c>
      <c r="AE87" s="4" t="s">
        <v>270</v>
      </c>
      <c r="AF87" s="4" t="s">
        <v>65</v>
      </c>
      <c r="AG87" s="4" t="s">
        <v>271</v>
      </c>
      <c r="AH87" s="4" t="s">
        <v>272</v>
      </c>
      <c r="AI87" s="10"/>
      <c r="AJ87" s="10"/>
      <c r="AK87" s="10" t="n">
        <v>0.4947</v>
      </c>
      <c r="AL87" s="10" t="n">
        <v>0.9581</v>
      </c>
      <c r="AM87" s="10" t="n">
        <v>0.8928</v>
      </c>
      <c r="AN87" s="10"/>
      <c r="AO87" s="10"/>
      <c r="AP87" s="10"/>
      <c r="AQ87" s="10"/>
      <c r="AR87" s="10" t="n">
        <v>0.9243</v>
      </c>
      <c r="AT87" s="4" t="s">
        <v>289</v>
      </c>
    </row>
    <row r="88" customFormat="false" ht="13.5" hidden="false" customHeight="true" outlineLevel="0" collapsed="false">
      <c r="A88" s="11" t="s">
        <v>260</v>
      </c>
      <c r="B88" s="4" t="s">
        <v>261</v>
      </c>
      <c r="C88" s="4" t="n">
        <v>2024</v>
      </c>
      <c r="D88" s="4" t="s">
        <v>262</v>
      </c>
      <c r="E88" s="4" t="s">
        <v>166</v>
      </c>
      <c r="F88" s="4" t="s">
        <v>263</v>
      </c>
      <c r="G88" s="4" t="s">
        <v>263</v>
      </c>
      <c r="H88" s="4" t="s">
        <v>264</v>
      </c>
      <c r="I88" s="4" t="s">
        <v>217</v>
      </c>
      <c r="J88" s="4" t="s">
        <v>297</v>
      </c>
      <c r="K88" s="4" t="s">
        <v>266</v>
      </c>
      <c r="L88" s="4"/>
      <c r="M88" s="4" t="s">
        <v>76</v>
      </c>
      <c r="N88" s="4" t="s">
        <v>77</v>
      </c>
      <c r="O88" s="4" t="n">
        <v>931</v>
      </c>
      <c r="P88" s="4"/>
      <c r="Q88" s="4"/>
      <c r="R88" s="4" t="n">
        <v>642200</v>
      </c>
      <c r="S88" s="4" t="s">
        <v>57</v>
      </c>
      <c r="T88" s="4" t="s">
        <v>267</v>
      </c>
      <c r="U88" s="4" t="s">
        <v>80</v>
      </c>
      <c r="V88" s="4" t="s">
        <v>268</v>
      </c>
      <c r="W88" s="4"/>
      <c r="X88" s="4"/>
      <c r="Y88" s="4"/>
      <c r="Z88" s="4"/>
      <c r="AA88" s="4"/>
      <c r="AB88" s="13"/>
      <c r="AC88" s="13"/>
      <c r="AD88" s="4" t="s">
        <v>269</v>
      </c>
      <c r="AE88" s="4" t="s">
        <v>270</v>
      </c>
      <c r="AF88" s="4" t="s">
        <v>65</v>
      </c>
      <c r="AG88" s="4" t="s">
        <v>271</v>
      </c>
      <c r="AH88" s="4" t="s">
        <v>272</v>
      </c>
      <c r="AI88" s="10"/>
      <c r="AJ88" s="10"/>
      <c r="AK88" s="10" t="n">
        <v>0.3668</v>
      </c>
      <c r="AL88" s="10" t="n">
        <v>0.8668</v>
      </c>
      <c r="AM88" s="10" t="n">
        <v>0.9047</v>
      </c>
      <c r="AN88" s="10"/>
      <c r="AO88" s="10"/>
      <c r="AP88" s="10"/>
      <c r="AQ88" s="10"/>
      <c r="AR88" s="10" t="n">
        <v>0.8853</v>
      </c>
      <c r="AT88" s="4" t="s">
        <v>289</v>
      </c>
    </row>
    <row r="89" customFormat="false" ht="13.5" hidden="false" customHeight="true" outlineLevel="0" collapsed="false">
      <c r="A89" s="11" t="s">
        <v>260</v>
      </c>
      <c r="B89" s="4" t="s">
        <v>261</v>
      </c>
      <c r="C89" s="4" t="n">
        <v>2024</v>
      </c>
      <c r="D89" s="4" t="s">
        <v>262</v>
      </c>
      <c r="E89" s="4" t="s">
        <v>166</v>
      </c>
      <c r="F89" s="4" t="s">
        <v>263</v>
      </c>
      <c r="G89" s="4" t="s">
        <v>263</v>
      </c>
      <c r="H89" s="4" t="s">
        <v>264</v>
      </c>
      <c r="I89" s="4" t="s">
        <v>217</v>
      </c>
      <c r="J89" s="4" t="s">
        <v>298</v>
      </c>
      <c r="K89" s="4" t="s">
        <v>114</v>
      </c>
      <c r="L89" s="4"/>
      <c r="M89" s="4" t="s">
        <v>76</v>
      </c>
      <c r="N89" s="4" t="s">
        <v>77</v>
      </c>
      <c r="O89" s="4" t="n">
        <v>931</v>
      </c>
      <c r="P89" s="4"/>
      <c r="Q89" s="4"/>
      <c r="R89" s="4" t="n">
        <v>642200</v>
      </c>
      <c r="S89" s="4" t="s">
        <v>57</v>
      </c>
      <c r="T89" s="4" t="s">
        <v>267</v>
      </c>
      <c r="U89" s="4" t="s">
        <v>80</v>
      </c>
      <c r="V89" s="4" t="s">
        <v>268</v>
      </c>
      <c r="W89" s="4"/>
      <c r="X89" s="4"/>
      <c r="Y89" s="4"/>
      <c r="Z89" s="4"/>
      <c r="AA89" s="4"/>
      <c r="AB89" s="13"/>
      <c r="AC89" s="13"/>
      <c r="AD89" s="4" t="s">
        <v>269</v>
      </c>
      <c r="AE89" s="4" t="s">
        <v>270</v>
      </c>
      <c r="AF89" s="4" t="s">
        <v>65</v>
      </c>
      <c r="AG89" s="4" t="s">
        <v>271</v>
      </c>
      <c r="AH89" s="4" t="s">
        <v>272</v>
      </c>
      <c r="AI89" s="10"/>
      <c r="AJ89" s="10"/>
      <c r="AK89" s="10" t="n">
        <v>0.2838</v>
      </c>
      <c r="AL89" s="10" t="n">
        <v>0.9925</v>
      </c>
      <c r="AM89" s="10" t="n">
        <v>0.4003</v>
      </c>
      <c r="AN89" s="10"/>
      <c r="AO89" s="10"/>
      <c r="AP89" s="10"/>
      <c r="AQ89" s="10"/>
      <c r="AR89" s="10" t="n">
        <v>0.5705</v>
      </c>
      <c r="AT89" s="4" t="s">
        <v>289</v>
      </c>
    </row>
    <row r="90" customFormat="false" ht="13.5" hidden="false" customHeight="true" outlineLevel="0" collapsed="false">
      <c r="A90" s="11" t="s">
        <v>260</v>
      </c>
      <c r="B90" s="4" t="s">
        <v>261</v>
      </c>
      <c r="C90" s="4" t="n">
        <v>2024</v>
      </c>
      <c r="D90" s="4" t="s">
        <v>262</v>
      </c>
      <c r="E90" s="4" t="s">
        <v>166</v>
      </c>
      <c r="F90" s="4" t="s">
        <v>263</v>
      </c>
      <c r="G90" s="4" t="s">
        <v>263</v>
      </c>
      <c r="H90" s="4" t="s">
        <v>264</v>
      </c>
      <c r="I90" s="4" t="s">
        <v>217</v>
      </c>
      <c r="J90" s="4" t="s">
        <v>299</v>
      </c>
      <c r="K90" s="4" t="s">
        <v>277</v>
      </c>
      <c r="L90" s="4"/>
      <c r="M90" s="4" t="s">
        <v>76</v>
      </c>
      <c r="N90" s="4" t="s">
        <v>77</v>
      </c>
      <c r="O90" s="4" t="n">
        <v>931</v>
      </c>
      <c r="P90" s="4"/>
      <c r="Q90" s="4"/>
      <c r="R90" s="4" t="n">
        <v>642200</v>
      </c>
      <c r="S90" s="4" t="s">
        <v>57</v>
      </c>
      <c r="T90" s="4" t="s">
        <v>267</v>
      </c>
      <c r="U90" s="4" t="s">
        <v>80</v>
      </c>
      <c r="V90" s="4" t="s">
        <v>268</v>
      </c>
      <c r="W90" s="4"/>
      <c r="X90" s="4"/>
      <c r="Y90" s="4"/>
      <c r="Z90" s="4"/>
      <c r="AA90" s="4"/>
      <c r="AB90" s="13"/>
      <c r="AC90" s="13"/>
      <c r="AD90" s="4" t="s">
        <v>269</v>
      </c>
      <c r="AE90" s="4" t="s">
        <v>270</v>
      </c>
      <c r="AF90" s="4" t="s">
        <v>65</v>
      </c>
      <c r="AG90" s="4" t="s">
        <v>271</v>
      </c>
      <c r="AH90" s="4" t="s">
        <v>272</v>
      </c>
      <c r="AI90" s="10"/>
      <c r="AJ90" s="10"/>
      <c r="AK90" s="10" t="n">
        <v>0.3646</v>
      </c>
      <c r="AL90" s="10" t="n">
        <v>0.7841</v>
      </c>
      <c r="AM90" s="10" t="n">
        <v>0.9457</v>
      </c>
      <c r="AN90" s="10"/>
      <c r="AO90" s="10"/>
      <c r="AP90" s="10"/>
      <c r="AQ90" s="10"/>
      <c r="AR90" s="10" t="n">
        <v>0.8574</v>
      </c>
      <c r="AT90" s="4" t="s">
        <v>289</v>
      </c>
    </row>
    <row r="91" customFormat="false" ht="13.5" hidden="false" customHeight="true" outlineLevel="0" collapsed="false">
      <c r="A91" s="11" t="s">
        <v>260</v>
      </c>
      <c r="B91" s="4" t="s">
        <v>261</v>
      </c>
      <c r="C91" s="4" t="n">
        <v>2024</v>
      </c>
      <c r="D91" s="4" t="s">
        <v>262</v>
      </c>
      <c r="E91" s="4" t="s">
        <v>166</v>
      </c>
      <c r="F91" s="4" t="s">
        <v>263</v>
      </c>
      <c r="G91" s="4" t="s">
        <v>263</v>
      </c>
      <c r="H91" s="4" t="s">
        <v>264</v>
      </c>
      <c r="I91" s="4" t="s">
        <v>217</v>
      </c>
      <c r="J91" s="4" t="s">
        <v>300</v>
      </c>
      <c r="K91" s="4" t="s">
        <v>279</v>
      </c>
      <c r="L91" s="4"/>
      <c r="M91" s="4" t="s">
        <v>76</v>
      </c>
      <c r="N91" s="4" t="s">
        <v>77</v>
      </c>
      <c r="O91" s="4" t="n">
        <v>931</v>
      </c>
      <c r="P91" s="4"/>
      <c r="Q91" s="4"/>
      <c r="R91" s="4" t="n">
        <v>642200</v>
      </c>
      <c r="S91" s="4" t="s">
        <v>57</v>
      </c>
      <c r="T91" s="4" t="s">
        <v>267</v>
      </c>
      <c r="U91" s="4" t="s">
        <v>80</v>
      </c>
      <c r="V91" s="4" t="s">
        <v>268</v>
      </c>
      <c r="W91" s="4"/>
      <c r="X91" s="4"/>
      <c r="Y91" s="4"/>
      <c r="Z91" s="4"/>
      <c r="AA91" s="4"/>
      <c r="AB91" s="13"/>
      <c r="AC91" s="13"/>
      <c r="AD91" s="4" t="s">
        <v>269</v>
      </c>
      <c r="AE91" s="4" t="s">
        <v>270</v>
      </c>
      <c r="AF91" s="4" t="s">
        <v>65</v>
      </c>
      <c r="AG91" s="4" t="s">
        <v>271</v>
      </c>
      <c r="AH91" s="4" t="s">
        <v>272</v>
      </c>
      <c r="AI91" s="10"/>
      <c r="AJ91" s="10"/>
      <c r="AK91" s="10" t="n">
        <v>0.332</v>
      </c>
      <c r="AL91" s="10" t="n">
        <v>0.7701</v>
      </c>
      <c r="AM91" s="10" t="n">
        <v>0.9916</v>
      </c>
      <c r="AN91" s="10"/>
      <c r="AO91" s="10"/>
      <c r="AP91" s="10"/>
      <c r="AQ91" s="10"/>
      <c r="AR91" s="10" t="n">
        <v>0.8669</v>
      </c>
      <c r="AT91" s="4" t="s">
        <v>289</v>
      </c>
    </row>
    <row r="92" customFormat="false" ht="13.5" hidden="false" customHeight="true" outlineLevel="0" collapsed="false">
      <c r="A92" s="14" t="s">
        <v>301</v>
      </c>
      <c r="B92" s="4" t="s">
        <v>302</v>
      </c>
      <c r="C92" s="4" t="n">
        <v>2020</v>
      </c>
      <c r="D92" s="4" t="s">
        <v>303</v>
      </c>
      <c r="E92" s="4" t="s">
        <v>166</v>
      </c>
      <c r="F92" s="7" t="s">
        <v>304</v>
      </c>
      <c r="G92" s="7" t="s">
        <v>304</v>
      </c>
      <c r="H92" s="4" t="s">
        <v>305</v>
      </c>
      <c r="I92" s="4" t="s">
        <v>53</v>
      </c>
      <c r="J92" s="4" t="s">
        <v>306</v>
      </c>
      <c r="K92" s="4"/>
      <c r="L92" s="4"/>
      <c r="M92" s="4" t="s">
        <v>307</v>
      </c>
      <c r="N92" s="4" t="s">
        <v>56</v>
      </c>
      <c r="O92" s="4" t="n">
        <v>868</v>
      </c>
      <c r="P92" s="4" t="n">
        <v>256</v>
      </c>
      <c r="Q92" s="4" t="n">
        <v>256</v>
      </c>
      <c r="R92" s="4" t="n">
        <f aca="false">PRODUCT(Q92,P92,O92)</f>
        <v>56885248</v>
      </c>
      <c r="S92" s="4" t="s">
        <v>57</v>
      </c>
      <c r="T92" s="4" t="s">
        <v>308</v>
      </c>
      <c r="U92" s="4" t="s">
        <v>175</v>
      </c>
      <c r="V92" s="4" t="s">
        <v>309</v>
      </c>
      <c r="W92" s="4" t="n">
        <v>600</v>
      </c>
      <c r="X92" s="4" t="n">
        <v>24</v>
      </c>
      <c r="Y92" s="4" t="s">
        <v>177</v>
      </c>
      <c r="Z92" s="4" t="s">
        <v>310</v>
      </c>
      <c r="AA92" s="4" t="s">
        <v>132</v>
      </c>
      <c r="AB92" s="13" t="n">
        <v>0.0015</v>
      </c>
      <c r="AC92" s="13"/>
      <c r="AD92" s="4"/>
      <c r="AE92" s="4" t="s">
        <v>311</v>
      </c>
      <c r="AF92" s="4" t="s">
        <v>65</v>
      </c>
      <c r="AG92" s="4" t="s">
        <v>84</v>
      </c>
      <c r="AH92" s="4" t="s">
        <v>312</v>
      </c>
      <c r="AI92" s="10" t="n">
        <v>0.9281</v>
      </c>
      <c r="AJ92" s="10"/>
      <c r="AK92" s="10"/>
      <c r="AL92" s="10"/>
      <c r="AM92" s="10"/>
      <c r="AN92" s="10" t="n">
        <v>0.81</v>
      </c>
      <c r="AO92" s="10"/>
      <c r="AP92" s="10"/>
      <c r="AQ92" s="10"/>
      <c r="AR92" s="10" t="n">
        <v>0.9</v>
      </c>
      <c r="AT92" s="4" t="s">
        <v>313</v>
      </c>
    </row>
    <row r="93" customFormat="false" ht="13.5" hidden="false" customHeight="true" outlineLevel="0" collapsed="false">
      <c r="A93" s="14" t="s">
        <v>301</v>
      </c>
      <c r="B93" s="4" t="s">
        <v>302</v>
      </c>
      <c r="C93" s="4" t="n">
        <v>2020</v>
      </c>
      <c r="D93" s="4" t="s">
        <v>303</v>
      </c>
      <c r="E93" s="4" t="s">
        <v>166</v>
      </c>
      <c r="F93" s="7" t="s">
        <v>304</v>
      </c>
      <c r="G93" s="7" t="s">
        <v>304</v>
      </c>
      <c r="H93" s="4" t="s">
        <v>305</v>
      </c>
      <c r="I93" s="4" t="s">
        <v>53</v>
      </c>
      <c r="J93" s="4" t="s">
        <v>306</v>
      </c>
      <c r="K93" s="4"/>
      <c r="L93" s="4"/>
      <c r="M93" s="4" t="s">
        <v>314</v>
      </c>
      <c r="N93" s="4" t="s">
        <v>56</v>
      </c>
      <c r="O93" s="4" t="n">
        <v>868</v>
      </c>
      <c r="P93" s="4" t="n">
        <v>256</v>
      </c>
      <c r="Q93" s="4" t="n">
        <v>256</v>
      </c>
      <c r="R93" s="4" t="n">
        <f aca="false">PRODUCT(Q93,P93,O93)</f>
        <v>56885248</v>
      </c>
      <c r="S93" s="4" t="s">
        <v>57</v>
      </c>
      <c r="T93" s="4" t="s">
        <v>308</v>
      </c>
      <c r="U93" s="4" t="s">
        <v>175</v>
      </c>
      <c r="V93" s="4" t="s">
        <v>309</v>
      </c>
      <c r="W93" s="4" t="n">
        <v>600</v>
      </c>
      <c r="X93" s="4" t="n">
        <v>24</v>
      </c>
      <c r="Y93" s="4" t="s">
        <v>177</v>
      </c>
      <c r="Z93" s="4" t="s">
        <v>310</v>
      </c>
      <c r="AA93" s="4" t="s">
        <v>132</v>
      </c>
      <c r="AB93" s="13" t="n">
        <v>0.0015</v>
      </c>
      <c r="AC93" s="13"/>
      <c r="AD93" s="4"/>
      <c r="AE93" s="4" t="s">
        <v>311</v>
      </c>
      <c r="AF93" s="4" t="s">
        <v>65</v>
      </c>
      <c r="AG93" s="4" t="s">
        <v>84</v>
      </c>
      <c r="AH93" s="4" t="s">
        <v>312</v>
      </c>
      <c r="AI93" s="10" t="n">
        <v>0.9201</v>
      </c>
      <c r="AJ93" s="10"/>
      <c r="AK93" s="10"/>
      <c r="AL93" s="10"/>
      <c r="AM93" s="10"/>
      <c r="AN93" s="10" t="n">
        <v>0.79</v>
      </c>
      <c r="AO93" s="10"/>
      <c r="AP93" s="10"/>
      <c r="AQ93" s="10"/>
      <c r="AR93" s="10" t="n">
        <v>0.89</v>
      </c>
      <c r="AT93" s="4" t="s">
        <v>315</v>
      </c>
    </row>
    <row r="94" customFormat="false" ht="13.5" hidden="false" customHeight="true" outlineLevel="0" collapsed="false">
      <c r="A94" s="14" t="s">
        <v>301</v>
      </c>
      <c r="B94" s="4" t="s">
        <v>302</v>
      </c>
      <c r="C94" s="4" t="n">
        <v>2020</v>
      </c>
      <c r="D94" s="4" t="s">
        <v>303</v>
      </c>
      <c r="E94" s="4" t="s">
        <v>166</v>
      </c>
      <c r="F94" s="7" t="s">
        <v>304</v>
      </c>
      <c r="G94" s="7" t="s">
        <v>304</v>
      </c>
      <c r="H94" s="4" t="s">
        <v>305</v>
      </c>
      <c r="I94" s="4" t="s">
        <v>53</v>
      </c>
      <c r="J94" s="4" t="s">
        <v>306</v>
      </c>
      <c r="K94" s="4"/>
      <c r="L94" s="4"/>
      <c r="M94" s="4" t="s">
        <v>316</v>
      </c>
      <c r="N94" s="4" t="s">
        <v>56</v>
      </c>
      <c r="O94" s="4" t="n">
        <v>868</v>
      </c>
      <c r="P94" s="4" t="n">
        <v>256</v>
      </c>
      <c r="Q94" s="4" t="n">
        <v>256</v>
      </c>
      <c r="R94" s="4" t="n">
        <f aca="false">PRODUCT(Q94,P94,O94)</f>
        <v>56885248</v>
      </c>
      <c r="S94" s="4" t="s">
        <v>57</v>
      </c>
      <c r="T94" s="4" t="s">
        <v>308</v>
      </c>
      <c r="U94" s="4" t="s">
        <v>175</v>
      </c>
      <c r="V94" s="4" t="s">
        <v>309</v>
      </c>
      <c r="W94" s="4" t="n">
        <v>600</v>
      </c>
      <c r="X94" s="4" t="n">
        <v>24</v>
      </c>
      <c r="Y94" s="4" t="s">
        <v>177</v>
      </c>
      <c r="Z94" s="4" t="s">
        <v>310</v>
      </c>
      <c r="AA94" s="4" t="s">
        <v>132</v>
      </c>
      <c r="AB94" s="13" t="n">
        <v>0.0015</v>
      </c>
      <c r="AC94" s="13"/>
      <c r="AD94" s="4"/>
      <c r="AE94" s="4" t="s">
        <v>311</v>
      </c>
      <c r="AF94" s="4" t="s">
        <v>65</v>
      </c>
      <c r="AG94" s="4" t="s">
        <v>84</v>
      </c>
      <c r="AH94" s="4" t="s">
        <v>312</v>
      </c>
      <c r="AI94" s="10" t="n">
        <v>0.9105</v>
      </c>
      <c r="AJ94" s="10"/>
      <c r="AK94" s="10"/>
      <c r="AL94" s="10"/>
      <c r="AM94" s="10"/>
      <c r="AN94" s="10" t="n">
        <v>0.75</v>
      </c>
      <c r="AO94" s="10"/>
      <c r="AP94" s="10"/>
      <c r="AQ94" s="10"/>
      <c r="AR94" s="10" t="n">
        <v>0.88</v>
      </c>
      <c r="AT94" s="4" t="s">
        <v>317</v>
      </c>
    </row>
    <row r="95" customFormat="false" ht="13.5" hidden="false" customHeight="true" outlineLevel="0" collapsed="false">
      <c r="A95" s="14" t="s">
        <v>301</v>
      </c>
      <c r="B95" s="4" t="s">
        <v>302</v>
      </c>
      <c r="C95" s="4" t="n">
        <v>2020</v>
      </c>
      <c r="D95" s="4" t="s">
        <v>303</v>
      </c>
      <c r="E95" s="4" t="s">
        <v>166</v>
      </c>
      <c r="F95" s="7" t="s">
        <v>304</v>
      </c>
      <c r="G95" s="7" t="s">
        <v>304</v>
      </c>
      <c r="H95" s="4" t="s">
        <v>305</v>
      </c>
      <c r="I95" s="4" t="s">
        <v>53</v>
      </c>
      <c r="J95" s="4" t="s">
        <v>318</v>
      </c>
      <c r="K95" s="4"/>
      <c r="L95" s="4"/>
      <c r="M95" s="4" t="s">
        <v>307</v>
      </c>
      <c r="N95" s="4" t="s">
        <v>56</v>
      </c>
      <c r="O95" s="4" t="n">
        <v>868</v>
      </c>
      <c r="P95" s="4" t="n">
        <v>256</v>
      </c>
      <c r="Q95" s="4" t="n">
        <v>256</v>
      </c>
      <c r="R95" s="4" t="n">
        <f aca="false">PRODUCT(Q95,P95,O95)</f>
        <v>56885248</v>
      </c>
      <c r="S95" s="4" t="s">
        <v>57</v>
      </c>
      <c r="T95" s="4" t="s">
        <v>308</v>
      </c>
      <c r="U95" s="4" t="s">
        <v>175</v>
      </c>
      <c r="V95" s="4" t="s">
        <v>309</v>
      </c>
      <c r="W95" s="4" t="n">
        <v>600</v>
      </c>
      <c r="X95" s="4" t="n">
        <v>24</v>
      </c>
      <c r="Y95" s="4" t="s">
        <v>177</v>
      </c>
      <c r="Z95" s="4" t="s">
        <v>319</v>
      </c>
      <c r="AA95" s="4" t="s">
        <v>132</v>
      </c>
      <c r="AB95" s="13" t="n">
        <v>0.002</v>
      </c>
      <c r="AC95" s="13"/>
      <c r="AD95" s="4"/>
      <c r="AE95" s="4" t="s">
        <v>311</v>
      </c>
      <c r="AF95" s="4" t="s">
        <v>65</v>
      </c>
      <c r="AG95" s="4" t="s">
        <v>84</v>
      </c>
      <c r="AH95" s="4" t="s">
        <v>312</v>
      </c>
      <c r="AI95" s="10" t="n">
        <v>0.9174</v>
      </c>
      <c r="AJ95" s="10"/>
      <c r="AK95" s="10"/>
      <c r="AL95" s="10"/>
      <c r="AM95" s="10"/>
      <c r="AN95" s="10" t="n">
        <v>0.79</v>
      </c>
      <c r="AO95" s="10"/>
      <c r="AP95" s="10"/>
      <c r="AQ95" s="10"/>
      <c r="AR95" s="10" t="n">
        <v>0.89</v>
      </c>
      <c r="AT95" s="4" t="s">
        <v>313</v>
      </c>
    </row>
    <row r="96" customFormat="false" ht="13.5" hidden="false" customHeight="true" outlineLevel="0" collapsed="false">
      <c r="A96" s="14" t="s">
        <v>301</v>
      </c>
      <c r="B96" s="4" t="s">
        <v>302</v>
      </c>
      <c r="C96" s="4" t="n">
        <v>2020</v>
      </c>
      <c r="D96" s="4" t="s">
        <v>303</v>
      </c>
      <c r="E96" s="4" t="s">
        <v>166</v>
      </c>
      <c r="F96" s="7" t="s">
        <v>304</v>
      </c>
      <c r="G96" s="7" t="s">
        <v>304</v>
      </c>
      <c r="H96" s="4" t="s">
        <v>305</v>
      </c>
      <c r="I96" s="4" t="s">
        <v>53</v>
      </c>
      <c r="J96" s="4" t="s">
        <v>318</v>
      </c>
      <c r="K96" s="4"/>
      <c r="L96" s="4"/>
      <c r="M96" s="4" t="s">
        <v>314</v>
      </c>
      <c r="N96" s="4" t="s">
        <v>56</v>
      </c>
      <c r="O96" s="4" t="n">
        <v>868</v>
      </c>
      <c r="P96" s="4" t="n">
        <v>256</v>
      </c>
      <c r="Q96" s="4" t="n">
        <v>256</v>
      </c>
      <c r="R96" s="4" t="n">
        <f aca="false">PRODUCT(Q96,P96,O96)</f>
        <v>56885248</v>
      </c>
      <c r="S96" s="4" t="s">
        <v>57</v>
      </c>
      <c r="T96" s="4" t="s">
        <v>308</v>
      </c>
      <c r="U96" s="4" t="s">
        <v>175</v>
      </c>
      <c r="V96" s="4" t="s">
        <v>309</v>
      </c>
      <c r="W96" s="4" t="n">
        <v>600</v>
      </c>
      <c r="X96" s="4" t="n">
        <v>24</v>
      </c>
      <c r="Y96" s="4" t="s">
        <v>177</v>
      </c>
      <c r="Z96" s="4" t="s">
        <v>319</v>
      </c>
      <c r="AA96" s="4" t="s">
        <v>132</v>
      </c>
      <c r="AB96" s="13" t="n">
        <v>0.002</v>
      </c>
      <c r="AC96" s="13"/>
      <c r="AD96" s="4"/>
      <c r="AE96" s="4" t="s">
        <v>311</v>
      </c>
      <c r="AF96" s="4" t="s">
        <v>65</v>
      </c>
      <c r="AG96" s="4" t="s">
        <v>84</v>
      </c>
      <c r="AH96" s="4" t="s">
        <v>312</v>
      </c>
      <c r="AI96" s="10" t="n">
        <v>0.9131</v>
      </c>
      <c r="AJ96" s="10"/>
      <c r="AK96" s="10"/>
      <c r="AL96" s="10"/>
      <c r="AM96" s="10"/>
      <c r="AN96" s="10" t="n">
        <v>0.78</v>
      </c>
      <c r="AO96" s="10"/>
      <c r="AP96" s="10"/>
      <c r="AQ96" s="10"/>
      <c r="AR96" s="10" t="n">
        <v>0.88</v>
      </c>
      <c r="AT96" s="4" t="s">
        <v>315</v>
      </c>
    </row>
    <row r="97" customFormat="false" ht="13.5" hidden="false" customHeight="true" outlineLevel="0" collapsed="false">
      <c r="A97" s="14" t="s">
        <v>301</v>
      </c>
      <c r="B97" s="4" t="s">
        <v>302</v>
      </c>
      <c r="C97" s="4" t="n">
        <v>2020</v>
      </c>
      <c r="D97" s="4" t="s">
        <v>303</v>
      </c>
      <c r="E97" s="4" t="s">
        <v>166</v>
      </c>
      <c r="F97" s="7" t="s">
        <v>304</v>
      </c>
      <c r="G97" s="7" t="s">
        <v>304</v>
      </c>
      <c r="H97" s="4" t="s">
        <v>305</v>
      </c>
      <c r="I97" s="4" t="s">
        <v>53</v>
      </c>
      <c r="J97" s="4" t="s">
        <v>318</v>
      </c>
      <c r="K97" s="4"/>
      <c r="L97" s="4"/>
      <c r="M97" s="4" t="s">
        <v>316</v>
      </c>
      <c r="N97" s="4" t="s">
        <v>56</v>
      </c>
      <c r="O97" s="4" t="n">
        <v>868</v>
      </c>
      <c r="P97" s="4" t="n">
        <v>256</v>
      </c>
      <c r="Q97" s="4" t="n">
        <v>256</v>
      </c>
      <c r="R97" s="4" t="n">
        <f aca="false">PRODUCT(Q97,P97,O97)</f>
        <v>56885248</v>
      </c>
      <c r="S97" s="4" t="s">
        <v>57</v>
      </c>
      <c r="T97" s="4" t="s">
        <v>308</v>
      </c>
      <c r="U97" s="4" t="s">
        <v>175</v>
      </c>
      <c r="V97" s="4" t="s">
        <v>309</v>
      </c>
      <c r="W97" s="4" t="n">
        <v>600</v>
      </c>
      <c r="X97" s="4" t="n">
        <v>24</v>
      </c>
      <c r="Y97" s="4" t="s">
        <v>177</v>
      </c>
      <c r="Z97" s="4" t="s">
        <v>319</v>
      </c>
      <c r="AA97" s="4" t="s">
        <v>132</v>
      </c>
      <c r="AB97" s="13" t="n">
        <v>0.002</v>
      </c>
      <c r="AC97" s="13"/>
      <c r="AD97" s="4"/>
      <c r="AE97" s="4" t="s">
        <v>311</v>
      </c>
      <c r="AF97" s="4" t="s">
        <v>65</v>
      </c>
      <c r="AG97" s="4" t="s">
        <v>84</v>
      </c>
      <c r="AH97" s="4" t="s">
        <v>312</v>
      </c>
      <c r="AI97" s="10" t="n">
        <v>0.9031</v>
      </c>
      <c r="AJ97" s="10"/>
      <c r="AK97" s="10"/>
      <c r="AL97" s="10"/>
      <c r="AM97" s="10"/>
      <c r="AN97" s="10" t="n">
        <v>0.74</v>
      </c>
      <c r="AO97" s="10"/>
      <c r="AP97" s="10"/>
      <c r="AQ97" s="10"/>
      <c r="AR97" s="10" t="n">
        <v>0.86</v>
      </c>
      <c r="AT97" s="4" t="s">
        <v>317</v>
      </c>
    </row>
    <row r="98" customFormat="false" ht="13.5" hidden="false" customHeight="true" outlineLevel="0" collapsed="false">
      <c r="A98" s="14" t="s">
        <v>301</v>
      </c>
      <c r="B98" s="4" t="s">
        <v>302</v>
      </c>
      <c r="C98" s="4" t="n">
        <v>2020</v>
      </c>
      <c r="D98" s="4" t="s">
        <v>303</v>
      </c>
      <c r="E98" s="4" t="s">
        <v>166</v>
      </c>
      <c r="F98" s="7" t="s">
        <v>304</v>
      </c>
      <c r="G98" s="7" t="s">
        <v>304</v>
      </c>
      <c r="H98" s="4" t="s">
        <v>305</v>
      </c>
      <c r="I98" s="4" t="s">
        <v>53</v>
      </c>
      <c r="J98" s="4" t="s">
        <v>53</v>
      </c>
      <c r="K98" s="4"/>
      <c r="L98" s="4"/>
      <c r="M98" s="4" t="s">
        <v>307</v>
      </c>
      <c r="N98" s="4" t="s">
        <v>56</v>
      </c>
      <c r="O98" s="4" t="n">
        <v>868</v>
      </c>
      <c r="P98" s="4" t="n">
        <v>256</v>
      </c>
      <c r="Q98" s="4" t="n">
        <v>256</v>
      </c>
      <c r="R98" s="4" t="n">
        <f aca="false">PRODUCT(Q98,P98,O98)</f>
        <v>56885248</v>
      </c>
      <c r="S98" s="4" t="s">
        <v>57</v>
      </c>
      <c r="T98" s="4" t="s">
        <v>308</v>
      </c>
      <c r="U98" s="4" t="s">
        <v>175</v>
      </c>
      <c r="V98" s="4" t="s">
        <v>309</v>
      </c>
      <c r="W98" s="4" t="n">
        <v>200</v>
      </c>
      <c r="X98" s="4" t="n">
        <v>48</v>
      </c>
      <c r="Y98" s="4" t="s">
        <v>177</v>
      </c>
      <c r="Z98" s="4" t="s">
        <v>319</v>
      </c>
      <c r="AA98" s="4" t="s">
        <v>132</v>
      </c>
      <c r="AB98" s="13" t="n">
        <v>0.0002</v>
      </c>
      <c r="AC98" s="13"/>
      <c r="AD98" s="4"/>
      <c r="AE98" s="4" t="s">
        <v>311</v>
      </c>
      <c r="AF98" s="4" t="s">
        <v>65</v>
      </c>
      <c r="AG98" s="4" t="s">
        <v>84</v>
      </c>
      <c r="AH98" s="4" t="s">
        <v>312</v>
      </c>
      <c r="AI98" s="10" t="n">
        <v>0.8983</v>
      </c>
      <c r="AJ98" s="10"/>
      <c r="AK98" s="10"/>
      <c r="AL98" s="10"/>
      <c r="AM98" s="10"/>
      <c r="AN98" s="10" t="n">
        <v>0.74</v>
      </c>
      <c r="AO98" s="10"/>
      <c r="AP98" s="10"/>
      <c r="AQ98" s="10"/>
      <c r="AR98" s="10" t="n">
        <v>0.86</v>
      </c>
      <c r="AT98" s="4" t="s">
        <v>313</v>
      </c>
    </row>
    <row r="99" customFormat="false" ht="13.5" hidden="false" customHeight="true" outlineLevel="0" collapsed="false">
      <c r="A99" s="14" t="s">
        <v>301</v>
      </c>
      <c r="B99" s="4" t="s">
        <v>302</v>
      </c>
      <c r="C99" s="4" t="n">
        <v>2020</v>
      </c>
      <c r="D99" s="4" t="s">
        <v>303</v>
      </c>
      <c r="E99" s="4" t="s">
        <v>166</v>
      </c>
      <c r="F99" s="7" t="s">
        <v>304</v>
      </c>
      <c r="G99" s="7" t="s">
        <v>304</v>
      </c>
      <c r="H99" s="4" t="s">
        <v>305</v>
      </c>
      <c r="I99" s="4" t="s">
        <v>53</v>
      </c>
      <c r="J99" s="4" t="s">
        <v>53</v>
      </c>
      <c r="K99" s="4"/>
      <c r="L99" s="4"/>
      <c r="M99" s="4" t="s">
        <v>314</v>
      </c>
      <c r="N99" s="4" t="s">
        <v>56</v>
      </c>
      <c r="O99" s="4" t="n">
        <v>868</v>
      </c>
      <c r="P99" s="4" t="n">
        <v>256</v>
      </c>
      <c r="Q99" s="4" t="n">
        <v>256</v>
      </c>
      <c r="R99" s="4" t="n">
        <f aca="false">PRODUCT(Q99,P99,O99)</f>
        <v>56885248</v>
      </c>
      <c r="S99" s="4" t="s">
        <v>57</v>
      </c>
      <c r="T99" s="4" t="s">
        <v>308</v>
      </c>
      <c r="U99" s="4" t="s">
        <v>175</v>
      </c>
      <c r="V99" s="4" t="s">
        <v>309</v>
      </c>
      <c r="W99" s="4" t="n">
        <v>200</v>
      </c>
      <c r="X99" s="4" t="n">
        <v>48</v>
      </c>
      <c r="Y99" s="4" t="s">
        <v>177</v>
      </c>
      <c r="Z99" s="4" t="s">
        <v>319</v>
      </c>
      <c r="AA99" s="4" t="s">
        <v>132</v>
      </c>
      <c r="AB99" s="13" t="n">
        <v>0.0002</v>
      </c>
      <c r="AC99" s="13"/>
      <c r="AD99" s="4"/>
      <c r="AE99" s="4" t="s">
        <v>311</v>
      </c>
      <c r="AF99" s="4" t="s">
        <v>65</v>
      </c>
      <c r="AG99" s="4" t="s">
        <v>84</v>
      </c>
      <c r="AH99" s="4" t="s">
        <v>312</v>
      </c>
      <c r="AI99" s="10" t="n">
        <v>0.8847</v>
      </c>
      <c r="AJ99" s="10"/>
      <c r="AK99" s="10"/>
      <c r="AL99" s="10"/>
      <c r="AM99" s="10"/>
      <c r="AN99" s="10" t="n">
        <v>0.72</v>
      </c>
      <c r="AO99" s="10"/>
      <c r="AP99" s="10"/>
      <c r="AQ99" s="10"/>
      <c r="AR99" s="10" t="n">
        <v>0.85</v>
      </c>
      <c r="AT99" s="4" t="s">
        <v>315</v>
      </c>
    </row>
    <row r="100" customFormat="false" ht="13.5" hidden="false" customHeight="true" outlineLevel="0" collapsed="false">
      <c r="A100" s="14" t="s">
        <v>301</v>
      </c>
      <c r="B100" s="4" t="s">
        <v>302</v>
      </c>
      <c r="C100" s="4" t="n">
        <v>2020</v>
      </c>
      <c r="D100" s="4" t="s">
        <v>303</v>
      </c>
      <c r="E100" s="4" t="s">
        <v>166</v>
      </c>
      <c r="F100" s="7" t="s">
        <v>304</v>
      </c>
      <c r="G100" s="7" t="s">
        <v>304</v>
      </c>
      <c r="H100" s="4" t="s">
        <v>305</v>
      </c>
      <c r="I100" s="4" t="s">
        <v>53</v>
      </c>
      <c r="J100" s="4" t="s">
        <v>53</v>
      </c>
      <c r="K100" s="4"/>
      <c r="L100" s="4"/>
      <c r="M100" s="4" t="s">
        <v>316</v>
      </c>
      <c r="N100" s="4" t="s">
        <v>56</v>
      </c>
      <c r="O100" s="4" t="n">
        <v>868</v>
      </c>
      <c r="P100" s="4" t="n">
        <v>256</v>
      </c>
      <c r="Q100" s="4" t="n">
        <v>256</v>
      </c>
      <c r="R100" s="4" t="n">
        <f aca="false">PRODUCT(Q100,P100,O100)</f>
        <v>56885248</v>
      </c>
      <c r="S100" s="4" t="s">
        <v>57</v>
      </c>
      <c r="T100" s="4" t="s">
        <v>308</v>
      </c>
      <c r="U100" s="4" t="s">
        <v>175</v>
      </c>
      <c r="V100" s="4" t="s">
        <v>309</v>
      </c>
      <c r="W100" s="4" t="n">
        <v>200</v>
      </c>
      <c r="X100" s="4" t="n">
        <v>48</v>
      </c>
      <c r="Y100" s="4" t="s">
        <v>177</v>
      </c>
      <c r="Z100" s="4" t="s">
        <v>319</v>
      </c>
      <c r="AA100" s="4" t="s">
        <v>132</v>
      </c>
      <c r="AB100" s="13" t="n">
        <v>0.0002</v>
      </c>
      <c r="AC100" s="13"/>
      <c r="AD100" s="4"/>
      <c r="AE100" s="4" t="s">
        <v>311</v>
      </c>
      <c r="AF100" s="4" t="s">
        <v>65</v>
      </c>
      <c r="AG100" s="4" t="s">
        <v>84</v>
      </c>
      <c r="AH100" s="4" t="s">
        <v>312</v>
      </c>
      <c r="AI100" s="10" t="n">
        <v>0.8633</v>
      </c>
      <c r="AJ100" s="10"/>
      <c r="AK100" s="10"/>
      <c r="AL100" s="10"/>
      <c r="AM100" s="10"/>
      <c r="AN100" s="10" t="n">
        <v>0.66</v>
      </c>
      <c r="AO100" s="10"/>
      <c r="AP100" s="10"/>
      <c r="AQ100" s="10"/>
      <c r="AR100" s="10" t="n">
        <v>0.82</v>
      </c>
      <c r="AT100" s="4" t="s">
        <v>317</v>
      </c>
    </row>
    <row r="101" customFormat="false" ht="13.5" hidden="false" customHeight="true" outlineLevel="0" collapsed="false">
      <c r="A101" s="14" t="s">
        <v>301</v>
      </c>
      <c r="B101" s="4" t="s">
        <v>302</v>
      </c>
      <c r="C101" s="4" t="n">
        <v>2020</v>
      </c>
      <c r="D101" s="4" t="s">
        <v>303</v>
      </c>
      <c r="E101" s="4" t="s">
        <v>166</v>
      </c>
      <c r="F101" s="7" t="s">
        <v>304</v>
      </c>
      <c r="G101" s="7" t="s">
        <v>304</v>
      </c>
      <c r="H101" s="4" t="s">
        <v>305</v>
      </c>
      <c r="I101" s="4" t="s">
        <v>93</v>
      </c>
      <c r="J101" s="4" t="s">
        <v>93</v>
      </c>
      <c r="K101" s="4"/>
      <c r="L101" s="4"/>
      <c r="M101" s="4" t="s">
        <v>307</v>
      </c>
      <c r="N101" s="4" t="s">
        <v>56</v>
      </c>
      <c r="O101" s="4" t="n">
        <v>868</v>
      </c>
      <c r="P101" s="4" t="n">
        <v>256</v>
      </c>
      <c r="Q101" s="4" t="n">
        <v>256</v>
      </c>
      <c r="R101" s="4" t="n">
        <f aca="false">PRODUCT(Q101,P101,O101)</f>
        <v>56885248</v>
      </c>
      <c r="S101" s="4"/>
      <c r="T101" s="4"/>
      <c r="U101" s="4" t="s">
        <v>175</v>
      </c>
      <c r="V101" s="4" t="s">
        <v>320</v>
      </c>
      <c r="W101" s="4"/>
      <c r="X101" s="4"/>
      <c r="Y101" s="4"/>
      <c r="Z101" s="4" t="s">
        <v>321</v>
      </c>
      <c r="AA101" s="4"/>
      <c r="AB101" s="13"/>
      <c r="AC101" s="13"/>
      <c r="AD101" s="4"/>
      <c r="AE101" s="4" t="s">
        <v>311</v>
      </c>
      <c r="AF101" s="4" t="s">
        <v>65</v>
      </c>
      <c r="AG101" s="4" t="s">
        <v>322</v>
      </c>
      <c r="AH101" s="4" t="s">
        <v>323</v>
      </c>
      <c r="AI101" s="10" t="n">
        <v>0.7613</v>
      </c>
      <c r="AJ101" s="10"/>
      <c r="AK101" s="10"/>
      <c r="AL101" s="10"/>
      <c r="AM101" s="10"/>
      <c r="AN101" s="10" t="n">
        <v>0.48</v>
      </c>
      <c r="AO101" s="10"/>
      <c r="AP101" s="10"/>
      <c r="AQ101" s="10"/>
      <c r="AR101" s="10" t="n">
        <v>0.69</v>
      </c>
      <c r="AT101" s="4" t="s">
        <v>324</v>
      </c>
    </row>
    <row r="102" customFormat="false" ht="13.5" hidden="false" customHeight="true" outlineLevel="0" collapsed="false">
      <c r="A102" s="14" t="s">
        <v>301</v>
      </c>
      <c r="B102" s="4" t="s">
        <v>302</v>
      </c>
      <c r="C102" s="4" t="n">
        <v>2020</v>
      </c>
      <c r="D102" s="4" t="s">
        <v>303</v>
      </c>
      <c r="E102" s="4" t="s">
        <v>166</v>
      </c>
      <c r="F102" s="7" t="s">
        <v>304</v>
      </c>
      <c r="G102" s="7" t="s">
        <v>304</v>
      </c>
      <c r="H102" s="4" t="s">
        <v>305</v>
      </c>
      <c r="I102" s="4" t="s">
        <v>93</v>
      </c>
      <c r="J102" s="4" t="s">
        <v>93</v>
      </c>
      <c r="K102" s="4"/>
      <c r="L102" s="4"/>
      <c r="M102" s="4" t="s">
        <v>314</v>
      </c>
      <c r="N102" s="4" t="s">
        <v>56</v>
      </c>
      <c r="O102" s="4" t="n">
        <v>868</v>
      </c>
      <c r="P102" s="4" t="n">
        <v>256</v>
      </c>
      <c r="Q102" s="4" t="n">
        <v>256</v>
      </c>
      <c r="R102" s="4" t="n">
        <f aca="false">PRODUCT(Q102,P102,O102)</f>
        <v>56885248</v>
      </c>
      <c r="S102" s="4"/>
      <c r="T102" s="4"/>
      <c r="U102" s="4" t="s">
        <v>175</v>
      </c>
      <c r="V102" s="4" t="s">
        <v>320</v>
      </c>
      <c r="W102" s="4"/>
      <c r="X102" s="4"/>
      <c r="Y102" s="4"/>
      <c r="Z102" s="4" t="s">
        <v>321</v>
      </c>
      <c r="AA102" s="4"/>
      <c r="AB102" s="13"/>
      <c r="AC102" s="13"/>
      <c r="AD102" s="4"/>
      <c r="AE102" s="4" t="s">
        <v>311</v>
      </c>
      <c r="AF102" s="4" t="s">
        <v>65</v>
      </c>
      <c r="AG102" s="4" t="s">
        <v>322</v>
      </c>
      <c r="AH102" s="4" t="s">
        <v>323</v>
      </c>
      <c r="AI102" s="10" t="n">
        <v>0.7522</v>
      </c>
      <c r="AJ102" s="10"/>
      <c r="AK102" s="10"/>
      <c r="AL102" s="10"/>
      <c r="AM102" s="10"/>
      <c r="AN102" s="10" t="n">
        <v>0.36</v>
      </c>
      <c r="AO102" s="10"/>
      <c r="AP102" s="10"/>
      <c r="AQ102" s="10"/>
      <c r="AR102" s="10" t="n">
        <v>0.66</v>
      </c>
      <c r="AT102" s="4" t="s">
        <v>324</v>
      </c>
    </row>
    <row r="103" customFormat="false" ht="13.5" hidden="false" customHeight="true" outlineLevel="0" collapsed="false">
      <c r="A103" s="14" t="s">
        <v>301</v>
      </c>
      <c r="B103" s="4" t="s">
        <v>302</v>
      </c>
      <c r="C103" s="4" t="n">
        <v>2020</v>
      </c>
      <c r="D103" s="4" t="s">
        <v>303</v>
      </c>
      <c r="E103" s="4" t="s">
        <v>166</v>
      </c>
      <c r="F103" s="7" t="s">
        <v>304</v>
      </c>
      <c r="G103" s="7" t="s">
        <v>304</v>
      </c>
      <c r="H103" s="4" t="s">
        <v>305</v>
      </c>
      <c r="I103" s="4" t="s">
        <v>93</v>
      </c>
      <c r="J103" s="4" t="s">
        <v>93</v>
      </c>
      <c r="K103" s="4"/>
      <c r="L103" s="4"/>
      <c r="M103" s="4" t="s">
        <v>316</v>
      </c>
      <c r="N103" s="4" t="s">
        <v>56</v>
      </c>
      <c r="O103" s="4" t="n">
        <v>868</v>
      </c>
      <c r="P103" s="4" t="n">
        <v>256</v>
      </c>
      <c r="Q103" s="4" t="n">
        <v>256</v>
      </c>
      <c r="R103" s="4" t="n">
        <f aca="false">PRODUCT(Q103,P103,O103)</f>
        <v>56885248</v>
      </c>
      <c r="S103" s="4"/>
      <c r="T103" s="4"/>
      <c r="U103" s="4" t="s">
        <v>175</v>
      </c>
      <c r="V103" s="4" t="s">
        <v>320</v>
      </c>
      <c r="W103" s="4"/>
      <c r="X103" s="4"/>
      <c r="Y103" s="4"/>
      <c r="Z103" s="4" t="s">
        <v>321</v>
      </c>
      <c r="AA103" s="4"/>
      <c r="AB103" s="13"/>
      <c r="AC103" s="13"/>
      <c r="AD103" s="4"/>
      <c r="AE103" s="4" t="s">
        <v>311</v>
      </c>
      <c r="AF103" s="4" t="s">
        <v>65</v>
      </c>
      <c r="AG103" s="4" t="s">
        <v>322</v>
      </c>
      <c r="AH103" s="4" t="s">
        <v>323</v>
      </c>
      <c r="AI103" s="10" t="n">
        <v>0.7187</v>
      </c>
      <c r="AJ103" s="10"/>
      <c r="AK103" s="10"/>
      <c r="AL103" s="10"/>
      <c r="AM103" s="10"/>
      <c r="AN103" s="10" t="n">
        <v>0.25</v>
      </c>
      <c r="AO103" s="10"/>
      <c r="AP103" s="10"/>
      <c r="AQ103" s="10"/>
      <c r="AR103" s="10" t="n">
        <v>0.61</v>
      </c>
      <c r="AT103" s="4" t="s">
        <v>324</v>
      </c>
    </row>
    <row r="104" customFormat="false" ht="13.5" hidden="false" customHeight="true" outlineLevel="0" collapsed="false">
      <c r="A104" s="11" t="s">
        <v>325</v>
      </c>
      <c r="B104" s="4" t="s">
        <v>326</v>
      </c>
      <c r="C104" s="4" t="n">
        <v>2023</v>
      </c>
      <c r="D104" s="4" t="s">
        <v>327</v>
      </c>
      <c r="E104" s="4" t="s">
        <v>166</v>
      </c>
      <c r="F104" s="4" t="s">
        <v>328</v>
      </c>
      <c r="G104" s="4" t="s">
        <v>328</v>
      </c>
      <c r="H104" s="4" t="s">
        <v>329</v>
      </c>
      <c r="I104" s="4" t="s">
        <v>197</v>
      </c>
      <c r="J104" s="4" t="s">
        <v>330</v>
      </c>
      <c r="K104" s="4"/>
      <c r="L104" s="4"/>
      <c r="M104" s="4" t="s">
        <v>331</v>
      </c>
      <c r="N104" s="4" t="s">
        <v>77</v>
      </c>
      <c r="O104" s="4" t="n">
        <v>45704</v>
      </c>
      <c r="P104" s="4"/>
      <c r="Q104" s="4"/>
      <c r="R104" s="4" t="n">
        <v>29708</v>
      </c>
      <c r="S104" s="4" t="s">
        <v>332</v>
      </c>
      <c r="T104" s="4" t="s">
        <v>333</v>
      </c>
      <c r="U104" s="4" t="s">
        <v>80</v>
      </c>
      <c r="V104" s="4" t="s">
        <v>334</v>
      </c>
      <c r="W104" s="4"/>
      <c r="X104" s="4"/>
      <c r="Y104" s="4"/>
      <c r="Z104" s="4"/>
      <c r="AA104" s="4"/>
      <c r="AB104" s="13"/>
      <c r="AC104" s="13"/>
      <c r="AD104" s="4"/>
      <c r="AE104" s="4" t="s">
        <v>335</v>
      </c>
      <c r="AF104" s="4" t="s">
        <v>65</v>
      </c>
      <c r="AG104" s="4"/>
      <c r="AH104" s="4"/>
      <c r="AI104" s="10" t="n">
        <v>0.92</v>
      </c>
      <c r="AJ104" s="10"/>
      <c r="AK104" s="10"/>
      <c r="AL104" s="10" t="n">
        <v>0.83</v>
      </c>
      <c r="AM104" s="10" t="n">
        <v>0.84</v>
      </c>
      <c r="AN104" s="10"/>
      <c r="AO104" s="10"/>
      <c r="AP104" s="10"/>
      <c r="AQ104" s="10"/>
      <c r="AR104" s="10" t="n">
        <v>0.83</v>
      </c>
      <c r="AS104" s="4" t="s">
        <v>336</v>
      </c>
      <c r="AT104" s="4" t="s">
        <v>337</v>
      </c>
    </row>
    <row r="105" customFormat="false" ht="13.5" hidden="false" customHeight="true" outlineLevel="0" collapsed="false">
      <c r="A105" s="14" t="s">
        <v>338</v>
      </c>
      <c r="B105" s="4" t="s">
        <v>339</v>
      </c>
      <c r="C105" s="4" t="n">
        <v>2025</v>
      </c>
      <c r="D105" s="4" t="s">
        <v>340</v>
      </c>
      <c r="E105" s="4" t="s">
        <v>166</v>
      </c>
      <c r="F105" s="4" t="s">
        <v>341</v>
      </c>
      <c r="G105" s="4" t="s">
        <v>341</v>
      </c>
      <c r="H105" s="4" t="s">
        <v>342</v>
      </c>
      <c r="I105" s="4" t="s">
        <v>99</v>
      </c>
      <c r="J105" s="4" t="s">
        <v>343</v>
      </c>
      <c r="K105" s="4" t="s">
        <v>199</v>
      </c>
      <c r="L105" s="4"/>
      <c r="M105" s="4" t="s">
        <v>344</v>
      </c>
      <c r="N105" s="4" t="s">
        <v>345</v>
      </c>
      <c r="O105" s="4" t="n">
        <v>14</v>
      </c>
      <c r="P105" s="4" t="n">
        <v>1000</v>
      </c>
      <c r="Q105" s="4" t="n">
        <v>1000</v>
      </c>
      <c r="R105" s="4" t="n">
        <f aca="false">PRODUCT(O105,P105,Q105)</f>
        <v>14000000</v>
      </c>
      <c r="S105" s="4" t="s">
        <v>346</v>
      </c>
      <c r="T105" s="4" t="s">
        <v>346</v>
      </c>
      <c r="U105" s="4" t="s">
        <v>175</v>
      </c>
      <c r="V105" s="4" t="s">
        <v>347</v>
      </c>
      <c r="W105" s="4" t="n">
        <v>1000</v>
      </c>
      <c r="X105" s="4" t="n">
        <v>4</v>
      </c>
      <c r="Y105" s="4" t="s">
        <v>61</v>
      </c>
      <c r="Z105" s="4" t="s">
        <v>178</v>
      </c>
      <c r="AA105" s="4"/>
      <c r="AB105" s="13" t="n">
        <v>0.001</v>
      </c>
      <c r="AC105" s="13"/>
      <c r="AD105" s="4"/>
      <c r="AE105" s="4" t="s">
        <v>348</v>
      </c>
      <c r="AF105" s="4" t="s">
        <v>65</v>
      </c>
      <c r="AG105" s="4" t="s">
        <v>206</v>
      </c>
      <c r="AH105" s="4" t="s">
        <v>349</v>
      </c>
      <c r="AI105" s="10" t="n">
        <v>0.851</v>
      </c>
      <c r="AJ105" s="10"/>
      <c r="AK105" s="10" t="n">
        <v>0.74</v>
      </c>
      <c r="AL105" s="10"/>
      <c r="AM105" s="10"/>
      <c r="AN105" s="10" t="n">
        <v>0.703</v>
      </c>
      <c r="AO105" s="10" t="n">
        <v>0.739</v>
      </c>
      <c r="AP105" s="10"/>
      <c r="AQ105" s="10"/>
      <c r="AR105" s="10" t="n">
        <v>0.85</v>
      </c>
      <c r="AS105" s="4" t="s">
        <v>350</v>
      </c>
      <c r="AT105" s="4" t="s">
        <v>351</v>
      </c>
    </row>
    <row r="106" customFormat="false" ht="13.5" hidden="false" customHeight="true" outlineLevel="0" collapsed="false">
      <c r="A106" s="17"/>
      <c r="B106" s="4"/>
      <c r="C106" s="4"/>
      <c r="D106" s="4"/>
      <c r="E106" s="4"/>
      <c r="F106" s="4"/>
      <c r="G106" s="4"/>
      <c r="H106" s="4"/>
      <c r="I106" s="4"/>
      <c r="J106" s="4"/>
      <c r="K106" s="4"/>
      <c r="L106" s="4"/>
      <c r="M106" s="4"/>
      <c r="N106" s="4"/>
      <c r="O106" s="4"/>
      <c r="R106" s="4"/>
      <c r="S106" s="4"/>
      <c r="T106" s="4"/>
      <c r="U106" s="4"/>
      <c r="V106" s="4"/>
      <c r="W106" s="4"/>
      <c r="X106" s="4"/>
      <c r="Y106" s="4"/>
      <c r="Z106" s="4"/>
      <c r="AA106" s="4"/>
      <c r="AB106" s="13"/>
      <c r="AC106" s="13"/>
      <c r="AD106" s="4"/>
      <c r="AE106" s="4"/>
      <c r="AF106" s="4"/>
      <c r="AG106" s="4"/>
      <c r="AH106" s="4"/>
      <c r="AI106" s="10"/>
      <c r="AJ106" s="10"/>
      <c r="AK106" s="10"/>
      <c r="AL106" s="10"/>
      <c r="AM106" s="10"/>
      <c r="AN106" s="10"/>
      <c r="AO106" s="10"/>
      <c r="AP106" s="10"/>
      <c r="AQ106" s="10"/>
      <c r="AR106" s="10"/>
      <c r="AT106" s="4"/>
    </row>
    <row r="107" customFormat="false" ht="13.5" hidden="false" customHeight="true" outlineLevel="0" collapsed="false">
      <c r="A107" s="17"/>
      <c r="B107" s="4"/>
      <c r="C107" s="4"/>
      <c r="D107" s="4"/>
      <c r="E107" s="4"/>
      <c r="F107" s="4"/>
      <c r="G107" s="4"/>
      <c r="H107" s="4"/>
      <c r="I107" s="4"/>
      <c r="J107" s="4"/>
      <c r="K107" s="4"/>
      <c r="L107" s="4"/>
      <c r="M107" s="4"/>
      <c r="N107" s="4"/>
      <c r="O107" s="4"/>
      <c r="R107" s="4"/>
      <c r="S107" s="4"/>
      <c r="T107" s="4"/>
      <c r="U107" s="4"/>
      <c r="V107" s="4"/>
      <c r="W107" s="4"/>
      <c r="X107" s="4"/>
      <c r="Y107" s="4"/>
      <c r="Z107" s="4"/>
      <c r="AA107" s="4"/>
      <c r="AB107" s="13"/>
      <c r="AC107" s="13"/>
      <c r="AD107" s="4"/>
      <c r="AE107" s="4"/>
      <c r="AF107" s="4"/>
      <c r="AG107" s="4"/>
      <c r="AH107" s="4"/>
      <c r="AI107" s="10"/>
      <c r="AJ107" s="10"/>
      <c r="AK107" s="10"/>
      <c r="AL107" s="10"/>
      <c r="AM107" s="10"/>
      <c r="AN107" s="10"/>
      <c r="AO107" s="10"/>
      <c r="AP107" s="10"/>
      <c r="AQ107" s="10"/>
      <c r="AR107" s="10"/>
      <c r="AT107" s="4"/>
    </row>
    <row r="108" customFormat="false" ht="13.5" hidden="false" customHeight="true" outlineLevel="0" collapsed="false">
      <c r="A108" s="17"/>
      <c r="B108" s="4"/>
      <c r="C108" s="4"/>
      <c r="D108" s="4"/>
      <c r="E108" s="4"/>
      <c r="F108" s="4"/>
      <c r="G108" s="4"/>
      <c r="H108" s="4"/>
      <c r="I108" s="4"/>
      <c r="J108" s="4"/>
      <c r="K108" s="4"/>
      <c r="L108" s="4"/>
      <c r="M108" s="4"/>
      <c r="N108" s="4"/>
      <c r="O108" s="4"/>
      <c r="R108" s="4"/>
      <c r="S108" s="4"/>
      <c r="T108" s="4"/>
      <c r="U108" s="4"/>
      <c r="V108" s="4"/>
      <c r="W108" s="4"/>
      <c r="X108" s="4"/>
      <c r="Y108" s="4"/>
      <c r="Z108" s="4"/>
      <c r="AA108" s="4"/>
      <c r="AB108" s="13"/>
      <c r="AC108" s="13"/>
      <c r="AD108" s="4"/>
      <c r="AE108" s="4"/>
      <c r="AF108" s="4"/>
      <c r="AG108" s="4"/>
      <c r="AH108" s="4"/>
      <c r="AI108" s="10"/>
      <c r="AJ108" s="10"/>
      <c r="AK108" s="10"/>
      <c r="AL108" s="10"/>
      <c r="AM108" s="10"/>
      <c r="AN108" s="10"/>
      <c r="AO108" s="10"/>
      <c r="AP108" s="10"/>
      <c r="AQ108" s="10"/>
      <c r="AR108" s="10"/>
      <c r="AT108" s="4"/>
    </row>
    <row r="109" customFormat="false" ht="13.5" hidden="false" customHeight="true" outlineLevel="0" collapsed="false">
      <c r="A109" s="17"/>
      <c r="B109" s="4"/>
      <c r="C109" s="4"/>
      <c r="D109" s="4"/>
      <c r="E109" s="4"/>
      <c r="F109" s="4"/>
      <c r="G109" s="4"/>
      <c r="H109" s="4"/>
      <c r="I109" s="4"/>
      <c r="J109" s="4"/>
      <c r="K109" s="4"/>
      <c r="L109" s="4"/>
      <c r="M109" s="4"/>
      <c r="N109" s="4"/>
      <c r="O109" s="4"/>
      <c r="R109" s="4"/>
      <c r="S109" s="4"/>
      <c r="T109" s="4"/>
      <c r="U109" s="4"/>
      <c r="V109" s="4"/>
      <c r="W109" s="4"/>
      <c r="X109" s="4"/>
      <c r="Y109" s="4"/>
      <c r="Z109" s="4"/>
      <c r="AA109" s="4"/>
      <c r="AB109" s="13"/>
      <c r="AC109" s="13"/>
      <c r="AD109" s="4"/>
      <c r="AE109" s="4"/>
      <c r="AF109" s="4"/>
      <c r="AG109" s="4"/>
      <c r="AH109" s="4"/>
      <c r="AI109" s="10"/>
      <c r="AJ109" s="10"/>
      <c r="AK109" s="10"/>
      <c r="AL109" s="10"/>
      <c r="AM109" s="10"/>
      <c r="AN109" s="10"/>
      <c r="AO109" s="10"/>
      <c r="AP109" s="10"/>
      <c r="AQ109" s="10"/>
      <c r="AR109" s="10"/>
      <c r="AT109" s="4"/>
    </row>
    <row r="110" customFormat="false" ht="13.5" hidden="false" customHeight="true" outlineLevel="0" collapsed="false">
      <c r="A110" s="17"/>
      <c r="B110" s="4"/>
      <c r="C110" s="4"/>
      <c r="D110" s="4"/>
      <c r="E110" s="4"/>
      <c r="F110" s="4"/>
      <c r="G110" s="4"/>
      <c r="H110" s="4"/>
      <c r="I110" s="4"/>
      <c r="J110" s="4"/>
      <c r="K110" s="4"/>
      <c r="L110" s="4"/>
      <c r="M110" s="4"/>
      <c r="N110" s="4"/>
      <c r="O110" s="4"/>
      <c r="R110" s="4"/>
      <c r="S110" s="4"/>
      <c r="T110" s="4"/>
      <c r="U110" s="4"/>
      <c r="V110" s="4"/>
      <c r="W110" s="4"/>
      <c r="X110" s="4"/>
      <c r="Y110" s="4"/>
      <c r="Z110" s="4"/>
      <c r="AA110" s="4"/>
      <c r="AB110" s="13"/>
      <c r="AC110" s="13"/>
      <c r="AD110" s="4"/>
      <c r="AE110" s="4"/>
      <c r="AF110" s="4"/>
      <c r="AG110" s="4"/>
      <c r="AH110" s="4"/>
      <c r="AI110" s="10"/>
      <c r="AJ110" s="10"/>
      <c r="AK110" s="10"/>
      <c r="AL110" s="10"/>
      <c r="AM110" s="10"/>
      <c r="AN110" s="10"/>
      <c r="AO110" s="10"/>
      <c r="AP110" s="10"/>
      <c r="AQ110" s="10"/>
      <c r="AR110" s="10"/>
      <c r="AT110" s="4"/>
    </row>
    <row r="111" customFormat="false" ht="13.5" hidden="false" customHeight="true" outlineLevel="0" collapsed="false">
      <c r="A111" s="17"/>
      <c r="B111" s="4"/>
      <c r="C111" s="4"/>
      <c r="D111" s="4"/>
      <c r="E111" s="4"/>
      <c r="F111" s="4"/>
      <c r="G111" s="4"/>
      <c r="H111" s="4"/>
      <c r="I111" s="4"/>
      <c r="J111" s="4"/>
      <c r="K111" s="4"/>
      <c r="L111" s="4"/>
      <c r="M111" s="4"/>
      <c r="N111" s="4"/>
      <c r="O111" s="4"/>
      <c r="R111" s="4"/>
      <c r="S111" s="4"/>
      <c r="T111" s="4"/>
      <c r="U111" s="4"/>
      <c r="V111" s="4"/>
      <c r="W111" s="4"/>
      <c r="X111" s="4"/>
      <c r="Y111" s="4"/>
      <c r="Z111" s="4"/>
      <c r="AA111" s="4"/>
      <c r="AB111" s="13"/>
      <c r="AC111" s="13"/>
      <c r="AD111" s="4"/>
      <c r="AE111" s="4"/>
      <c r="AF111" s="4"/>
      <c r="AG111" s="4"/>
      <c r="AH111" s="4"/>
      <c r="AI111" s="10"/>
      <c r="AJ111" s="10"/>
      <c r="AK111" s="10"/>
      <c r="AL111" s="10"/>
      <c r="AM111" s="10"/>
      <c r="AN111" s="10"/>
      <c r="AO111" s="10"/>
      <c r="AP111" s="10"/>
      <c r="AQ111" s="10"/>
      <c r="AR111" s="10"/>
      <c r="AT111" s="4"/>
    </row>
    <row r="112" customFormat="false" ht="13.5" hidden="false" customHeight="true" outlineLevel="0" collapsed="false">
      <c r="A112" s="17"/>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13"/>
      <c r="AC112" s="13"/>
      <c r="AD112" s="4"/>
      <c r="AE112" s="4"/>
      <c r="AF112" s="4"/>
      <c r="AG112" s="4"/>
      <c r="AH112" s="4"/>
      <c r="AI112" s="10"/>
      <c r="AJ112" s="10"/>
      <c r="AK112" s="10"/>
      <c r="AL112" s="10"/>
      <c r="AM112" s="10"/>
      <c r="AN112" s="10"/>
      <c r="AO112" s="10"/>
      <c r="AP112" s="10"/>
      <c r="AQ112" s="10"/>
      <c r="AR112" s="10"/>
      <c r="AT112" s="4"/>
    </row>
    <row r="113" customFormat="false" ht="13.5" hidden="false" customHeight="true" outlineLevel="0" collapsed="false">
      <c r="A113" s="18"/>
    </row>
    <row r="114" customFormat="false" ht="13.5" hidden="false" customHeight="true" outlineLevel="0" collapsed="false"/>
    <row r="115" customFormat="false" ht="13.5" hidden="false" customHeight="true" outlineLevel="0" collapsed="false">
      <c r="A115" s="17"/>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13"/>
      <c r="AC115" s="13"/>
      <c r="AD115" s="4"/>
      <c r="AE115" s="4"/>
      <c r="AF115" s="4"/>
      <c r="AG115" s="4"/>
      <c r="AH115" s="4"/>
      <c r="AI115" s="10"/>
      <c r="AJ115" s="10"/>
      <c r="AK115" s="10"/>
      <c r="AL115" s="10"/>
      <c r="AM115" s="10"/>
      <c r="AN115" s="10"/>
      <c r="AO115" s="10"/>
      <c r="AP115" s="10"/>
      <c r="AQ115" s="10"/>
      <c r="AR115" s="10"/>
      <c r="AT115" s="4"/>
    </row>
    <row r="116" customFormat="false" ht="13.5" hidden="false" customHeight="true" outlineLevel="0" collapsed="false">
      <c r="A116" s="17"/>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13"/>
      <c r="AC116" s="13"/>
      <c r="AD116" s="4"/>
      <c r="AE116" s="4"/>
      <c r="AF116" s="4"/>
      <c r="AG116" s="4"/>
      <c r="AH116" s="4"/>
      <c r="AI116" s="10"/>
      <c r="AJ116" s="10"/>
      <c r="AK116" s="10"/>
      <c r="AL116" s="10"/>
      <c r="AM116" s="10"/>
      <c r="AN116" s="10"/>
      <c r="AO116" s="10"/>
      <c r="AP116" s="10"/>
      <c r="AQ116" s="10"/>
      <c r="AR116" s="10"/>
      <c r="AT116" s="4"/>
    </row>
    <row r="117" customFormat="false" ht="13.5" hidden="false" customHeight="true" outlineLevel="0" collapsed="false">
      <c r="A117" s="17"/>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13"/>
      <c r="AC117" s="13"/>
      <c r="AD117" s="4"/>
      <c r="AE117" s="4"/>
      <c r="AF117" s="4"/>
      <c r="AG117" s="4"/>
      <c r="AH117" s="4"/>
      <c r="AI117" s="10"/>
      <c r="AJ117" s="10"/>
      <c r="AK117" s="10"/>
      <c r="AL117" s="10"/>
      <c r="AM117" s="10"/>
      <c r="AN117" s="10"/>
      <c r="AO117" s="10"/>
      <c r="AP117" s="10"/>
      <c r="AQ117" s="10"/>
      <c r="AR117" s="10"/>
      <c r="AT117" s="4"/>
    </row>
    <row r="118" customFormat="false" ht="13.5" hidden="false" customHeight="true" outlineLevel="0" collapsed="false">
      <c r="A118" s="17"/>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13"/>
      <c r="AC118" s="13"/>
      <c r="AD118" s="4"/>
      <c r="AE118" s="4"/>
      <c r="AF118" s="4"/>
      <c r="AG118" s="4"/>
      <c r="AH118" s="4"/>
      <c r="AI118" s="10"/>
      <c r="AJ118" s="10"/>
      <c r="AK118" s="10"/>
      <c r="AL118" s="10"/>
      <c r="AM118" s="10"/>
      <c r="AN118" s="10"/>
      <c r="AO118" s="10"/>
      <c r="AP118" s="10"/>
      <c r="AQ118" s="10"/>
      <c r="AR118" s="10"/>
      <c r="AT118" s="4"/>
    </row>
    <row r="119" customFormat="false" ht="13.5" hidden="false" customHeight="true" outlineLevel="0" collapsed="false">
      <c r="A119" s="17"/>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13"/>
      <c r="AC119" s="13"/>
      <c r="AD119" s="4"/>
      <c r="AE119" s="4"/>
      <c r="AF119" s="4"/>
      <c r="AG119" s="4"/>
      <c r="AH119" s="4"/>
      <c r="AI119" s="10"/>
      <c r="AJ119" s="10"/>
      <c r="AK119" s="10"/>
      <c r="AL119" s="10"/>
      <c r="AM119" s="10"/>
      <c r="AN119" s="10"/>
      <c r="AO119" s="10"/>
      <c r="AP119" s="10"/>
      <c r="AQ119" s="10"/>
      <c r="AR119" s="10"/>
      <c r="AT119" s="4"/>
    </row>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L188" s="4"/>
      <c r="AS188" s="4"/>
      <c r="AT188" s="4"/>
    </row>
    <row r="189" customFormat="false" ht="13.5" hidden="false" customHeight="tru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L189" s="4"/>
      <c r="AS189" s="4"/>
      <c r="AT189" s="4"/>
    </row>
    <row r="190" customFormat="false" ht="13.5" hidden="false" customHeight="tru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L190" s="4"/>
      <c r="AS190" s="4"/>
      <c r="AT190" s="4"/>
    </row>
    <row r="191" customFormat="false" ht="13.5" hidden="false" customHeight="tru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L191" s="4"/>
      <c r="AS191" s="4"/>
      <c r="AT191" s="4"/>
    </row>
    <row r="192" customFormat="false" ht="13.5" hidden="false" customHeight="tru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L192" s="4"/>
      <c r="AS192" s="4"/>
      <c r="AT192" s="4"/>
    </row>
    <row r="193" customFormat="false" ht="13.5" hidden="false" customHeight="tru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L193" s="4"/>
      <c r="AS193" s="4"/>
      <c r="AT193" s="4"/>
    </row>
    <row r="194" customFormat="false" ht="13.5" hidden="false" customHeight="tru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L194" s="4"/>
      <c r="AS194" s="4"/>
      <c r="AT194" s="4"/>
    </row>
    <row r="195" customFormat="false" ht="13.5" hidden="false" customHeight="tru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L195" s="4"/>
      <c r="AS195" s="4"/>
      <c r="AT195" s="4"/>
    </row>
    <row r="196" customFormat="false" ht="13.5" hidden="false" customHeight="tru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L196" s="4"/>
      <c r="AS196" s="4"/>
      <c r="AT196" s="4"/>
    </row>
    <row r="197" customFormat="false" ht="13.5" hidden="false" customHeight="tru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L197" s="4"/>
      <c r="AS197" s="4"/>
      <c r="AT197" s="4"/>
    </row>
    <row r="198" customFormat="false" ht="13.5" hidden="false" customHeight="tru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L198" s="4"/>
      <c r="AS198" s="4"/>
      <c r="AT198" s="4"/>
    </row>
    <row r="199" customFormat="false" ht="13.5" hidden="false" customHeight="tru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L199" s="4"/>
      <c r="AS199" s="4"/>
      <c r="AT199" s="4"/>
    </row>
    <row r="200" customFormat="false" ht="13.5" hidden="false" customHeight="tru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L200" s="4"/>
      <c r="AS200" s="4"/>
      <c r="AT200" s="4"/>
    </row>
    <row r="201" customFormat="false" ht="13.5" hidden="false" customHeight="tru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L201" s="4"/>
      <c r="AS201" s="4"/>
      <c r="AT201" s="4"/>
    </row>
    <row r="202" customFormat="false" ht="13.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L202" s="4"/>
      <c r="AS202" s="4"/>
      <c r="AT202" s="4"/>
    </row>
    <row r="203" customFormat="false" ht="13.5" hidden="false" customHeight="tru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L203" s="4"/>
      <c r="AS203" s="4"/>
      <c r="AT203" s="4"/>
    </row>
    <row r="204" customFormat="false" ht="13.5" hidden="false" customHeight="tru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L204" s="4"/>
      <c r="AS204" s="4"/>
      <c r="AT204" s="4"/>
    </row>
    <row r="205" customFormat="false" ht="13.5" hidden="false" customHeight="tru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L205" s="4"/>
      <c r="AS205" s="4"/>
      <c r="AT205" s="4"/>
    </row>
    <row r="206" customFormat="false" ht="13.5" hidden="false" customHeight="tru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L206" s="4"/>
      <c r="AS206" s="4"/>
      <c r="AT206" s="4"/>
    </row>
    <row r="207" customFormat="false" ht="13.5" hidden="false" customHeight="tru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L207" s="4"/>
      <c r="AS207" s="4"/>
      <c r="AT207" s="4"/>
    </row>
    <row r="208" customFormat="false" ht="13.5" hidden="false" customHeight="tru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L208" s="4"/>
      <c r="AS208" s="4"/>
      <c r="AT208" s="4"/>
    </row>
    <row r="209" customFormat="false" ht="13.5" hidden="false" customHeight="tru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L209" s="4"/>
      <c r="AS209" s="4"/>
      <c r="AT209" s="4"/>
    </row>
    <row r="210" customFormat="false" ht="13.5" hidden="false" customHeight="tru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L210" s="4"/>
      <c r="AS210" s="4"/>
      <c r="AT210" s="4"/>
    </row>
    <row r="211" customFormat="false" ht="13.5" hidden="false" customHeight="tru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L211" s="4"/>
      <c r="AS211" s="4"/>
      <c r="AT211" s="4"/>
    </row>
    <row r="212" customFormat="false" ht="13.5" hidden="false" customHeight="tru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L212" s="4"/>
      <c r="AS212" s="4"/>
      <c r="AT212" s="4"/>
    </row>
    <row r="213" customFormat="false" ht="13.5" hidden="false" customHeight="tru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L213" s="4"/>
      <c r="AS213" s="4"/>
      <c r="AT213" s="4"/>
    </row>
    <row r="214" customFormat="false" ht="13.5" hidden="false" customHeight="tru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L214" s="4"/>
      <c r="AS214" s="4"/>
      <c r="AT214" s="4"/>
    </row>
    <row r="215" customFormat="false" ht="13.5" hidden="false" customHeight="tru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L215" s="4"/>
      <c r="AS215" s="4"/>
      <c r="AT215" s="4"/>
    </row>
    <row r="216" customFormat="false" ht="13.5" hidden="false" customHeight="tru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L216" s="4"/>
      <c r="AS216" s="4"/>
      <c r="AT216" s="4"/>
    </row>
    <row r="217" customFormat="false" ht="13.5" hidden="false" customHeight="tru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L217" s="4"/>
      <c r="AS217" s="4"/>
      <c r="AT217" s="4"/>
    </row>
    <row r="218" customFormat="false" ht="13.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L218" s="4"/>
      <c r="AS218" s="4"/>
      <c r="AT218" s="4"/>
    </row>
    <row r="219" customFormat="false" ht="13.5" hidden="false" customHeight="tru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L219" s="4"/>
      <c r="AS219" s="4"/>
      <c r="AT219" s="4"/>
    </row>
    <row r="220" customFormat="false" ht="13.5" hidden="false" customHeight="tru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L220" s="4"/>
      <c r="AS220" s="4"/>
      <c r="AT220" s="4"/>
    </row>
    <row r="221" customFormat="false" ht="13.5" hidden="false" customHeight="tru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L221" s="4"/>
      <c r="AS221" s="4"/>
      <c r="AT221" s="4"/>
    </row>
    <row r="222" customFormat="false" ht="13.5" hidden="false" customHeight="tru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L222" s="4"/>
      <c r="AS222" s="4"/>
      <c r="AT222" s="4"/>
    </row>
    <row r="223" customFormat="false" ht="13.5" hidden="false" customHeight="tru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L223" s="4"/>
      <c r="AS223" s="4"/>
      <c r="AT223" s="4"/>
    </row>
    <row r="224" customFormat="false" ht="13.5" hidden="false" customHeight="tru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L224" s="4"/>
      <c r="AS224" s="4"/>
      <c r="AT224" s="4"/>
    </row>
    <row r="225" customFormat="false" ht="13.5" hidden="false" customHeight="tru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L225" s="4"/>
      <c r="AS225" s="4"/>
      <c r="AT225" s="4"/>
    </row>
    <row r="226" customFormat="false" ht="13.5" hidden="false" customHeight="tru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L226" s="4"/>
      <c r="AS226" s="4"/>
      <c r="AT226" s="4"/>
    </row>
    <row r="227" customFormat="false" ht="13.5" hidden="false" customHeight="tru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L227" s="4"/>
      <c r="AS227" s="4"/>
      <c r="AT227" s="4"/>
    </row>
    <row r="228" customFormat="false" ht="13.5" hidden="false" customHeight="tru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L228" s="4"/>
      <c r="AS228" s="4"/>
      <c r="AT228" s="4"/>
    </row>
    <row r="229" customFormat="false" ht="13.5" hidden="false" customHeight="tru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L229" s="4"/>
      <c r="AS229" s="4"/>
      <c r="AT229" s="4"/>
    </row>
    <row r="230" customFormat="false" ht="13.5" hidden="false" customHeight="tru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L230" s="4"/>
      <c r="AS230" s="4"/>
      <c r="AT230" s="4"/>
    </row>
    <row r="231" customFormat="false" ht="13.5" hidden="false" customHeight="tru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L231" s="4"/>
      <c r="AS231" s="4"/>
      <c r="AT231" s="4"/>
    </row>
    <row r="232" customFormat="false" ht="13.5" hidden="false" customHeight="tru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L232" s="4"/>
      <c r="AS232" s="4"/>
      <c r="AT232" s="4"/>
    </row>
    <row r="233" customFormat="false" ht="13.5" hidden="false" customHeight="tru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L233" s="4"/>
      <c r="AS233" s="4"/>
      <c r="AT233" s="4"/>
    </row>
    <row r="234" customFormat="false" ht="13.5" hidden="false" customHeight="tru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L234" s="4"/>
      <c r="AS234" s="4"/>
      <c r="AT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L235" s="4"/>
      <c r="AS235" s="4"/>
      <c r="AT235" s="4"/>
    </row>
    <row r="236" customFormat="false" ht="13.5" hidden="false" customHeight="tru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L236" s="4"/>
      <c r="AS236" s="4"/>
      <c r="AT236" s="4"/>
    </row>
    <row r="237" customFormat="false" ht="13.5" hidden="false" customHeight="tru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L237" s="4"/>
      <c r="AS237" s="4"/>
      <c r="AT237" s="4"/>
    </row>
    <row r="238" customFormat="false" ht="13.5" hidden="false" customHeight="tru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L238" s="4"/>
      <c r="AS238" s="4"/>
      <c r="AT238" s="4"/>
    </row>
    <row r="239" customFormat="false" ht="13.5" hidden="false" customHeight="tru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L239" s="4"/>
      <c r="AS239" s="4"/>
      <c r="AT239" s="4"/>
    </row>
    <row r="240" customFormat="false" ht="13.5" hidden="false" customHeight="tru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L240" s="4"/>
      <c r="AS240" s="4"/>
      <c r="AT240" s="4"/>
    </row>
    <row r="241" customFormat="false" ht="13.5" hidden="false" customHeight="tru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L241" s="4"/>
      <c r="AS241" s="4"/>
      <c r="AT241" s="4"/>
    </row>
    <row r="242" customFormat="false" ht="13.5" hidden="false" customHeight="tru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L242" s="4"/>
      <c r="AS242" s="4"/>
      <c r="AT242" s="4"/>
    </row>
    <row r="243" customFormat="false" ht="13.5" hidden="false" customHeight="tru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L243" s="4"/>
      <c r="AS243" s="4"/>
      <c r="AT243" s="4"/>
    </row>
    <row r="244" customFormat="false" ht="13.5" hidden="false" customHeight="tru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L244" s="4"/>
      <c r="AS244" s="4"/>
      <c r="AT244" s="4"/>
    </row>
    <row r="245" customFormat="false" ht="13.5" hidden="false" customHeight="tru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L245" s="4"/>
      <c r="AS245" s="4"/>
      <c r="AT245" s="4"/>
    </row>
    <row r="246" customFormat="false" ht="13.5" hidden="false" customHeight="tru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L246" s="4"/>
      <c r="AS246" s="4"/>
      <c r="AT246" s="4"/>
    </row>
    <row r="247" customFormat="false" ht="13.5" hidden="false" customHeight="tru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L247" s="4"/>
      <c r="AS247" s="4"/>
      <c r="AT247" s="4"/>
    </row>
    <row r="248" customFormat="false" ht="13.5" hidden="false" customHeight="tru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L248" s="4"/>
      <c r="AS248" s="4"/>
      <c r="AT248" s="4"/>
    </row>
    <row r="249" customFormat="false" ht="13.5" hidden="false" customHeight="tru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L249" s="4"/>
      <c r="AS249" s="4"/>
      <c r="AT249" s="4"/>
    </row>
    <row r="250" customFormat="false" ht="13.5" hidden="false" customHeight="tru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L250" s="4"/>
      <c r="AS250" s="4"/>
      <c r="AT250" s="4"/>
    </row>
    <row r="251" customFormat="false" ht="13.5" hidden="false" customHeight="tru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L251" s="4"/>
      <c r="AS251" s="4"/>
      <c r="AT251" s="4"/>
    </row>
    <row r="252" customFormat="false" ht="13.5" hidden="false" customHeight="tru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L252" s="4"/>
      <c r="AS252" s="4"/>
      <c r="AT252" s="4"/>
    </row>
    <row r="253" customFormat="false" ht="13.5" hidden="false" customHeight="tru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L253" s="4"/>
      <c r="AS253" s="4"/>
      <c r="AT253" s="4"/>
    </row>
    <row r="254" customFormat="false" ht="13.5" hidden="false" customHeight="tru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L254" s="4"/>
      <c r="AS254" s="4"/>
      <c r="AT254" s="4"/>
    </row>
    <row r="255" customFormat="false" ht="13.5" hidden="false" customHeight="tru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L255" s="4"/>
      <c r="AS255" s="4"/>
      <c r="AT255" s="4"/>
    </row>
    <row r="256" customFormat="false" ht="13.5" hidden="false" customHeight="tru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L256" s="4"/>
      <c r="AS256" s="4"/>
      <c r="AT256" s="4"/>
    </row>
    <row r="257" customFormat="false" ht="13.5" hidden="false" customHeight="tru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L257" s="4"/>
      <c r="AS257" s="4"/>
      <c r="AT257" s="4"/>
    </row>
    <row r="258" customFormat="false" ht="13.5" hidden="false" customHeight="tru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L258" s="4"/>
      <c r="AS258" s="4"/>
      <c r="AT258" s="4"/>
    </row>
    <row r="259" customFormat="false" ht="13.5" hidden="false" customHeight="tru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L259" s="4"/>
      <c r="AS259" s="4"/>
      <c r="AT259" s="4"/>
    </row>
    <row r="260" customFormat="false" ht="13.5" hidden="false" customHeight="tru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L260" s="4"/>
      <c r="AS260" s="4"/>
      <c r="AT260" s="4"/>
    </row>
    <row r="261" customFormat="false" ht="13.5" hidden="false" customHeight="tru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L261" s="4"/>
      <c r="AS261" s="4"/>
      <c r="AT261" s="4"/>
    </row>
    <row r="262" customFormat="false" ht="13.5" hidden="false" customHeight="tru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L262" s="4"/>
      <c r="AS262" s="4"/>
      <c r="AT262" s="4"/>
    </row>
    <row r="263" customFormat="false" ht="13.5" hidden="false" customHeight="tru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L263" s="4"/>
      <c r="AS263" s="4"/>
      <c r="AT263" s="4"/>
    </row>
    <row r="264" customFormat="false" ht="13.5" hidden="false" customHeight="tru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L264" s="4"/>
      <c r="AS264" s="4"/>
      <c r="AT264" s="4"/>
    </row>
    <row r="265" customFormat="false" ht="13.5" hidden="false" customHeight="tru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L265" s="4"/>
      <c r="AS265" s="4"/>
      <c r="AT265" s="4"/>
    </row>
    <row r="266" customFormat="false" ht="13.5" hidden="false" customHeight="tru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L266" s="4"/>
      <c r="AS266" s="4"/>
      <c r="AT266" s="4"/>
    </row>
    <row r="267" customFormat="false" ht="13.5" hidden="false" customHeight="tru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L267" s="4"/>
      <c r="AS267" s="4"/>
      <c r="AT267" s="4"/>
    </row>
    <row r="268" customFormat="false" ht="13.5" hidden="false" customHeight="tru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L268" s="4"/>
      <c r="AS268" s="4"/>
      <c r="AT268" s="4"/>
    </row>
    <row r="269" customFormat="false" ht="13.5" hidden="false" customHeight="tru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L269" s="4"/>
      <c r="AS269" s="4"/>
      <c r="AT269" s="4"/>
    </row>
    <row r="270" customFormat="false" ht="13.5" hidden="false" customHeight="tru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L270" s="4"/>
      <c r="AS270" s="4"/>
      <c r="AT270" s="4"/>
    </row>
    <row r="271" customFormat="false" ht="13.5" hidden="false" customHeight="tru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L271" s="4"/>
      <c r="AS271" s="4"/>
      <c r="AT271" s="4"/>
    </row>
    <row r="272" customFormat="false" ht="13.5" hidden="false" customHeight="tru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L272" s="4"/>
      <c r="AS272" s="4"/>
      <c r="AT272" s="4"/>
    </row>
    <row r="273" customFormat="false" ht="13.5" hidden="false" customHeight="tru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L273" s="4"/>
      <c r="AS273" s="4"/>
      <c r="AT273" s="4"/>
    </row>
    <row r="274" customFormat="false" ht="13.5" hidden="false" customHeight="tru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L274" s="4"/>
      <c r="AS274" s="4"/>
      <c r="AT274" s="4"/>
    </row>
    <row r="275" customFormat="false" ht="13.5" hidden="false" customHeight="tru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L275" s="4"/>
      <c r="AS275" s="4"/>
      <c r="AT275" s="4"/>
    </row>
    <row r="276" customFormat="false" ht="13.5" hidden="false" customHeight="tru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L276" s="4"/>
      <c r="AS276" s="4"/>
      <c r="AT276" s="4"/>
    </row>
    <row r="277" customFormat="false" ht="13.5" hidden="false" customHeight="tru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L277" s="4"/>
      <c r="AS277" s="4"/>
      <c r="AT277" s="4"/>
    </row>
    <row r="278" customFormat="false" ht="13.5" hidden="false" customHeight="tru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L278" s="4"/>
      <c r="AS278" s="4"/>
      <c r="AT278" s="4"/>
    </row>
    <row r="279" customFormat="false" ht="13.5" hidden="false" customHeight="tru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L279" s="4"/>
      <c r="AS279" s="4"/>
      <c r="AT279" s="4"/>
    </row>
    <row r="280" customFormat="false" ht="13.5" hidden="false" customHeight="tru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L280" s="4"/>
      <c r="AS280" s="4"/>
      <c r="AT280" s="4"/>
    </row>
    <row r="281" customFormat="false" ht="13.5" hidden="false" customHeight="tru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L281" s="4"/>
      <c r="AS281" s="4"/>
      <c r="AT281" s="4"/>
    </row>
    <row r="282" customFormat="false" ht="13.5" hidden="false" customHeight="tru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L282" s="4"/>
      <c r="AS282" s="4"/>
      <c r="AT282" s="4"/>
    </row>
    <row r="283" customFormat="false" ht="13.5" hidden="false" customHeight="tru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L283" s="4"/>
      <c r="AS283" s="4"/>
      <c r="AT283" s="4"/>
    </row>
    <row r="284" customFormat="false" ht="13.5" hidden="false" customHeight="tru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L284" s="4"/>
      <c r="AS284" s="4"/>
      <c r="AT284" s="4"/>
    </row>
    <row r="285" customFormat="false" ht="13.5" hidden="false" customHeight="tru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L285" s="4"/>
      <c r="AS285" s="4"/>
      <c r="AT285" s="4"/>
    </row>
    <row r="286" customFormat="false" ht="13.5" hidden="false" customHeight="tru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L286" s="4"/>
      <c r="AS286" s="4"/>
      <c r="AT286" s="4"/>
    </row>
    <row r="287" customFormat="false" ht="13.5" hidden="false" customHeight="tru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L287" s="4"/>
      <c r="AS287" s="4"/>
      <c r="AT287" s="4"/>
    </row>
    <row r="288" customFormat="false" ht="13.5" hidden="false" customHeight="tru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L288" s="4"/>
      <c r="AS288" s="4"/>
      <c r="AT288" s="4"/>
    </row>
    <row r="289" customFormat="false" ht="13.5" hidden="false" customHeight="tru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L289" s="4"/>
      <c r="AS289" s="4"/>
      <c r="AT289" s="4"/>
    </row>
    <row r="290" customFormat="false" ht="13.5" hidden="false" customHeight="tru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L290" s="4"/>
      <c r="AS290" s="4"/>
      <c r="AT290" s="4"/>
    </row>
    <row r="291" customFormat="false" ht="13.5" hidden="false" customHeight="tru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L291" s="4"/>
      <c r="AS291" s="4"/>
      <c r="AT291" s="4"/>
    </row>
    <row r="292" customFormat="false" ht="13.5" hidden="false" customHeight="tru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L292" s="4"/>
      <c r="AS292" s="4"/>
      <c r="AT292" s="4"/>
    </row>
    <row r="293" customFormat="false" ht="13.5" hidden="false" customHeight="tru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L293" s="4"/>
      <c r="AS293" s="4"/>
      <c r="AT293" s="4"/>
    </row>
    <row r="294" customFormat="false" ht="13.5" hidden="false" customHeight="tru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L294" s="4"/>
      <c r="AS294" s="4"/>
      <c r="AT294" s="4"/>
    </row>
    <row r="295" customFormat="false" ht="13.5" hidden="false" customHeight="tru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L295" s="4"/>
      <c r="AS295" s="4"/>
      <c r="AT295" s="4"/>
    </row>
    <row r="296" customFormat="false" ht="13.5" hidden="false" customHeight="tru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L296" s="4"/>
      <c r="AS296" s="4"/>
      <c r="AT296" s="4"/>
    </row>
    <row r="297" customFormat="false" ht="13.5" hidden="false" customHeight="tru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L297" s="4"/>
      <c r="AS297" s="4"/>
      <c r="AT297" s="4"/>
    </row>
    <row r="298" customFormat="false" ht="13.5" hidden="false" customHeight="tru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L298" s="4"/>
      <c r="AS298" s="4"/>
      <c r="AT298" s="4"/>
    </row>
    <row r="299" customFormat="false" ht="13.5" hidden="false" customHeight="tru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L299" s="4"/>
      <c r="AS299" s="4"/>
      <c r="AT299" s="4"/>
    </row>
    <row r="300" customFormat="false" ht="13.5" hidden="false" customHeight="tru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L300" s="4"/>
      <c r="AS300" s="4"/>
      <c r="AT300" s="4"/>
    </row>
    <row r="301" customFormat="false" ht="13.5" hidden="false" customHeight="tru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L301" s="4"/>
      <c r="AS301" s="4"/>
      <c r="AT301" s="4"/>
    </row>
    <row r="302" customFormat="false" ht="13.5" hidden="false" customHeight="tru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L302" s="4"/>
      <c r="AS302" s="4"/>
      <c r="AT302" s="4"/>
    </row>
    <row r="303" customFormat="false" ht="13.5" hidden="false" customHeight="tru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L303" s="4"/>
      <c r="AS303" s="4"/>
      <c r="AT303" s="4"/>
    </row>
    <row r="304" customFormat="false" ht="13.5" hidden="false" customHeight="tru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L304" s="4"/>
      <c r="AS304" s="4"/>
      <c r="AT304" s="4"/>
    </row>
    <row r="305" customFormat="false" ht="13.5" hidden="false" customHeight="tru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L305" s="4"/>
      <c r="AS305" s="4"/>
      <c r="AT305" s="4"/>
    </row>
    <row r="306" customFormat="false" ht="13.5" hidden="false" customHeight="tru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L306" s="4"/>
      <c r="AS306" s="4"/>
      <c r="AT306" s="4"/>
    </row>
    <row r="307" customFormat="false" ht="13.5" hidden="false" customHeight="tru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L307" s="4"/>
      <c r="AS307" s="4"/>
      <c r="AT307" s="4"/>
    </row>
    <row r="308" customFormat="false" ht="13.5" hidden="false" customHeight="tru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L308" s="4"/>
      <c r="AS308" s="4"/>
      <c r="AT308" s="4"/>
    </row>
    <row r="309" customFormat="false" ht="13.5" hidden="false" customHeight="tru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L309" s="4"/>
      <c r="AS309" s="4"/>
      <c r="AT309" s="4"/>
    </row>
    <row r="310" customFormat="false" ht="13.5" hidden="false" customHeight="tru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L310" s="4"/>
      <c r="AS310" s="4"/>
      <c r="AT310" s="4"/>
    </row>
    <row r="311" customFormat="false" ht="13.5" hidden="false" customHeight="tru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L311" s="4"/>
      <c r="AS311" s="4"/>
      <c r="AT311" s="4"/>
    </row>
    <row r="312" customFormat="false" ht="13.5" hidden="false" customHeight="tru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L312" s="4"/>
      <c r="AS312" s="4"/>
      <c r="AT312" s="4"/>
    </row>
    <row r="313" customFormat="false" ht="13.5" hidden="false" customHeight="tru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L313" s="4"/>
      <c r="AS313" s="4"/>
      <c r="AT313" s="4"/>
    </row>
    <row r="314" customFormat="false" ht="13.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L314" s="4"/>
      <c r="AS314" s="4"/>
      <c r="AT314" s="4"/>
    </row>
    <row r="315" customFormat="false" ht="13.5" hidden="false" customHeight="tru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L315" s="4"/>
      <c r="AS315" s="4"/>
      <c r="AT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L316" s="4"/>
      <c r="AS316" s="4"/>
      <c r="AT316" s="4"/>
    </row>
    <row r="317" customFormat="false" ht="13.5" hidden="false" customHeight="tru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L317" s="4"/>
      <c r="AS317" s="4"/>
      <c r="AT317" s="4"/>
    </row>
    <row r="318" customFormat="false" ht="13.5" hidden="false" customHeight="tru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L318" s="4"/>
      <c r="AS318" s="4"/>
      <c r="AT318" s="4"/>
    </row>
    <row r="319" customFormat="false" ht="13.5" hidden="false" customHeight="tru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L319" s="4"/>
      <c r="AS319" s="4"/>
      <c r="AT319" s="4"/>
    </row>
    <row r="320" customFormat="false" ht="13.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L320" s="4"/>
      <c r="AS320" s="4"/>
      <c r="AT320" s="4"/>
    </row>
    <row r="321" customFormat="false" ht="13.5" hidden="false" customHeight="tru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L321" s="4"/>
      <c r="AS321" s="4"/>
      <c r="AT321" s="4"/>
    </row>
    <row r="322" customFormat="false" ht="13.5" hidden="false" customHeight="tru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L322" s="4"/>
      <c r="AS322" s="4"/>
      <c r="AT322" s="4"/>
    </row>
    <row r="323" customFormat="false" ht="13.5" hidden="false" customHeight="tru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L323" s="4"/>
      <c r="AS323" s="4"/>
      <c r="AT323" s="4"/>
    </row>
    <row r="324" customFormat="false" ht="13.5" hidden="false" customHeight="tru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L324" s="4"/>
      <c r="AS324" s="4"/>
      <c r="AT324" s="4"/>
    </row>
    <row r="325" customFormat="false" ht="13.5" hidden="false" customHeight="tru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L325" s="4"/>
      <c r="AS325" s="4"/>
      <c r="AT325" s="4"/>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L326" s="4"/>
      <c r="AS326" s="4"/>
      <c r="AT326" s="4"/>
    </row>
    <row r="327" customFormat="false" ht="13.5" hidden="false" customHeight="tru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L327" s="4"/>
      <c r="AS327" s="4"/>
      <c r="AT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L328" s="4"/>
      <c r="AS328" s="4"/>
      <c r="AT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L329" s="4"/>
      <c r="AS329" s="4"/>
      <c r="AT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L330" s="4"/>
      <c r="AS330" s="4"/>
      <c r="AT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L331" s="4"/>
      <c r="AS331" s="4"/>
      <c r="AT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L332" s="4"/>
      <c r="AS332" s="4"/>
      <c r="AT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L333" s="4"/>
      <c r="AS333" s="4"/>
      <c r="AT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L334" s="4"/>
      <c r="AS334" s="4"/>
      <c r="AT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L335" s="4"/>
      <c r="AS335" s="4"/>
      <c r="AT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L336" s="4"/>
      <c r="AS336" s="4"/>
      <c r="AT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L337" s="4"/>
      <c r="AS337" s="4"/>
      <c r="AT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L338" s="4"/>
      <c r="AS338" s="4"/>
      <c r="AT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L339" s="4"/>
      <c r="AS339" s="4"/>
      <c r="AT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L340" s="4"/>
      <c r="AS340" s="4"/>
      <c r="AT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L341" s="4"/>
      <c r="AS341" s="4"/>
      <c r="AT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L342" s="4"/>
      <c r="AS342" s="4"/>
      <c r="AT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L343" s="4"/>
      <c r="AS343" s="4"/>
      <c r="AT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L344" s="4"/>
      <c r="AS344" s="4"/>
      <c r="AT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L345" s="4"/>
      <c r="AS345" s="4"/>
      <c r="AT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L346" s="4"/>
      <c r="AS346" s="4"/>
      <c r="AT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L347" s="4"/>
      <c r="AS347" s="4"/>
      <c r="AT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L348" s="4"/>
      <c r="AS348" s="4"/>
      <c r="AT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L349" s="4"/>
      <c r="AS349" s="4"/>
      <c r="AT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L350" s="4"/>
      <c r="AS350" s="4"/>
      <c r="AT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L351" s="4"/>
      <c r="AS351" s="4"/>
      <c r="AT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L352" s="4"/>
      <c r="AS352" s="4"/>
      <c r="AT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L353" s="4"/>
      <c r="AS353" s="4"/>
      <c r="AT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L354" s="4"/>
      <c r="AS354" s="4"/>
      <c r="AT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L355" s="4"/>
      <c r="AS355" s="4"/>
      <c r="AT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L356" s="4"/>
      <c r="AS356" s="4"/>
      <c r="AT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L357" s="4"/>
      <c r="AS357" s="4"/>
      <c r="AT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L358" s="4"/>
      <c r="AS358" s="4"/>
      <c r="AT358" s="4"/>
    </row>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J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6.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352</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2" t="s">
        <v>34</v>
      </c>
      <c r="AI1" s="2" t="s">
        <v>35</v>
      </c>
      <c r="AJ1" s="2" t="s">
        <v>36</v>
      </c>
      <c r="AK1" s="2" t="s">
        <v>37</v>
      </c>
      <c r="AL1" s="2" t="s">
        <v>38</v>
      </c>
      <c r="AM1" s="2" t="s">
        <v>39</v>
      </c>
      <c r="AN1" s="3" t="s">
        <v>40</v>
      </c>
      <c r="AO1" s="3" t="s">
        <v>41</v>
      </c>
      <c r="AP1" s="2" t="s">
        <v>42</v>
      </c>
      <c r="AQ1" s="2" t="s">
        <v>43</v>
      </c>
      <c r="AR1" s="4" t="s">
        <v>44</v>
      </c>
      <c r="AS1" s="4" t="s">
        <v>45</v>
      </c>
      <c r="AT1" s="1"/>
      <c r="AU1" s="1"/>
      <c r="AV1" s="1"/>
      <c r="AW1" s="1"/>
      <c r="AX1" s="1"/>
      <c r="AY1" s="2"/>
      <c r="AZ1" s="2"/>
      <c r="BA1" s="2"/>
      <c r="BB1" s="2"/>
      <c r="BC1" s="2"/>
      <c r="BD1" s="2"/>
      <c r="BE1" s="3"/>
      <c r="BF1" s="3"/>
      <c r="BG1" s="2"/>
      <c r="BH1" s="2"/>
      <c r="BJ1" s="4"/>
    </row>
    <row r="2" customFormat="false" ht="15" hidden="false" customHeight="false" outlineLevel="0" collapsed="false">
      <c r="A2" s="14" t="s">
        <v>163</v>
      </c>
      <c r="B2" s="4" t="s">
        <v>164</v>
      </c>
      <c r="C2" s="4" t="n">
        <v>2025</v>
      </c>
      <c r="D2" s="4" t="s">
        <v>165</v>
      </c>
      <c r="E2" s="4" t="s">
        <v>166</v>
      </c>
      <c r="F2" s="4" t="s">
        <v>167</v>
      </c>
      <c r="G2" s="4" t="s">
        <v>167</v>
      </c>
      <c r="H2" s="4" t="s">
        <v>168</v>
      </c>
      <c r="I2" s="4" t="s">
        <v>169</v>
      </c>
      <c r="J2" s="4" t="s">
        <v>170</v>
      </c>
      <c r="K2" s="4" t="s">
        <v>171</v>
      </c>
      <c r="L2" s="4"/>
      <c r="M2" s="4" t="s">
        <v>172</v>
      </c>
      <c r="N2" s="4" t="s">
        <v>173</v>
      </c>
      <c r="O2" s="4" t="n">
        <v>4650</v>
      </c>
      <c r="P2" s="4" t="n">
        <v>256</v>
      </c>
      <c r="Q2" s="4" t="n">
        <v>256</v>
      </c>
      <c r="R2" s="4" t="n">
        <f aca="false">PRODUCT(Q2,P2,O2)</f>
        <v>304742400</v>
      </c>
      <c r="S2" s="4" t="s">
        <v>57</v>
      </c>
      <c r="T2" s="4" t="s">
        <v>174</v>
      </c>
      <c r="U2" s="4" t="s">
        <v>175</v>
      </c>
      <c r="V2" s="4" t="s">
        <v>176</v>
      </c>
      <c r="W2" s="4" t="n">
        <v>100</v>
      </c>
      <c r="X2" s="4" t="n">
        <v>32</v>
      </c>
      <c r="Y2" s="4" t="s">
        <v>177</v>
      </c>
      <c r="Z2" s="4" t="s">
        <v>178</v>
      </c>
      <c r="AA2" s="4" t="s">
        <v>82</v>
      </c>
      <c r="AB2" s="13" t="n">
        <v>0.01</v>
      </c>
      <c r="AC2" s="13" t="s">
        <v>179</v>
      </c>
      <c r="AD2" s="4" t="s">
        <v>180</v>
      </c>
      <c r="AE2" s="4" t="s">
        <v>64</v>
      </c>
      <c r="AF2" s="4" t="s">
        <v>181</v>
      </c>
      <c r="AG2" s="4" t="s">
        <v>182</v>
      </c>
      <c r="AH2" s="10" t="n">
        <v>0.9233</v>
      </c>
      <c r="AI2" s="10"/>
      <c r="AJ2" s="10" t="n">
        <v>0.8251</v>
      </c>
      <c r="AK2" s="10"/>
      <c r="AL2" s="10"/>
      <c r="AM2" s="10"/>
      <c r="AN2" s="10"/>
      <c r="AO2" s="10"/>
      <c r="AP2" s="10"/>
      <c r="AQ2" s="10" t="n">
        <v>0.9177</v>
      </c>
      <c r="AR2" s="4" t="s">
        <v>183</v>
      </c>
      <c r="AS2" s="4" t="s">
        <v>184</v>
      </c>
      <c r="AT2" s="4"/>
      <c r="AU2" s="4"/>
      <c r="AV2" s="4"/>
      <c r="AW2" s="4"/>
      <c r="AX2" s="4"/>
      <c r="AY2" s="4"/>
      <c r="AZ2" s="4"/>
      <c r="BA2" s="4"/>
      <c r="BB2" s="4"/>
      <c r="BC2" s="4"/>
      <c r="BD2" s="4"/>
      <c r="BE2" s="4"/>
      <c r="BF2" s="4"/>
      <c r="BG2" s="4"/>
      <c r="BH2" s="4"/>
      <c r="BI2" s="4"/>
      <c r="BJ2" s="4"/>
    </row>
    <row r="3" customFormat="false" ht="15" hidden="false" customHeight="false" outlineLevel="0" collapsed="false">
      <c r="A3" s="14" t="s">
        <v>163</v>
      </c>
      <c r="B3" s="4" t="s">
        <v>164</v>
      </c>
      <c r="C3" s="4" t="n">
        <v>2025</v>
      </c>
      <c r="D3" s="4" t="s">
        <v>165</v>
      </c>
      <c r="E3" s="4" t="s">
        <v>166</v>
      </c>
      <c r="F3" s="4" t="s">
        <v>167</v>
      </c>
      <c r="G3" s="4" t="s">
        <v>167</v>
      </c>
      <c r="H3" s="4" t="s">
        <v>168</v>
      </c>
      <c r="I3" s="4" t="s">
        <v>53</v>
      </c>
      <c r="J3" s="4" t="s">
        <v>185</v>
      </c>
      <c r="K3" s="4"/>
      <c r="L3" s="4"/>
      <c r="M3" s="4" t="s">
        <v>172</v>
      </c>
      <c r="N3" s="4" t="s">
        <v>173</v>
      </c>
      <c r="O3" s="4" t="n">
        <v>4650</v>
      </c>
      <c r="P3" s="4" t="n">
        <v>256</v>
      </c>
      <c r="Q3" s="4" t="n">
        <v>256</v>
      </c>
      <c r="R3" s="4" t="n">
        <f aca="false">PRODUCT(Q3,P3,O3)</f>
        <v>304742400</v>
      </c>
      <c r="S3" s="4" t="s">
        <v>57</v>
      </c>
      <c r="T3" s="4" t="s">
        <v>174</v>
      </c>
      <c r="U3" s="4" t="s">
        <v>175</v>
      </c>
      <c r="V3" s="4" t="s">
        <v>176</v>
      </c>
      <c r="W3" s="4" t="n">
        <v>100</v>
      </c>
      <c r="X3" s="4" t="n">
        <v>12</v>
      </c>
      <c r="Y3" s="4" t="s">
        <v>177</v>
      </c>
      <c r="Z3" s="4" t="s">
        <v>178</v>
      </c>
      <c r="AA3" s="4" t="s">
        <v>82</v>
      </c>
      <c r="AB3" s="13" t="n">
        <v>0.01</v>
      </c>
      <c r="AC3" s="13"/>
      <c r="AD3" s="4" t="s">
        <v>180</v>
      </c>
      <c r="AE3" s="4" t="s">
        <v>64</v>
      </c>
      <c r="AF3" s="4" t="s">
        <v>186</v>
      </c>
      <c r="AG3" s="4" t="s">
        <v>182</v>
      </c>
      <c r="AH3" s="10" t="n">
        <v>0.8569</v>
      </c>
      <c r="AI3" s="10"/>
      <c r="AJ3" s="10" t="n">
        <v>0.7484</v>
      </c>
      <c r="AK3" s="10"/>
      <c r="AL3" s="10"/>
      <c r="AM3" s="10"/>
      <c r="AN3" s="10"/>
      <c r="AO3" s="10"/>
      <c r="AP3" s="10"/>
      <c r="AQ3" s="10" t="n">
        <v>0.8572</v>
      </c>
      <c r="AS3" s="4" t="s">
        <v>187</v>
      </c>
      <c r="AT3" s="4"/>
      <c r="AU3" s="4"/>
      <c r="AV3" s="4"/>
      <c r="AW3" s="4"/>
      <c r="AX3" s="4"/>
      <c r="AY3" s="4"/>
      <c r="AZ3" s="4"/>
      <c r="BA3" s="4"/>
      <c r="BB3" s="4"/>
      <c r="BC3" s="4"/>
      <c r="BD3" s="4"/>
      <c r="BE3" s="4"/>
      <c r="BF3" s="4"/>
      <c r="BG3" s="4"/>
      <c r="BH3" s="4"/>
      <c r="BI3" s="4"/>
      <c r="BJ3" s="4"/>
    </row>
    <row r="4" customFormat="false" ht="15" hidden="false" customHeight="false" outlineLevel="0" collapsed="false">
      <c r="A4" s="14" t="s">
        <v>163</v>
      </c>
      <c r="B4" s="4" t="s">
        <v>164</v>
      </c>
      <c r="C4" s="4" t="n">
        <v>2025</v>
      </c>
      <c r="D4" s="4" t="s">
        <v>165</v>
      </c>
      <c r="E4" s="4" t="s">
        <v>166</v>
      </c>
      <c r="F4" s="4" t="s">
        <v>167</v>
      </c>
      <c r="G4" s="4" t="s">
        <v>167</v>
      </c>
      <c r="H4" s="4" t="s">
        <v>168</v>
      </c>
      <c r="I4" s="4" t="s">
        <v>188</v>
      </c>
      <c r="J4" s="4" t="s">
        <v>188</v>
      </c>
      <c r="K4" s="4"/>
      <c r="L4" s="4"/>
      <c r="M4" s="4" t="s">
        <v>172</v>
      </c>
      <c r="N4" s="4" t="s">
        <v>173</v>
      </c>
      <c r="O4" s="4" t="n">
        <v>4650</v>
      </c>
      <c r="P4" s="4" t="n">
        <v>256</v>
      </c>
      <c r="Q4" s="4" t="n">
        <v>256</v>
      </c>
      <c r="R4" s="4" t="n">
        <f aca="false">PRODUCT(Q4,P4,O4)</f>
        <v>304742400</v>
      </c>
      <c r="S4" s="4" t="s">
        <v>57</v>
      </c>
      <c r="T4" s="4" t="s">
        <v>174</v>
      </c>
      <c r="U4" s="4" t="s">
        <v>175</v>
      </c>
      <c r="V4" s="4" t="s">
        <v>176</v>
      </c>
      <c r="W4" s="4" t="n">
        <v>100</v>
      </c>
      <c r="X4" s="4" t="n">
        <v>12</v>
      </c>
      <c r="Y4" s="4" t="s">
        <v>177</v>
      </c>
      <c r="Z4" s="4" t="s">
        <v>178</v>
      </c>
      <c r="AA4" s="4" t="s">
        <v>82</v>
      </c>
      <c r="AB4" s="13" t="n">
        <v>0.01</v>
      </c>
      <c r="AC4" s="13"/>
      <c r="AD4" s="4" t="s">
        <v>180</v>
      </c>
      <c r="AE4" s="4" t="s">
        <v>64</v>
      </c>
      <c r="AF4" s="4" t="s">
        <v>186</v>
      </c>
      <c r="AG4" s="4" t="s">
        <v>182</v>
      </c>
      <c r="AH4" s="10" t="n">
        <v>0.8726</v>
      </c>
      <c r="AI4" s="10"/>
      <c r="AJ4" s="10" t="n">
        <v>0.7641</v>
      </c>
      <c r="AK4" s="10"/>
      <c r="AL4" s="10"/>
      <c r="AM4" s="10"/>
      <c r="AN4" s="10"/>
      <c r="AO4" s="10"/>
      <c r="AP4" s="10"/>
      <c r="AQ4" s="10" t="n">
        <v>0.8656</v>
      </c>
      <c r="AS4" s="4" t="s">
        <v>189</v>
      </c>
      <c r="AT4" s="4"/>
      <c r="AU4" s="4"/>
      <c r="AV4" s="4"/>
      <c r="AW4" s="4"/>
      <c r="AX4" s="4"/>
      <c r="AY4" s="4"/>
      <c r="AZ4" s="4"/>
      <c r="BA4" s="4"/>
      <c r="BB4" s="4"/>
      <c r="BC4" s="4"/>
      <c r="BD4" s="4"/>
      <c r="BE4" s="4"/>
      <c r="BF4" s="4"/>
      <c r="BG4" s="4"/>
      <c r="BH4" s="4"/>
      <c r="BI4" s="4"/>
      <c r="BJ4" s="4"/>
    </row>
    <row r="5" customFormat="false" ht="15" hidden="false" customHeight="false" outlineLevel="0" collapsed="false">
      <c r="A5" s="14" t="s">
        <v>163</v>
      </c>
      <c r="B5" s="4" t="s">
        <v>164</v>
      </c>
      <c r="C5" s="4" t="n">
        <v>2025</v>
      </c>
      <c r="D5" s="4" t="s">
        <v>165</v>
      </c>
      <c r="E5" s="4" t="s">
        <v>166</v>
      </c>
      <c r="F5" s="4" t="s">
        <v>167</v>
      </c>
      <c r="G5" s="4" t="s">
        <v>167</v>
      </c>
      <c r="H5" s="4" t="s">
        <v>168</v>
      </c>
      <c r="I5" s="4" t="s">
        <v>169</v>
      </c>
      <c r="J5" s="4" t="s">
        <v>190</v>
      </c>
      <c r="K5" s="4" t="s">
        <v>171</v>
      </c>
      <c r="L5" s="4"/>
      <c r="M5" s="4" t="s">
        <v>172</v>
      </c>
      <c r="N5" s="4" t="s">
        <v>173</v>
      </c>
      <c r="O5" s="4" t="n">
        <v>4650</v>
      </c>
      <c r="P5" s="4" t="n">
        <v>256</v>
      </c>
      <c r="Q5" s="4" t="n">
        <v>256</v>
      </c>
      <c r="R5" s="4" t="n">
        <f aca="false">PRODUCT(Q5,P5,O5)</f>
        <v>304742400</v>
      </c>
      <c r="S5" s="4" t="s">
        <v>57</v>
      </c>
      <c r="T5" s="4" t="s">
        <v>174</v>
      </c>
      <c r="U5" s="4" t="s">
        <v>175</v>
      </c>
      <c r="V5" s="4" t="s">
        <v>176</v>
      </c>
      <c r="W5" s="4" t="n">
        <v>100</v>
      </c>
      <c r="X5" s="4" t="n">
        <v>12</v>
      </c>
      <c r="Y5" s="4" t="s">
        <v>177</v>
      </c>
      <c r="Z5" s="4" t="s">
        <v>178</v>
      </c>
      <c r="AA5" s="4" t="s">
        <v>82</v>
      </c>
      <c r="AB5" s="13" t="n">
        <v>0.01</v>
      </c>
      <c r="AC5" s="13"/>
      <c r="AD5" s="4" t="s">
        <v>180</v>
      </c>
      <c r="AE5" s="4" t="s">
        <v>64</v>
      </c>
      <c r="AF5" s="4" t="s">
        <v>186</v>
      </c>
      <c r="AG5" s="4" t="s">
        <v>182</v>
      </c>
      <c r="AH5" s="10" t="n">
        <v>0.8727</v>
      </c>
      <c r="AI5" s="10"/>
      <c r="AJ5" s="10" t="n">
        <v>0.765</v>
      </c>
      <c r="AK5" s="10"/>
      <c r="AL5" s="10"/>
      <c r="AM5" s="10"/>
      <c r="AN5" s="10"/>
      <c r="AO5" s="10"/>
      <c r="AP5" s="10"/>
      <c r="AQ5" s="10" t="n">
        <v>0.8661</v>
      </c>
      <c r="AS5" s="4" t="s">
        <v>191</v>
      </c>
      <c r="AT5" s="4"/>
      <c r="AU5" s="4"/>
      <c r="AV5" s="4"/>
      <c r="AW5" s="4"/>
      <c r="AX5" s="4"/>
      <c r="AY5" s="4"/>
      <c r="AZ5" s="4"/>
      <c r="BA5" s="4"/>
      <c r="BB5" s="4"/>
      <c r="BC5" s="4"/>
      <c r="BD5" s="4"/>
      <c r="BE5" s="4"/>
      <c r="BF5" s="4"/>
      <c r="BG5" s="4"/>
      <c r="BH5" s="4"/>
      <c r="BI5" s="4"/>
      <c r="BJ5" s="4"/>
    </row>
    <row r="6" customFormat="false" ht="15" hidden="false" customHeight="false" outlineLevel="0" collapsed="false">
      <c r="A6" s="14" t="s">
        <v>192</v>
      </c>
      <c r="B6" s="4" t="s">
        <v>193</v>
      </c>
      <c r="C6" s="4" t="n">
        <v>2022</v>
      </c>
      <c r="D6" s="4" t="s">
        <v>194</v>
      </c>
      <c r="E6" s="4" t="s">
        <v>166</v>
      </c>
      <c r="F6" s="4" t="s">
        <v>195</v>
      </c>
      <c r="G6" s="4" t="s">
        <v>195</v>
      </c>
      <c r="H6" s="4" t="s">
        <v>196</v>
      </c>
      <c r="I6" s="4" t="s">
        <v>197</v>
      </c>
      <c r="J6" s="4" t="s">
        <v>198</v>
      </c>
      <c r="K6" s="4" t="s">
        <v>199</v>
      </c>
      <c r="L6" s="4"/>
      <c r="M6" s="4" t="s">
        <v>200</v>
      </c>
      <c r="N6" s="4" t="s">
        <v>201</v>
      </c>
      <c r="O6" s="4" t="n">
        <v>1620</v>
      </c>
      <c r="P6" s="4" t="n">
        <v>256</v>
      </c>
      <c r="Q6" s="4" t="n">
        <v>256</v>
      </c>
      <c r="R6" s="4" t="n">
        <f aca="false">PRODUCT(Q6,P6,O6)</f>
        <v>106168320</v>
      </c>
      <c r="S6" s="4" t="s">
        <v>57</v>
      </c>
      <c r="T6" s="4" t="s">
        <v>202</v>
      </c>
      <c r="U6" s="4" t="s">
        <v>175</v>
      </c>
      <c r="V6" s="4" t="s">
        <v>203</v>
      </c>
      <c r="W6" s="4" t="n">
        <v>120</v>
      </c>
      <c r="X6" s="4"/>
      <c r="Y6" s="4" t="s">
        <v>61</v>
      </c>
      <c r="Z6" s="4" t="s">
        <v>204</v>
      </c>
      <c r="AA6" s="4" t="s">
        <v>82</v>
      </c>
      <c r="AB6" s="13" t="n">
        <v>0.0003</v>
      </c>
      <c r="AC6" s="13"/>
      <c r="AD6" s="4"/>
      <c r="AE6" s="4" t="s">
        <v>205</v>
      </c>
      <c r="AF6" s="4" t="s">
        <v>206</v>
      </c>
      <c r="AG6" s="4" t="s">
        <v>207</v>
      </c>
      <c r="AH6" s="10" t="n">
        <v>0.9922</v>
      </c>
      <c r="AI6" s="10"/>
      <c r="AJ6" s="10" t="n">
        <v>0.8932</v>
      </c>
      <c r="AK6" s="10"/>
      <c r="AL6" s="10"/>
      <c r="AM6" s="10" t="n">
        <v>0.8869</v>
      </c>
      <c r="AN6" s="10"/>
      <c r="AO6" s="10"/>
      <c r="AP6" s="10"/>
      <c r="AQ6" s="10" t="n">
        <v>0.9017</v>
      </c>
      <c r="AR6" s="4" t="s">
        <v>208</v>
      </c>
      <c r="AS6" s="4" t="s">
        <v>209</v>
      </c>
      <c r="AT6" s="4"/>
      <c r="AU6" s="4"/>
      <c r="AV6" s="4"/>
      <c r="AW6" s="4"/>
      <c r="AX6" s="4"/>
      <c r="AY6" s="4"/>
      <c r="AZ6" s="4"/>
      <c r="BA6" s="4"/>
      <c r="BB6" s="4"/>
      <c r="BC6" s="4"/>
      <c r="BD6" s="4"/>
      <c r="BE6" s="4"/>
      <c r="BF6" s="4"/>
      <c r="BG6" s="4"/>
      <c r="BH6" s="4"/>
      <c r="BI6" s="4"/>
      <c r="BJ6" s="4"/>
    </row>
    <row r="7" customFormat="false" ht="15" hidden="false" customHeight="false" outlineLevel="0" collapsed="false">
      <c r="A7" s="14" t="s">
        <v>192</v>
      </c>
      <c r="B7" s="4" t="s">
        <v>193</v>
      </c>
      <c r="C7" s="4" t="n">
        <v>2022</v>
      </c>
      <c r="D7" s="4" t="s">
        <v>194</v>
      </c>
      <c r="E7" s="4" t="s">
        <v>166</v>
      </c>
      <c r="F7" s="4" t="s">
        <v>195</v>
      </c>
      <c r="G7" s="4" t="s">
        <v>195</v>
      </c>
      <c r="H7" s="4" t="s">
        <v>196</v>
      </c>
      <c r="I7" s="4" t="s">
        <v>53</v>
      </c>
      <c r="J7" s="4" t="s">
        <v>210</v>
      </c>
      <c r="K7" s="4" t="s">
        <v>199</v>
      </c>
      <c r="L7" s="4"/>
      <c r="M7" s="4" t="s">
        <v>200</v>
      </c>
      <c r="N7" s="4" t="s">
        <v>201</v>
      </c>
      <c r="O7" s="4" t="n">
        <v>1620</v>
      </c>
      <c r="P7" s="4" t="n">
        <v>256</v>
      </c>
      <c r="Q7" s="4" t="n">
        <v>256</v>
      </c>
      <c r="R7" s="4" t="n">
        <f aca="false">PRODUCT(Q7,P7,O7)</f>
        <v>106168320</v>
      </c>
      <c r="S7" s="4" t="s">
        <v>57</v>
      </c>
      <c r="T7" s="4" t="s">
        <v>202</v>
      </c>
      <c r="U7" s="4" t="s">
        <v>175</v>
      </c>
      <c r="V7" s="4" t="s">
        <v>203</v>
      </c>
      <c r="W7" s="4" t="n">
        <v>120</v>
      </c>
      <c r="X7" s="4"/>
      <c r="Y7" s="4" t="s">
        <v>61</v>
      </c>
      <c r="Z7" s="4" t="s">
        <v>204</v>
      </c>
      <c r="AA7" s="4" t="s">
        <v>82</v>
      </c>
      <c r="AB7" s="13" t="n">
        <v>0.0003</v>
      </c>
      <c r="AC7" s="13"/>
      <c r="AD7" s="4"/>
      <c r="AE7" s="4" t="s">
        <v>205</v>
      </c>
      <c r="AF7" s="4" t="s">
        <v>206</v>
      </c>
      <c r="AG7" s="4" t="s">
        <v>207</v>
      </c>
      <c r="AH7" s="10" t="n">
        <v>0.9904</v>
      </c>
      <c r="AI7" s="10"/>
      <c r="AJ7" s="10" t="n">
        <v>0.887</v>
      </c>
      <c r="AK7" s="10"/>
      <c r="AL7" s="10"/>
      <c r="AM7" s="10" t="n">
        <v>0.8769</v>
      </c>
      <c r="AN7" s="10"/>
      <c r="AO7" s="10"/>
      <c r="AP7" s="10"/>
      <c r="AQ7" s="10" t="n">
        <v>0.8996</v>
      </c>
      <c r="AS7" s="4" t="s">
        <v>211</v>
      </c>
      <c r="AT7" s="4"/>
      <c r="AU7" s="4"/>
      <c r="AV7" s="4"/>
      <c r="AW7" s="4"/>
      <c r="AX7" s="4"/>
      <c r="AY7" s="4"/>
      <c r="AZ7" s="4"/>
      <c r="BA7" s="4"/>
      <c r="BB7" s="4"/>
      <c r="BC7" s="4"/>
      <c r="BD7" s="4"/>
      <c r="BE7" s="4"/>
      <c r="BF7" s="4"/>
      <c r="BG7" s="4"/>
      <c r="BH7" s="4"/>
      <c r="BI7" s="4"/>
      <c r="BJ7" s="4"/>
    </row>
    <row r="8" customFormat="false" ht="15" hidden="false" customHeight="false" outlineLevel="0" collapsed="false">
      <c r="A8" s="14" t="s">
        <v>192</v>
      </c>
      <c r="B8" s="4" t="s">
        <v>193</v>
      </c>
      <c r="C8" s="4" t="n">
        <v>2022</v>
      </c>
      <c r="D8" s="4" t="s">
        <v>194</v>
      </c>
      <c r="E8" s="4" t="s">
        <v>166</v>
      </c>
      <c r="F8" s="4" t="s">
        <v>195</v>
      </c>
      <c r="G8" s="4" t="s">
        <v>195</v>
      </c>
      <c r="H8" s="4" t="s">
        <v>196</v>
      </c>
      <c r="I8" s="4" t="s">
        <v>197</v>
      </c>
      <c r="J8" s="4" t="s">
        <v>212</v>
      </c>
      <c r="K8" s="4"/>
      <c r="L8" s="4"/>
      <c r="M8" s="4" t="s">
        <v>200</v>
      </c>
      <c r="N8" s="4" t="s">
        <v>201</v>
      </c>
      <c r="O8" s="4" t="n">
        <v>1620</v>
      </c>
      <c r="P8" s="4" t="n">
        <v>256</v>
      </c>
      <c r="Q8" s="4" t="n">
        <v>256</v>
      </c>
      <c r="R8" s="4" t="n">
        <f aca="false">PRODUCT(Q8,P8,O8)</f>
        <v>106168320</v>
      </c>
      <c r="S8" s="4" t="s">
        <v>57</v>
      </c>
      <c r="T8" s="4" t="s">
        <v>202</v>
      </c>
      <c r="U8" s="4" t="s">
        <v>175</v>
      </c>
      <c r="V8" s="4" t="s">
        <v>203</v>
      </c>
      <c r="W8" s="4" t="n">
        <v>120</v>
      </c>
      <c r="X8" s="4"/>
      <c r="Y8" s="4" t="s">
        <v>61</v>
      </c>
      <c r="Z8" s="4" t="s">
        <v>204</v>
      </c>
      <c r="AA8" s="4" t="s">
        <v>82</v>
      </c>
      <c r="AB8" s="13" t="n">
        <v>0.0003</v>
      </c>
      <c r="AC8" s="13"/>
      <c r="AD8" s="4"/>
      <c r="AE8" s="4" t="s">
        <v>205</v>
      </c>
      <c r="AF8" s="4" t="s">
        <v>206</v>
      </c>
      <c r="AG8" s="4" t="s">
        <v>207</v>
      </c>
      <c r="AH8" s="10" t="n">
        <v>0.9907</v>
      </c>
      <c r="AI8" s="10"/>
      <c r="AJ8" s="10" t="n">
        <v>0.8905</v>
      </c>
      <c r="AK8" s="10"/>
      <c r="AL8" s="10"/>
      <c r="AM8" s="10" t="n">
        <v>0.8822</v>
      </c>
      <c r="AN8" s="10"/>
      <c r="AO8" s="10"/>
      <c r="AP8" s="10"/>
      <c r="AQ8" s="10" t="n">
        <v>0.9</v>
      </c>
      <c r="AS8" s="4" t="s">
        <v>213</v>
      </c>
      <c r="AT8" s="4"/>
      <c r="AU8" s="4"/>
      <c r="AV8" s="4"/>
      <c r="AW8" s="4"/>
      <c r="AX8" s="4"/>
      <c r="AY8" s="4"/>
      <c r="AZ8" s="4"/>
      <c r="BA8" s="4"/>
      <c r="BB8" s="4"/>
      <c r="BC8" s="4"/>
      <c r="BD8" s="4"/>
      <c r="BE8" s="4"/>
      <c r="BF8" s="4"/>
      <c r="BG8" s="4"/>
      <c r="BH8" s="4"/>
      <c r="BI8" s="4"/>
      <c r="BJ8" s="4"/>
    </row>
    <row r="9" customFormat="false" ht="15" hidden="false" customHeight="false" outlineLevel="0" collapsed="false">
      <c r="A9" s="14" t="s">
        <v>192</v>
      </c>
      <c r="B9" s="4" t="s">
        <v>193</v>
      </c>
      <c r="C9" s="4" t="n">
        <v>2022</v>
      </c>
      <c r="D9" s="4" t="s">
        <v>194</v>
      </c>
      <c r="E9" s="4" t="s">
        <v>166</v>
      </c>
      <c r="F9" s="4" t="s">
        <v>195</v>
      </c>
      <c r="G9" s="4" t="s">
        <v>195</v>
      </c>
      <c r="H9" s="4" t="s">
        <v>196</v>
      </c>
      <c r="I9" s="4" t="s">
        <v>188</v>
      </c>
      <c r="J9" s="4" t="s">
        <v>188</v>
      </c>
      <c r="K9" s="4"/>
      <c r="L9" s="4"/>
      <c r="M9" s="4" t="s">
        <v>200</v>
      </c>
      <c r="N9" s="4" t="s">
        <v>201</v>
      </c>
      <c r="O9" s="4" t="n">
        <v>1620</v>
      </c>
      <c r="P9" s="4" t="n">
        <v>256</v>
      </c>
      <c r="Q9" s="4" t="n">
        <v>256</v>
      </c>
      <c r="R9" s="4" t="n">
        <f aca="false">PRODUCT(Q9,P9,O9)</f>
        <v>106168320</v>
      </c>
      <c r="S9" s="4" t="s">
        <v>57</v>
      </c>
      <c r="T9" s="4" t="s">
        <v>202</v>
      </c>
      <c r="U9" s="4" t="s">
        <v>175</v>
      </c>
      <c r="V9" s="4" t="s">
        <v>203</v>
      </c>
      <c r="W9" s="4" t="n">
        <v>120</v>
      </c>
      <c r="X9" s="4"/>
      <c r="Y9" s="4" t="s">
        <v>61</v>
      </c>
      <c r="Z9" s="4" t="s">
        <v>204</v>
      </c>
      <c r="AA9" s="4" t="s">
        <v>82</v>
      </c>
      <c r="AB9" s="13" t="n">
        <v>0.0003</v>
      </c>
      <c r="AC9" s="13"/>
      <c r="AD9" s="4"/>
      <c r="AE9" s="4" t="s">
        <v>205</v>
      </c>
      <c r="AF9" s="4" t="s">
        <v>206</v>
      </c>
      <c r="AG9" s="4" t="s">
        <v>207</v>
      </c>
      <c r="AH9" s="10" t="n">
        <v>0.9899</v>
      </c>
      <c r="AI9" s="10"/>
      <c r="AJ9" s="10" t="n">
        <v>0.89</v>
      </c>
      <c r="AK9" s="10"/>
      <c r="AL9" s="10"/>
      <c r="AM9" s="10" t="n">
        <v>0.8806</v>
      </c>
      <c r="AN9" s="10"/>
      <c r="AO9" s="10"/>
      <c r="AP9" s="10"/>
      <c r="AQ9" s="10" t="n">
        <v>0.8999</v>
      </c>
      <c r="AS9" s="4" t="s">
        <v>214</v>
      </c>
      <c r="AT9" s="4"/>
      <c r="AU9" s="4"/>
      <c r="AV9" s="4"/>
      <c r="AW9" s="4"/>
      <c r="AX9" s="4"/>
      <c r="AY9" s="4"/>
      <c r="AZ9" s="4"/>
      <c r="BA9" s="4"/>
      <c r="BB9" s="4"/>
      <c r="BC9" s="4"/>
      <c r="BD9" s="4"/>
      <c r="BE9" s="4"/>
      <c r="BF9" s="4"/>
      <c r="BG9" s="4"/>
      <c r="BH9" s="4"/>
      <c r="BI9" s="4"/>
      <c r="BJ9" s="4"/>
    </row>
    <row r="10" customFormat="false" ht="15" hidden="false" customHeight="false" outlineLevel="0" collapsed="false">
      <c r="A10" s="14" t="s">
        <v>192</v>
      </c>
      <c r="B10" s="4" t="s">
        <v>193</v>
      </c>
      <c r="C10" s="4" t="n">
        <v>2022</v>
      </c>
      <c r="D10" s="4" t="s">
        <v>194</v>
      </c>
      <c r="E10" s="4" t="s">
        <v>166</v>
      </c>
      <c r="F10" s="4" t="s">
        <v>195</v>
      </c>
      <c r="G10" s="4" t="s">
        <v>195</v>
      </c>
      <c r="H10" s="4" t="s">
        <v>196</v>
      </c>
      <c r="I10" s="4" t="s">
        <v>53</v>
      </c>
      <c r="J10" s="4" t="s">
        <v>215</v>
      </c>
      <c r="K10" s="4"/>
      <c r="L10" s="4"/>
      <c r="M10" s="4" t="s">
        <v>200</v>
      </c>
      <c r="N10" s="4" t="s">
        <v>201</v>
      </c>
      <c r="O10" s="4" t="n">
        <v>1620</v>
      </c>
      <c r="P10" s="4" t="n">
        <v>256</v>
      </c>
      <c r="Q10" s="4" t="n">
        <v>256</v>
      </c>
      <c r="R10" s="4" t="n">
        <f aca="false">PRODUCT(Q10,P10,O10)</f>
        <v>106168320</v>
      </c>
      <c r="S10" s="4" t="s">
        <v>57</v>
      </c>
      <c r="T10" s="4" t="s">
        <v>202</v>
      </c>
      <c r="U10" s="4" t="s">
        <v>175</v>
      </c>
      <c r="V10" s="4" t="s">
        <v>203</v>
      </c>
      <c r="W10" s="4" t="n">
        <v>120</v>
      </c>
      <c r="X10" s="4"/>
      <c r="Y10" s="4" t="s">
        <v>61</v>
      </c>
      <c r="Z10" s="4" t="s">
        <v>204</v>
      </c>
      <c r="AA10" s="4" t="s">
        <v>82</v>
      </c>
      <c r="AB10" s="13" t="n">
        <v>0.0003</v>
      </c>
      <c r="AC10" s="13"/>
      <c r="AD10" s="4"/>
      <c r="AE10" s="4" t="s">
        <v>205</v>
      </c>
      <c r="AF10" s="4" t="s">
        <v>206</v>
      </c>
      <c r="AG10" s="4" t="s">
        <v>207</v>
      </c>
      <c r="AH10" s="10" t="n">
        <v>0.9903</v>
      </c>
      <c r="AI10" s="10"/>
      <c r="AJ10" s="10" t="n">
        <v>0.8881</v>
      </c>
      <c r="AK10" s="10"/>
      <c r="AL10" s="10"/>
      <c r="AM10" s="10" t="n">
        <v>0.8799</v>
      </c>
      <c r="AN10" s="10"/>
      <c r="AO10" s="10"/>
      <c r="AP10" s="10"/>
      <c r="AQ10" s="10" t="n">
        <v>0.8984</v>
      </c>
      <c r="AS10" s="4" t="s">
        <v>216</v>
      </c>
      <c r="AT10" s="4"/>
      <c r="AU10" s="4"/>
      <c r="AV10" s="4"/>
      <c r="AW10" s="4"/>
      <c r="AX10" s="4"/>
      <c r="AY10" s="4"/>
      <c r="AZ10" s="4"/>
      <c r="BA10" s="4"/>
      <c r="BB10" s="4"/>
      <c r="BC10" s="4"/>
      <c r="BD10" s="4"/>
      <c r="BE10" s="4"/>
      <c r="BF10" s="4"/>
      <c r="BG10" s="4"/>
      <c r="BH10" s="4"/>
      <c r="BI10" s="4"/>
      <c r="BJ10" s="4"/>
    </row>
    <row r="11" customFormat="false" ht="15" hidden="false" customHeight="false" outlineLevel="0" collapsed="false">
      <c r="A11" s="14" t="s">
        <v>192</v>
      </c>
      <c r="B11" s="4" t="s">
        <v>193</v>
      </c>
      <c r="C11" s="4" t="n">
        <v>2022</v>
      </c>
      <c r="D11" s="4" t="s">
        <v>194</v>
      </c>
      <c r="E11" s="4" t="s">
        <v>166</v>
      </c>
      <c r="F11" s="4" t="s">
        <v>195</v>
      </c>
      <c r="G11" s="4" t="s">
        <v>195</v>
      </c>
      <c r="H11" s="4" t="s">
        <v>196</v>
      </c>
      <c r="I11" s="4" t="s">
        <v>217</v>
      </c>
      <c r="J11" s="4" t="s">
        <v>218</v>
      </c>
      <c r="K11" s="4"/>
      <c r="L11" s="4"/>
      <c r="M11" s="4" t="s">
        <v>200</v>
      </c>
      <c r="N11" s="4" t="s">
        <v>201</v>
      </c>
      <c r="O11" s="4" t="n">
        <v>1620</v>
      </c>
      <c r="P11" s="4" t="n">
        <v>256</v>
      </c>
      <c r="Q11" s="4" t="n">
        <v>256</v>
      </c>
      <c r="R11" s="4" t="n">
        <f aca="false">PRODUCT(Q11,P11,O11)</f>
        <v>106168320</v>
      </c>
      <c r="S11" s="4" t="s">
        <v>57</v>
      </c>
      <c r="T11" s="4" t="s">
        <v>202</v>
      </c>
      <c r="U11" s="4" t="s">
        <v>175</v>
      </c>
      <c r="V11" s="4" t="s">
        <v>203</v>
      </c>
      <c r="W11" s="4" t="n">
        <v>120</v>
      </c>
      <c r="X11" s="4"/>
      <c r="Y11" s="4" t="s">
        <v>61</v>
      </c>
      <c r="Z11" s="4" t="s">
        <v>204</v>
      </c>
      <c r="AA11" s="4" t="s">
        <v>82</v>
      </c>
      <c r="AB11" s="13" t="n">
        <v>0.0003</v>
      </c>
      <c r="AC11" s="13"/>
      <c r="AD11" s="4"/>
      <c r="AE11" s="4" t="s">
        <v>205</v>
      </c>
      <c r="AF11" s="4" t="s">
        <v>206</v>
      </c>
      <c r="AG11" s="4" t="s">
        <v>207</v>
      </c>
      <c r="AH11" s="10" t="n">
        <v>0.9742</v>
      </c>
      <c r="AI11" s="10"/>
      <c r="AJ11" s="10" t="n">
        <v>0.8613</v>
      </c>
      <c r="AK11" s="10"/>
      <c r="AL11" s="10"/>
      <c r="AM11" s="10" t="n">
        <v>0.8344</v>
      </c>
      <c r="AN11" s="10"/>
      <c r="AO11" s="10"/>
      <c r="AP11" s="10"/>
      <c r="AQ11" s="10" t="n">
        <v>0.8846</v>
      </c>
      <c r="AS11" s="4" t="s">
        <v>219</v>
      </c>
      <c r="AT11" s="4"/>
      <c r="AU11" s="4"/>
      <c r="AV11" s="4"/>
      <c r="AW11" s="4"/>
      <c r="AX11" s="4"/>
      <c r="AY11" s="4"/>
      <c r="AZ11" s="4"/>
      <c r="BA11" s="4"/>
      <c r="BB11" s="4"/>
      <c r="BC11" s="4"/>
      <c r="BD11" s="4"/>
      <c r="BE11" s="4"/>
      <c r="BF11" s="4"/>
      <c r="BG11" s="4"/>
      <c r="BH11" s="4"/>
      <c r="BI11" s="4"/>
      <c r="BJ11" s="4"/>
    </row>
    <row r="12" customFormat="false" ht="15" hidden="false" customHeight="false" outlineLevel="0" collapsed="false">
      <c r="A12" s="14" t="s">
        <v>192</v>
      </c>
      <c r="B12" s="4" t="s">
        <v>193</v>
      </c>
      <c r="C12" s="4" t="n">
        <v>2022</v>
      </c>
      <c r="D12" s="4" t="s">
        <v>194</v>
      </c>
      <c r="E12" s="4" t="s">
        <v>166</v>
      </c>
      <c r="F12" s="4" t="s">
        <v>195</v>
      </c>
      <c r="G12" s="4" t="s">
        <v>195</v>
      </c>
      <c r="H12" s="4" t="s">
        <v>196</v>
      </c>
      <c r="I12" s="4" t="s">
        <v>90</v>
      </c>
      <c r="J12" s="4" t="s">
        <v>90</v>
      </c>
      <c r="K12" s="4"/>
      <c r="L12" s="4"/>
      <c r="M12" s="4" t="s">
        <v>200</v>
      </c>
      <c r="N12" s="4" t="s">
        <v>201</v>
      </c>
      <c r="O12" s="4" t="n">
        <v>1620</v>
      </c>
      <c r="P12" s="4" t="n">
        <v>256</v>
      </c>
      <c r="Q12" s="4" t="n">
        <v>256</v>
      </c>
      <c r="R12" s="4" t="n">
        <f aca="false">PRODUCT(Q12,P12,O12)</f>
        <v>106168320</v>
      </c>
      <c r="S12" s="4" t="s">
        <v>57</v>
      </c>
      <c r="T12" s="4" t="s">
        <v>202</v>
      </c>
      <c r="U12" s="4" t="s">
        <v>175</v>
      </c>
      <c r="V12" s="4" t="s">
        <v>203</v>
      </c>
      <c r="W12" s="4" t="n">
        <v>120</v>
      </c>
      <c r="X12" s="4"/>
      <c r="Y12" s="4" t="s">
        <v>61</v>
      </c>
      <c r="Z12" s="4" t="s">
        <v>204</v>
      </c>
      <c r="AA12" s="4" t="s">
        <v>82</v>
      </c>
      <c r="AB12" s="13" t="n">
        <v>0.0003</v>
      </c>
      <c r="AC12" s="13"/>
      <c r="AD12" s="4"/>
      <c r="AE12" s="4" t="s">
        <v>205</v>
      </c>
      <c r="AF12" s="4" t="s">
        <v>206</v>
      </c>
      <c r="AG12" s="4" t="s">
        <v>207</v>
      </c>
      <c r="AH12" s="10" t="n">
        <v>0.978</v>
      </c>
      <c r="AI12" s="10"/>
      <c r="AJ12" s="10" t="n">
        <v>0.8652</v>
      </c>
      <c r="AK12" s="10"/>
      <c r="AL12" s="10"/>
      <c r="AM12" s="10" t="n">
        <v>0.8445</v>
      </c>
      <c r="AN12" s="10"/>
      <c r="AO12" s="10"/>
      <c r="AP12" s="10"/>
      <c r="AQ12" s="10" t="n">
        <v>0.886</v>
      </c>
      <c r="AS12" s="4" t="s">
        <v>220</v>
      </c>
      <c r="AT12" s="4"/>
      <c r="AU12" s="4"/>
      <c r="AV12" s="4"/>
      <c r="AW12" s="4"/>
      <c r="AX12" s="4"/>
      <c r="AY12" s="4"/>
      <c r="AZ12" s="4"/>
      <c r="BA12" s="4"/>
      <c r="BB12" s="4"/>
      <c r="BC12" s="4"/>
      <c r="BD12" s="4"/>
      <c r="BE12" s="4"/>
      <c r="BF12" s="4"/>
      <c r="BG12" s="4"/>
      <c r="BH12" s="4"/>
      <c r="BI12" s="4"/>
      <c r="BJ12" s="4"/>
    </row>
    <row r="13" customFormat="false" ht="16.4" hidden="false" customHeight="false" outlineLevel="0" collapsed="false">
      <c r="A13" s="14" t="s">
        <v>301</v>
      </c>
      <c r="B13" s="4" t="s">
        <v>302</v>
      </c>
      <c r="C13" s="4" t="n">
        <v>2020</v>
      </c>
      <c r="D13" s="4" t="s">
        <v>303</v>
      </c>
      <c r="E13" s="4" t="s">
        <v>166</v>
      </c>
      <c r="F13" s="7" t="s">
        <v>304</v>
      </c>
      <c r="G13" s="7" t="s">
        <v>304</v>
      </c>
      <c r="H13" s="4" t="s">
        <v>305</v>
      </c>
      <c r="I13" s="4" t="s">
        <v>53</v>
      </c>
      <c r="J13" s="4" t="s">
        <v>306</v>
      </c>
      <c r="K13" s="4"/>
      <c r="L13" s="4"/>
      <c r="M13" s="4" t="s">
        <v>307</v>
      </c>
      <c r="N13" s="4" t="s">
        <v>56</v>
      </c>
      <c r="O13" s="4" t="n">
        <v>868</v>
      </c>
      <c r="P13" s="4" t="n">
        <v>256</v>
      </c>
      <c r="Q13" s="4" t="n">
        <v>256</v>
      </c>
      <c r="R13" s="4" t="n">
        <f aca="false">PRODUCT(Q13,P13,O13)</f>
        <v>56885248</v>
      </c>
      <c r="S13" s="4" t="s">
        <v>57</v>
      </c>
      <c r="T13" s="4" t="s">
        <v>308</v>
      </c>
      <c r="U13" s="4" t="s">
        <v>175</v>
      </c>
      <c r="V13" s="4" t="s">
        <v>309</v>
      </c>
      <c r="W13" s="4" t="n">
        <v>600</v>
      </c>
      <c r="X13" s="4" t="n">
        <v>24</v>
      </c>
      <c r="Y13" s="4" t="s">
        <v>177</v>
      </c>
      <c r="Z13" s="4" t="s">
        <v>310</v>
      </c>
      <c r="AA13" s="4" t="s">
        <v>132</v>
      </c>
      <c r="AB13" s="13" t="n">
        <v>0.0015</v>
      </c>
      <c r="AC13" s="13"/>
      <c r="AD13" s="4"/>
      <c r="AE13" s="4" t="s">
        <v>311</v>
      </c>
      <c r="AF13" s="4" t="s">
        <v>84</v>
      </c>
      <c r="AG13" s="4" t="s">
        <v>312</v>
      </c>
      <c r="AH13" s="10" t="n">
        <v>0.9281</v>
      </c>
      <c r="AI13" s="10"/>
      <c r="AJ13" s="10"/>
      <c r="AK13" s="10"/>
      <c r="AL13" s="10"/>
      <c r="AM13" s="10" t="n">
        <v>0.81</v>
      </c>
      <c r="AN13" s="10"/>
      <c r="AO13" s="10"/>
      <c r="AP13" s="10"/>
      <c r="AQ13" s="10" t="n">
        <v>0.9</v>
      </c>
      <c r="AS13" s="4" t="s">
        <v>313</v>
      </c>
      <c r="AT13" s="4"/>
      <c r="AU13" s="4"/>
      <c r="AV13" s="4"/>
      <c r="AW13" s="4"/>
      <c r="AX13" s="4"/>
      <c r="AY13" s="4"/>
      <c r="AZ13" s="4"/>
      <c r="BA13" s="4"/>
      <c r="BB13" s="4"/>
      <c r="BC13" s="4"/>
      <c r="BD13" s="4"/>
      <c r="BE13" s="4"/>
      <c r="BF13" s="4"/>
      <c r="BG13" s="4"/>
      <c r="BH13" s="4"/>
      <c r="BI13" s="4"/>
      <c r="BJ13" s="4"/>
    </row>
    <row r="14" customFormat="false" ht="16.4" hidden="false" customHeight="false" outlineLevel="0" collapsed="false">
      <c r="A14" s="14" t="s">
        <v>301</v>
      </c>
      <c r="B14" s="4" t="s">
        <v>302</v>
      </c>
      <c r="C14" s="4" t="n">
        <v>2020</v>
      </c>
      <c r="D14" s="4" t="s">
        <v>303</v>
      </c>
      <c r="E14" s="4" t="s">
        <v>166</v>
      </c>
      <c r="F14" s="7" t="s">
        <v>304</v>
      </c>
      <c r="G14" s="7" t="s">
        <v>304</v>
      </c>
      <c r="H14" s="4" t="s">
        <v>305</v>
      </c>
      <c r="I14" s="4" t="s">
        <v>53</v>
      </c>
      <c r="J14" s="4" t="s">
        <v>306</v>
      </c>
      <c r="K14" s="4"/>
      <c r="L14" s="4"/>
      <c r="M14" s="4" t="s">
        <v>314</v>
      </c>
      <c r="N14" s="4" t="s">
        <v>56</v>
      </c>
      <c r="O14" s="4" t="n">
        <v>868</v>
      </c>
      <c r="P14" s="4" t="n">
        <v>256</v>
      </c>
      <c r="Q14" s="4" t="n">
        <v>256</v>
      </c>
      <c r="R14" s="4" t="n">
        <f aca="false">PRODUCT(Q14,P14,O14)</f>
        <v>56885248</v>
      </c>
      <c r="S14" s="4" t="s">
        <v>57</v>
      </c>
      <c r="T14" s="4" t="s">
        <v>308</v>
      </c>
      <c r="U14" s="4" t="s">
        <v>175</v>
      </c>
      <c r="V14" s="4" t="s">
        <v>309</v>
      </c>
      <c r="W14" s="4" t="n">
        <v>600</v>
      </c>
      <c r="X14" s="4" t="n">
        <v>24</v>
      </c>
      <c r="Y14" s="4" t="s">
        <v>177</v>
      </c>
      <c r="Z14" s="4" t="s">
        <v>310</v>
      </c>
      <c r="AA14" s="4" t="s">
        <v>132</v>
      </c>
      <c r="AB14" s="13" t="n">
        <v>0.0015</v>
      </c>
      <c r="AC14" s="13"/>
      <c r="AD14" s="4"/>
      <c r="AE14" s="4" t="s">
        <v>311</v>
      </c>
      <c r="AF14" s="4" t="s">
        <v>84</v>
      </c>
      <c r="AG14" s="4" t="s">
        <v>312</v>
      </c>
      <c r="AH14" s="10" t="n">
        <v>0.9201</v>
      </c>
      <c r="AI14" s="10"/>
      <c r="AJ14" s="10"/>
      <c r="AK14" s="10"/>
      <c r="AL14" s="10"/>
      <c r="AM14" s="10" t="n">
        <v>0.79</v>
      </c>
      <c r="AN14" s="10"/>
      <c r="AO14" s="10"/>
      <c r="AP14" s="10"/>
      <c r="AQ14" s="10" t="n">
        <v>0.89</v>
      </c>
      <c r="AS14" s="4" t="s">
        <v>315</v>
      </c>
      <c r="AT14" s="4"/>
      <c r="AU14" s="4"/>
      <c r="AV14" s="4"/>
      <c r="AW14" s="4"/>
      <c r="AX14" s="4"/>
      <c r="AY14" s="4"/>
      <c r="AZ14" s="4"/>
      <c r="BA14" s="4"/>
      <c r="BB14" s="4"/>
      <c r="BC14" s="4"/>
      <c r="BD14" s="4"/>
      <c r="BE14" s="4"/>
      <c r="BF14" s="4"/>
      <c r="BG14" s="4"/>
      <c r="BH14" s="4"/>
      <c r="BI14" s="4"/>
      <c r="BJ14" s="4"/>
    </row>
    <row r="15" customFormat="false" ht="16.4" hidden="false" customHeight="false" outlineLevel="0" collapsed="false">
      <c r="A15" s="14" t="s">
        <v>301</v>
      </c>
      <c r="B15" s="4" t="s">
        <v>302</v>
      </c>
      <c r="C15" s="4" t="n">
        <v>2020</v>
      </c>
      <c r="D15" s="4" t="s">
        <v>303</v>
      </c>
      <c r="E15" s="4" t="s">
        <v>166</v>
      </c>
      <c r="F15" s="7" t="s">
        <v>304</v>
      </c>
      <c r="G15" s="7" t="s">
        <v>304</v>
      </c>
      <c r="H15" s="4" t="s">
        <v>305</v>
      </c>
      <c r="I15" s="4" t="s">
        <v>53</v>
      </c>
      <c r="J15" s="4" t="s">
        <v>306</v>
      </c>
      <c r="K15" s="4"/>
      <c r="L15" s="4"/>
      <c r="M15" s="4" t="s">
        <v>316</v>
      </c>
      <c r="N15" s="4" t="s">
        <v>56</v>
      </c>
      <c r="O15" s="4" t="n">
        <v>868</v>
      </c>
      <c r="P15" s="4" t="n">
        <v>256</v>
      </c>
      <c r="Q15" s="4" t="n">
        <v>256</v>
      </c>
      <c r="R15" s="4" t="n">
        <f aca="false">PRODUCT(Q15,P15,O15)</f>
        <v>56885248</v>
      </c>
      <c r="S15" s="4" t="s">
        <v>57</v>
      </c>
      <c r="T15" s="4" t="s">
        <v>308</v>
      </c>
      <c r="U15" s="4" t="s">
        <v>175</v>
      </c>
      <c r="V15" s="4" t="s">
        <v>309</v>
      </c>
      <c r="W15" s="4" t="n">
        <v>600</v>
      </c>
      <c r="X15" s="4" t="n">
        <v>24</v>
      </c>
      <c r="Y15" s="4" t="s">
        <v>177</v>
      </c>
      <c r="Z15" s="4" t="s">
        <v>310</v>
      </c>
      <c r="AA15" s="4" t="s">
        <v>132</v>
      </c>
      <c r="AB15" s="13" t="n">
        <v>0.0015</v>
      </c>
      <c r="AC15" s="13"/>
      <c r="AD15" s="4"/>
      <c r="AE15" s="4" t="s">
        <v>311</v>
      </c>
      <c r="AF15" s="4" t="s">
        <v>84</v>
      </c>
      <c r="AG15" s="4" t="s">
        <v>312</v>
      </c>
      <c r="AH15" s="10" t="n">
        <v>0.9105</v>
      </c>
      <c r="AI15" s="10"/>
      <c r="AJ15" s="10"/>
      <c r="AK15" s="10"/>
      <c r="AL15" s="10"/>
      <c r="AM15" s="10" t="n">
        <v>0.75</v>
      </c>
      <c r="AN15" s="10"/>
      <c r="AO15" s="10"/>
      <c r="AP15" s="10"/>
      <c r="AQ15" s="10" t="n">
        <v>0.88</v>
      </c>
      <c r="AS15" s="4" t="s">
        <v>317</v>
      </c>
      <c r="AT15" s="4"/>
      <c r="AU15" s="4"/>
      <c r="AV15" s="4"/>
      <c r="AW15" s="4"/>
      <c r="AX15" s="4"/>
      <c r="AY15" s="4"/>
      <c r="AZ15" s="4"/>
      <c r="BA15" s="4"/>
      <c r="BB15" s="4"/>
      <c r="BC15" s="4"/>
      <c r="BD15" s="4"/>
      <c r="BE15" s="4"/>
      <c r="BF15" s="4"/>
      <c r="BG15" s="4"/>
      <c r="BH15" s="4"/>
      <c r="BI15" s="4"/>
      <c r="BJ15" s="4"/>
    </row>
    <row r="16" customFormat="false" ht="16.4" hidden="false" customHeight="false" outlineLevel="0" collapsed="false">
      <c r="A16" s="14" t="s">
        <v>301</v>
      </c>
      <c r="B16" s="4" t="s">
        <v>302</v>
      </c>
      <c r="C16" s="4" t="n">
        <v>2020</v>
      </c>
      <c r="D16" s="4" t="s">
        <v>303</v>
      </c>
      <c r="E16" s="4" t="s">
        <v>166</v>
      </c>
      <c r="F16" s="7" t="s">
        <v>304</v>
      </c>
      <c r="G16" s="7" t="s">
        <v>304</v>
      </c>
      <c r="H16" s="4" t="s">
        <v>305</v>
      </c>
      <c r="I16" s="4" t="s">
        <v>53</v>
      </c>
      <c r="J16" s="4" t="s">
        <v>318</v>
      </c>
      <c r="K16" s="4"/>
      <c r="L16" s="4"/>
      <c r="M16" s="4" t="s">
        <v>307</v>
      </c>
      <c r="N16" s="4" t="s">
        <v>56</v>
      </c>
      <c r="O16" s="4" t="n">
        <v>868</v>
      </c>
      <c r="P16" s="4" t="n">
        <v>256</v>
      </c>
      <c r="Q16" s="4" t="n">
        <v>256</v>
      </c>
      <c r="R16" s="4" t="n">
        <f aca="false">PRODUCT(Q16,P16,O16)</f>
        <v>56885248</v>
      </c>
      <c r="S16" s="4" t="s">
        <v>57</v>
      </c>
      <c r="T16" s="4" t="s">
        <v>308</v>
      </c>
      <c r="U16" s="4" t="s">
        <v>175</v>
      </c>
      <c r="V16" s="4" t="s">
        <v>309</v>
      </c>
      <c r="W16" s="4" t="n">
        <v>600</v>
      </c>
      <c r="X16" s="4" t="n">
        <v>24</v>
      </c>
      <c r="Y16" s="4" t="s">
        <v>177</v>
      </c>
      <c r="Z16" s="4" t="s">
        <v>319</v>
      </c>
      <c r="AA16" s="4" t="s">
        <v>132</v>
      </c>
      <c r="AB16" s="13" t="n">
        <v>0.002</v>
      </c>
      <c r="AC16" s="13"/>
      <c r="AD16" s="4"/>
      <c r="AE16" s="4" t="s">
        <v>311</v>
      </c>
      <c r="AF16" s="4" t="s">
        <v>84</v>
      </c>
      <c r="AG16" s="4" t="s">
        <v>312</v>
      </c>
      <c r="AH16" s="10" t="n">
        <v>0.9174</v>
      </c>
      <c r="AI16" s="10"/>
      <c r="AJ16" s="10"/>
      <c r="AK16" s="10"/>
      <c r="AL16" s="10"/>
      <c r="AM16" s="10" t="n">
        <v>0.79</v>
      </c>
      <c r="AN16" s="10"/>
      <c r="AO16" s="10"/>
      <c r="AP16" s="10"/>
      <c r="AQ16" s="10" t="n">
        <v>0.89</v>
      </c>
      <c r="AS16" s="4" t="s">
        <v>313</v>
      </c>
      <c r="AT16" s="4"/>
      <c r="AU16" s="4"/>
      <c r="AV16" s="4"/>
      <c r="AW16" s="4"/>
      <c r="AX16" s="4"/>
      <c r="AY16" s="4"/>
      <c r="AZ16" s="4"/>
      <c r="BA16" s="4"/>
      <c r="BB16" s="4"/>
      <c r="BC16" s="4"/>
      <c r="BD16" s="4"/>
      <c r="BE16" s="4"/>
      <c r="BF16" s="4"/>
      <c r="BG16" s="4"/>
      <c r="BH16" s="4"/>
      <c r="BI16" s="4"/>
      <c r="BJ16" s="4"/>
    </row>
    <row r="17" customFormat="false" ht="16.4" hidden="false" customHeight="false" outlineLevel="0" collapsed="false">
      <c r="A17" s="14" t="s">
        <v>301</v>
      </c>
      <c r="B17" s="4" t="s">
        <v>302</v>
      </c>
      <c r="C17" s="4" t="n">
        <v>2020</v>
      </c>
      <c r="D17" s="4" t="s">
        <v>303</v>
      </c>
      <c r="E17" s="4" t="s">
        <v>166</v>
      </c>
      <c r="F17" s="7" t="s">
        <v>304</v>
      </c>
      <c r="G17" s="7" t="s">
        <v>304</v>
      </c>
      <c r="H17" s="4" t="s">
        <v>305</v>
      </c>
      <c r="I17" s="4" t="s">
        <v>53</v>
      </c>
      <c r="J17" s="4" t="s">
        <v>318</v>
      </c>
      <c r="K17" s="4"/>
      <c r="L17" s="4"/>
      <c r="M17" s="4" t="s">
        <v>314</v>
      </c>
      <c r="N17" s="4" t="s">
        <v>56</v>
      </c>
      <c r="O17" s="4" t="n">
        <v>868</v>
      </c>
      <c r="P17" s="4" t="n">
        <v>256</v>
      </c>
      <c r="Q17" s="4" t="n">
        <v>256</v>
      </c>
      <c r="R17" s="4" t="n">
        <f aca="false">PRODUCT(Q17,P17,O17)</f>
        <v>56885248</v>
      </c>
      <c r="S17" s="4" t="s">
        <v>57</v>
      </c>
      <c r="T17" s="4" t="s">
        <v>308</v>
      </c>
      <c r="U17" s="4" t="s">
        <v>175</v>
      </c>
      <c r="V17" s="4" t="s">
        <v>309</v>
      </c>
      <c r="W17" s="4" t="n">
        <v>600</v>
      </c>
      <c r="X17" s="4" t="n">
        <v>24</v>
      </c>
      <c r="Y17" s="4" t="s">
        <v>177</v>
      </c>
      <c r="Z17" s="4" t="s">
        <v>319</v>
      </c>
      <c r="AA17" s="4" t="s">
        <v>132</v>
      </c>
      <c r="AB17" s="13" t="n">
        <v>0.002</v>
      </c>
      <c r="AC17" s="13"/>
      <c r="AD17" s="4"/>
      <c r="AE17" s="4" t="s">
        <v>311</v>
      </c>
      <c r="AF17" s="4" t="s">
        <v>84</v>
      </c>
      <c r="AG17" s="4" t="s">
        <v>312</v>
      </c>
      <c r="AH17" s="10" t="n">
        <v>0.9131</v>
      </c>
      <c r="AI17" s="10"/>
      <c r="AJ17" s="10"/>
      <c r="AK17" s="10"/>
      <c r="AL17" s="10"/>
      <c r="AM17" s="10" t="n">
        <v>0.78</v>
      </c>
      <c r="AN17" s="10"/>
      <c r="AO17" s="10"/>
      <c r="AP17" s="10"/>
      <c r="AQ17" s="10" t="n">
        <v>0.88</v>
      </c>
      <c r="AS17" s="4" t="s">
        <v>315</v>
      </c>
      <c r="AT17" s="4"/>
      <c r="AU17" s="4"/>
      <c r="AV17" s="4"/>
      <c r="AW17" s="4"/>
      <c r="AX17" s="4"/>
      <c r="AY17" s="4"/>
      <c r="AZ17" s="4"/>
      <c r="BA17" s="4"/>
      <c r="BB17" s="4"/>
      <c r="BC17" s="4"/>
      <c r="BD17" s="4"/>
      <c r="BE17" s="4"/>
      <c r="BF17" s="4"/>
      <c r="BG17" s="4"/>
      <c r="BH17" s="4"/>
      <c r="BI17" s="4"/>
      <c r="BJ17" s="4"/>
    </row>
    <row r="18" customFormat="false" ht="16.4" hidden="false" customHeight="false" outlineLevel="0" collapsed="false">
      <c r="A18" s="14" t="s">
        <v>301</v>
      </c>
      <c r="B18" s="4" t="s">
        <v>302</v>
      </c>
      <c r="C18" s="4" t="n">
        <v>2020</v>
      </c>
      <c r="D18" s="4" t="s">
        <v>303</v>
      </c>
      <c r="E18" s="4" t="s">
        <v>166</v>
      </c>
      <c r="F18" s="7" t="s">
        <v>304</v>
      </c>
      <c r="G18" s="7" t="s">
        <v>304</v>
      </c>
      <c r="H18" s="4" t="s">
        <v>305</v>
      </c>
      <c r="I18" s="4" t="s">
        <v>53</v>
      </c>
      <c r="J18" s="4" t="s">
        <v>318</v>
      </c>
      <c r="K18" s="4"/>
      <c r="L18" s="4"/>
      <c r="M18" s="4" t="s">
        <v>316</v>
      </c>
      <c r="N18" s="4" t="s">
        <v>56</v>
      </c>
      <c r="O18" s="4" t="n">
        <v>868</v>
      </c>
      <c r="P18" s="4" t="n">
        <v>256</v>
      </c>
      <c r="Q18" s="4" t="n">
        <v>256</v>
      </c>
      <c r="R18" s="4" t="n">
        <f aca="false">PRODUCT(Q18,P18,O18)</f>
        <v>56885248</v>
      </c>
      <c r="S18" s="4" t="s">
        <v>57</v>
      </c>
      <c r="T18" s="4" t="s">
        <v>308</v>
      </c>
      <c r="U18" s="4" t="s">
        <v>175</v>
      </c>
      <c r="V18" s="4" t="s">
        <v>309</v>
      </c>
      <c r="W18" s="4" t="n">
        <v>600</v>
      </c>
      <c r="X18" s="4" t="n">
        <v>24</v>
      </c>
      <c r="Y18" s="4" t="s">
        <v>177</v>
      </c>
      <c r="Z18" s="4" t="s">
        <v>319</v>
      </c>
      <c r="AA18" s="4" t="s">
        <v>132</v>
      </c>
      <c r="AB18" s="13" t="n">
        <v>0.002</v>
      </c>
      <c r="AC18" s="13"/>
      <c r="AD18" s="4"/>
      <c r="AE18" s="4" t="s">
        <v>311</v>
      </c>
      <c r="AF18" s="4" t="s">
        <v>84</v>
      </c>
      <c r="AG18" s="4" t="s">
        <v>312</v>
      </c>
      <c r="AH18" s="10" t="n">
        <v>0.9031</v>
      </c>
      <c r="AI18" s="10"/>
      <c r="AJ18" s="10"/>
      <c r="AK18" s="10"/>
      <c r="AL18" s="10"/>
      <c r="AM18" s="10" t="n">
        <v>0.74</v>
      </c>
      <c r="AN18" s="10"/>
      <c r="AO18" s="10"/>
      <c r="AP18" s="10"/>
      <c r="AQ18" s="10" t="n">
        <v>0.86</v>
      </c>
      <c r="AS18" s="4" t="s">
        <v>317</v>
      </c>
      <c r="AT18" s="4"/>
      <c r="AU18" s="4"/>
      <c r="AV18" s="4"/>
      <c r="AW18" s="4"/>
      <c r="AX18" s="4"/>
      <c r="AY18" s="4"/>
      <c r="AZ18" s="4"/>
      <c r="BA18" s="4"/>
      <c r="BB18" s="4"/>
      <c r="BC18" s="4"/>
      <c r="BD18" s="4"/>
      <c r="BE18" s="4"/>
      <c r="BF18" s="4"/>
      <c r="BG18" s="4"/>
      <c r="BH18" s="4"/>
      <c r="BI18" s="4"/>
      <c r="BJ18" s="4"/>
    </row>
    <row r="19" customFormat="false" ht="16.4" hidden="false" customHeight="false" outlineLevel="0" collapsed="false">
      <c r="A19" s="14" t="s">
        <v>301</v>
      </c>
      <c r="B19" s="4" t="s">
        <v>302</v>
      </c>
      <c r="C19" s="4" t="n">
        <v>2020</v>
      </c>
      <c r="D19" s="4" t="s">
        <v>303</v>
      </c>
      <c r="E19" s="4" t="s">
        <v>166</v>
      </c>
      <c r="F19" s="7" t="s">
        <v>304</v>
      </c>
      <c r="G19" s="7" t="s">
        <v>304</v>
      </c>
      <c r="H19" s="4" t="s">
        <v>305</v>
      </c>
      <c r="I19" s="4" t="s">
        <v>53</v>
      </c>
      <c r="J19" s="4" t="s">
        <v>53</v>
      </c>
      <c r="K19" s="4"/>
      <c r="L19" s="4"/>
      <c r="M19" s="4" t="s">
        <v>307</v>
      </c>
      <c r="N19" s="4" t="s">
        <v>56</v>
      </c>
      <c r="O19" s="4" t="n">
        <v>868</v>
      </c>
      <c r="P19" s="4" t="n">
        <v>256</v>
      </c>
      <c r="Q19" s="4" t="n">
        <v>256</v>
      </c>
      <c r="R19" s="4" t="n">
        <f aca="false">PRODUCT(Q19,P19,O19)</f>
        <v>56885248</v>
      </c>
      <c r="S19" s="4" t="s">
        <v>57</v>
      </c>
      <c r="T19" s="4" t="s">
        <v>308</v>
      </c>
      <c r="U19" s="4" t="s">
        <v>175</v>
      </c>
      <c r="V19" s="4" t="s">
        <v>309</v>
      </c>
      <c r="W19" s="4" t="n">
        <v>200</v>
      </c>
      <c r="X19" s="4" t="n">
        <v>48</v>
      </c>
      <c r="Y19" s="4" t="s">
        <v>177</v>
      </c>
      <c r="Z19" s="4" t="s">
        <v>319</v>
      </c>
      <c r="AA19" s="4" t="s">
        <v>132</v>
      </c>
      <c r="AB19" s="13" t="n">
        <v>0.0002</v>
      </c>
      <c r="AC19" s="13"/>
      <c r="AD19" s="4"/>
      <c r="AE19" s="4" t="s">
        <v>311</v>
      </c>
      <c r="AF19" s="4" t="s">
        <v>84</v>
      </c>
      <c r="AG19" s="4" t="s">
        <v>312</v>
      </c>
      <c r="AH19" s="10" t="n">
        <v>0.8983</v>
      </c>
      <c r="AI19" s="10"/>
      <c r="AJ19" s="10"/>
      <c r="AK19" s="10"/>
      <c r="AL19" s="10"/>
      <c r="AM19" s="10" t="n">
        <v>0.74</v>
      </c>
      <c r="AN19" s="10"/>
      <c r="AO19" s="10"/>
      <c r="AP19" s="10"/>
      <c r="AQ19" s="10" t="n">
        <v>0.86</v>
      </c>
      <c r="AS19" s="4" t="s">
        <v>313</v>
      </c>
      <c r="AT19" s="4"/>
      <c r="AU19" s="4"/>
      <c r="AV19" s="4"/>
      <c r="AW19" s="4"/>
      <c r="AX19" s="4"/>
      <c r="AY19" s="4"/>
      <c r="AZ19" s="4"/>
      <c r="BA19" s="4"/>
      <c r="BB19" s="4"/>
      <c r="BC19" s="4"/>
      <c r="BD19" s="4"/>
      <c r="BE19" s="4"/>
      <c r="BF19" s="4"/>
      <c r="BG19" s="4"/>
      <c r="BH19" s="4"/>
      <c r="BI19" s="4"/>
      <c r="BJ19" s="4"/>
    </row>
    <row r="20" customFormat="false" ht="16.4" hidden="false" customHeight="false" outlineLevel="0" collapsed="false">
      <c r="A20" s="14" t="s">
        <v>301</v>
      </c>
      <c r="B20" s="4" t="s">
        <v>302</v>
      </c>
      <c r="C20" s="4" t="n">
        <v>2020</v>
      </c>
      <c r="D20" s="4" t="s">
        <v>303</v>
      </c>
      <c r="E20" s="4" t="s">
        <v>166</v>
      </c>
      <c r="F20" s="7" t="s">
        <v>304</v>
      </c>
      <c r="G20" s="7" t="s">
        <v>304</v>
      </c>
      <c r="H20" s="4" t="s">
        <v>305</v>
      </c>
      <c r="I20" s="4" t="s">
        <v>53</v>
      </c>
      <c r="J20" s="4" t="s">
        <v>53</v>
      </c>
      <c r="K20" s="4"/>
      <c r="L20" s="4"/>
      <c r="M20" s="4" t="s">
        <v>314</v>
      </c>
      <c r="N20" s="4" t="s">
        <v>56</v>
      </c>
      <c r="O20" s="4" t="n">
        <v>868</v>
      </c>
      <c r="P20" s="4" t="n">
        <v>256</v>
      </c>
      <c r="Q20" s="4" t="n">
        <v>256</v>
      </c>
      <c r="R20" s="4" t="n">
        <f aca="false">PRODUCT(Q20,P20,O20)</f>
        <v>56885248</v>
      </c>
      <c r="S20" s="4" t="s">
        <v>57</v>
      </c>
      <c r="T20" s="4" t="s">
        <v>308</v>
      </c>
      <c r="U20" s="4" t="s">
        <v>175</v>
      </c>
      <c r="V20" s="4" t="s">
        <v>309</v>
      </c>
      <c r="W20" s="4" t="n">
        <v>200</v>
      </c>
      <c r="X20" s="4" t="n">
        <v>48</v>
      </c>
      <c r="Y20" s="4" t="s">
        <v>177</v>
      </c>
      <c r="Z20" s="4" t="s">
        <v>319</v>
      </c>
      <c r="AA20" s="4" t="s">
        <v>132</v>
      </c>
      <c r="AB20" s="13" t="n">
        <v>0.0002</v>
      </c>
      <c r="AC20" s="13"/>
      <c r="AD20" s="4"/>
      <c r="AE20" s="4" t="s">
        <v>311</v>
      </c>
      <c r="AF20" s="4" t="s">
        <v>84</v>
      </c>
      <c r="AG20" s="4" t="s">
        <v>312</v>
      </c>
      <c r="AH20" s="10" t="n">
        <v>0.8847</v>
      </c>
      <c r="AI20" s="10"/>
      <c r="AJ20" s="10"/>
      <c r="AK20" s="10"/>
      <c r="AL20" s="10"/>
      <c r="AM20" s="10" t="n">
        <v>0.72</v>
      </c>
      <c r="AN20" s="10"/>
      <c r="AO20" s="10"/>
      <c r="AP20" s="10"/>
      <c r="AQ20" s="10" t="n">
        <v>0.85</v>
      </c>
      <c r="AS20" s="4" t="s">
        <v>315</v>
      </c>
      <c r="AT20" s="4"/>
      <c r="AU20" s="4"/>
      <c r="AV20" s="4"/>
      <c r="AW20" s="4"/>
      <c r="AX20" s="4"/>
      <c r="AY20" s="4"/>
      <c r="AZ20" s="4"/>
      <c r="BA20" s="4"/>
      <c r="BB20" s="4"/>
      <c r="BC20" s="4"/>
      <c r="BD20" s="4"/>
      <c r="BE20" s="4"/>
      <c r="BF20" s="4"/>
      <c r="BG20" s="4"/>
      <c r="BH20" s="4"/>
      <c r="BI20" s="4"/>
      <c r="BJ20" s="4"/>
    </row>
    <row r="21" customFormat="false" ht="16.4" hidden="false" customHeight="false" outlineLevel="0" collapsed="false">
      <c r="A21" s="14" t="s">
        <v>301</v>
      </c>
      <c r="B21" s="4" t="s">
        <v>302</v>
      </c>
      <c r="C21" s="4" t="n">
        <v>2020</v>
      </c>
      <c r="D21" s="4" t="s">
        <v>303</v>
      </c>
      <c r="E21" s="4" t="s">
        <v>166</v>
      </c>
      <c r="F21" s="7" t="s">
        <v>304</v>
      </c>
      <c r="G21" s="7" t="s">
        <v>304</v>
      </c>
      <c r="H21" s="4" t="s">
        <v>305</v>
      </c>
      <c r="I21" s="4" t="s">
        <v>53</v>
      </c>
      <c r="J21" s="4" t="s">
        <v>53</v>
      </c>
      <c r="K21" s="4"/>
      <c r="L21" s="4"/>
      <c r="M21" s="4" t="s">
        <v>316</v>
      </c>
      <c r="N21" s="4" t="s">
        <v>56</v>
      </c>
      <c r="O21" s="4" t="n">
        <v>868</v>
      </c>
      <c r="P21" s="4" t="n">
        <v>256</v>
      </c>
      <c r="Q21" s="4" t="n">
        <v>256</v>
      </c>
      <c r="R21" s="4" t="n">
        <f aca="false">PRODUCT(Q21,P21,O21)</f>
        <v>56885248</v>
      </c>
      <c r="S21" s="4" t="s">
        <v>57</v>
      </c>
      <c r="T21" s="4" t="s">
        <v>308</v>
      </c>
      <c r="U21" s="4" t="s">
        <v>175</v>
      </c>
      <c r="V21" s="4" t="s">
        <v>309</v>
      </c>
      <c r="W21" s="4" t="n">
        <v>200</v>
      </c>
      <c r="X21" s="4" t="n">
        <v>48</v>
      </c>
      <c r="Y21" s="4" t="s">
        <v>177</v>
      </c>
      <c r="Z21" s="4" t="s">
        <v>319</v>
      </c>
      <c r="AA21" s="4" t="s">
        <v>132</v>
      </c>
      <c r="AB21" s="13" t="n">
        <v>0.0002</v>
      </c>
      <c r="AC21" s="13"/>
      <c r="AD21" s="4"/>
      <c r="AE21" s="4" t="s">
        <v>311</v>
      </c>
      <c r="AF21" s="4" t="s">
        <v>84</v>
      </c>
      <c r="AG21" s="4" t="s">
        <v>312</v>
      </c>
      <c r="AH21" s="10" t="n">
        <v>0.8633</v>
      </c>
      <c r="AI21" s="10"/>
      <c r="AJ21" s="10"/>
      <c r="AK21" s="10"/>
      <c r="AL21" s="10"/>
      <c r="AM21" s="10" t="n">
        <v>0.66</v>
      </c>
      <c r="AN21" s="10"/>
      <c r="AO21" s="10"/>
      <c r="AP21" s="10"/>
      <c r="AQ21" s="10" t="n">
        <v>0.82</v>
      </c>
      <c r="AS21" s="4" t="s">
        <v>317</v>
      </c>
      <c r="AT21" s="4"/>
      <c r="AU21" s="4"/>
      <c r="AV21" s="4"/>
      <c r="AW21" s="4"/>
      <c r="AX21" s="4"/>
      <c r="AY21" s="4"/>
      <c r="AZ21" s="4"/>
      <c r="BA21" s="4"/>
      <c r="BB21" s="4"/>
      <c r="BC21" s="4"/>
      <c r="BD21" s="4"/>
      <c r="BE21" s="4"/>
      <c r="BF21" s="4"/>
      <c r="BG21" s="4"/>
      <c r="BH21" s="4"/>
      <c r="BI21" s="4"/>
      <c r="BJ21" s="4"/>
    </row>
    <row r="22" customFormat="false" ht="16.4" hidden="false" customHeight="false" outlineLevel="0" collapsed="false">
      <c r="A22" s="14" t="s">
        <v>301</v>
      </c>
      <c r="B22" s="4" t="s">
        <v>302</v>
      </c>
      <c r="C22" s="4" t="n">
        <v>2020</v>
      </c>
      <c r="D22" s="4" t="s">
        <v>303</v>
      </c>
      <c r="E22" s="4" t="s">
        <v>166</v>
      </c>
      <c r="F22" s="7" t="s">
        <v>304</v>
      </c>
      <c r="G22" s="7" t="s">
        <v>304</v>
      </c>
      <c r="H22" s="4" t="s">
        <v>305</v>
      </c>
      <c r="I22" s="4" t="s">
        <v>93</v>
      </c>
      <c r="J22" s="4" t="s">
        <v>93</v>
      </c>
      <c r="K22" s="4"/>
      <c r="L22" s="4"/>
      <c r="M22" s="4" t="s">
        <v>307</v>
      </c>
      <c r="N22" s="4" t="s">
        <v>56</v>
      </c>
      <c r="O22" s="4" t="n">
        <v>868</v>
      </c>
      <c r="P22" s="4" t="n">
        <v>256</v>
      </c>
      <c r="Q22" s="4" t="n">
        <v>256</v>
      </c>
      <c r="R22" s="4" t="n">
        <f aca="false">PRODUCT(Q22,P22,O22)</f>
        <v>56885248</v>
      </c>
      <c r="S22" s="4"/>
      <c r="T22" s="4"/>
      <c r="U22" s="4" t="s">
        <v>175</v>
      </c>
      <c r="V22" s="4" t="s">
        <v>320</v>
      </c>
      <c r="W22" s="4"/>
      <c r="X22" s="4"/>
      <c r="Y22" s="4"/>
      <c r="Z22" s="4" t="s">
        <v>321</v>
      </c>
      <c r="AA22" s="4"/>
      <c r="AB22" s="13"/>
      <c r="AC22" s="13"/>
      <c r="AD22" s="4"/>
      <c r="AE22" s="4" t="s">
        <v>311</v>
      </c>
      <c r="AF22" s="4" t="s">
        <v>322</v>
      </c>
      <c r="AG22" s="4" t="s">
        <v>323</v>
      </c>
      <c r="AH22" s="10" t="n">
        <v>0.7613</v>
      </c>
      <c r="AI22" s="10"/>
      <c r="AJ22" s="10"/>
      <c r="AK22" s="10"/>
      <c r="AL22" s="10"/>
      <c r="AM22" s="10" t="n">
        <v>0.48</v>
      </c>
      <c r="AN22" s="10"/>
      <c r="AO22" s="10"/>
      <c r="AP22" s="10"/>
      <c r="AQ22" s="10" t="n">
        <v>0.69</v>
      </c>
      <c r="AS22" s="4" t="s">
        <v>324</v>
      </c>
      <c r="AT22" s="4"/>
      <c r="AU22" s="4"/>
      <c r="AV22" s="4"/>
      <c r="AW22" s="4"/>
      <c r="AX22" s="4"/>
      <c r="AY22" s="4"/>
      <c r="AZ22" s="4"/>
      <c r="BA22" s="4"/>
      <c r="BB22" s="4"/>
      <c r="BC22" s="4"/>
      <c r="BD22" s="4"/>
      <c r="BE22" s="4"/>
      <c r="BF22" s="4"/>
      <c r="BG22" s="4"/>
      <c r="BH22" s="4"/>
      <c r="BI22" s="4"/>
      <c r="BJ22" s="4"/>
    </row>
    <row r="23" customFormat="false" ht="16.4" hidden="false" customHeight="false" outlineLevel="0" collapsed="false">
      <c r="A23" s="14" t="s">
        <v>301</v>
      </c>
      <c r="B23" s="4" t="s">
        <v>302</v>
      </c>
      <c r="C23" s="4" t="n">
        <v>2020</v>
      </c>
      <c r="D23" s="4" t="s">
        <v>303</v>
      </c>
      <c r="E23" s="4" t="s">
        <v>166</v>
      </c>
      <c r="F23" s="7" t="s">
        <v>304</v>
      </c>
      <c r="G23" s="7" t="s">
        <v>304</v>
      </c>
      <c r="H23" s="4" t="s">
        <v>305</v>
      </c>
      <c r="I23" s="4" t="s">
        <v>93</v>
      </c>
      <c r="J23" s="4" t="s">
        <v>93</v>
      </c>
      <c r="K23" s="4"/>
      <c r="L23" s="4"/>
      <c r="M23" s="4" t="s">
        <v>314</v>
      </c>
      <c r="N23" s="4" t="s">
        <v>56</v>
      </c>
      <c r="O23" s="4" t="n">
        <v>868</v>
      </c>
      <c r="P23" s="4" t="n">
        <v>256</v>
      </c>
      <c r="Q23" s="4" t="n">
        <v>256</v>
      </c>
      <c r="R23" s="4" t="n">
        <f aca="false">PRODUCT(Q23,P23,O23)</f>
        <v>56885248</v>
      </c>
      <c r="S23" s="4"/>
      <c r="T23" s="4"/>
      <c r="U23" s="4" t="s">
        <v>175</v>
      </c>
      <c r="V23" s="4" t="s">
        <v>320</v>
      </c>
      <c r="W23" s="4"/>
      <c r="X23" s="4"/>
      <c r="Y23" s="4"/>
      <c r="Z23" s="4" t="s">
        <v>321</v>
      </c>
      <c r="AA23" s="4"/>
      <c r="AB23" s="13"/>
      <c r="AC23" s="13"/>
      <c r="AD23" s="4"/>
      <c r="AE23" s="4" t="s">
        <v>311</v>
      </c>
      <c r="AF23" s="4" t="s">
        <v>322</v>
      </c>
      <c r="AG23" s="4" t="s">
        <v>323</v>
      </c>
      <c r="AH23" s="10" t="n">
        <v>0.7522</v>
      </c>
      <c r="AI23" s="10"/>
      <c r="AJ23" s="10"/>
      <c r="AK23" s="10"/>
      <c r="AL23" s="10"/>
      <c r="AM23" s="10" t="n">
        <v>0.36</v>
      </c>
      <c r="AN23" s="10"/>
      <c r="AO23" s="10"/>
      <c r="AP23" s="10"/>
      <c r="AQ23" s="10" t="n">
        <v>0.66</v>
      </c>
      <c r="AS23" s="4" t="s">
        <v>324</v>
      </c>
      <c r="AT23" s="4"/>
      <c r="AU23" s="4"/>
      <c r="AV23" s="4"/>
      <c r="AW23" s="4"/>
      <c r="AX23" s="4"/>
      <c r="AY23" s="4"/>
      <c r="AZ23" s="4"/>
      <c r="BA23" s="4"/>
      <c r="BB23" s="4"/>
      <c r="BC23" s="4"/>
      <c r="BD23" s="4"/>
      <c r="BE23" s="4"/>
      <c r="BF23" s="4"/>
      <c r="BG23" s="4"/>
      <c r="BH23" s="4"/>
      <c r="BI23" s="4"/>
      <c r="BJ23" s="4"/>
    </row>
    <row r="24" customFormat="false" ht="16.4" hidden="false" customHeight="false" outlineLevel="0" collapsed="false">
      <c r="A24" s="14" t="s">
        <v>301</v>
      </c>
      <c r="B24" s="4" t="s">
        <v>302</v>
      </c>
      <c r="C24" s="4" t="n">
        <v>2020</v>
      </c>
      <c r="D24" s="4" t="s">
        <v>303</v>
      </c>
      <c r="E24" s="4" t="s">
        <v>166</v>
      </c>
      <c r="F24" s="7" t="s">
        <v>304</v>
      </c>
      <c r="G24" s="7" t="s">
        <v>304</v>
      </c>
      <c r="H24" s="4" t="s">
        <v>305</v>
      </c>
      <c r="I24" s="4" t="s">
        <v>93</v>
      </c>
      <c r="J24" s="4" t="s">
        <v>93</v>
      </c>
      <c r="K24" s="4"/>
      <c r="L24" s="4"/>
      <c r="M24" s="4" t="s">
        <v>316</v>
      </c>
      <c r="N24" s="4" t="s">
        <v>56</v>
      </c>
      <c r="O24" s="4" t="n">
        <v>868</v>
      </c>
      <c r="P24" s="4" t="n">
        <v>256</v>
      </c>
      <c r="Q24" s="4" t="n">
        <v>256</v>
      </c>
      <c r="R24" s="4" t="n">
        <f aca="false">PRODUCT(Q24,P24,O24)</f>
        <v>56885248</v>
      </c>
      <c r="S24" s="4"/>
      <c r="T24" s="4"/>
      <c r="U24" s="4" t="s">
        <v>175</v>
      </c>
      <c r="V24" s="4" t="s">
        <v>320</v>
      </c>
      <c r="W24" s="4"/>
      <c r="X24" s="4"/>
      <c r="Y24" s="4"/>
      <c r="Z24" s="4" t="s">
        <v>321</v>
      </c>
      <c r="AA24" s="4"/>
      <c r="AB24" s="13"/>
      <c r="AC24" s="13"/>
      <c r="AD24" s="4"/>
      <c r="AE24" s="4" t="s">
        <v>311</v>
      </c>
      <c r="AF24" s="4" t="s">
        <v>322</v>
      </c>
      <c r="AG24" s="4" t="s">
        <v>323</v>
      </c>
      <c r="AH24" s="10" t="n">
        <v>0.7187</v>
      </c>
      <c r="AI24" s="10"/>
      <c r="AJ24" s="10"/>
      <c r="AK24" s="10"/>
      <c r="AL24" s="10"/>
      <c r="AM24" s="10" t="n">
        <v>0.25</v>
      </c>
      <c r="AN24" s="10"/>
      <c r="AO24" s="10"/>
      <c r="AP24" s="10"/>
      <c r="AQ24" s="10" t="n">
        <v>0.61</v>
      </c>
      <c r="AS24" s="4" t="s">
        <v>324</v>
      </c>
      <c r="AT24" s="4"/>
      <c r="AU24" s="4"/>
      <c r="AV24" s="4"/>
      <c r="AW24" s="4"/>
      <c r="AX24" s="4"/>
      <c r="AY24" s="4"/>
      <c r="AZ24" s="4"/>
      <c r="BA24" s="4"/>
      <c r="BB24" s="4"/>
      <c r="BC24" s="4"/>
      <c r="BD24" s="4"/>
      <c r="BE24" s="4"/>
      <c r="BF24" s="4"/>
      <c r="BG24" s="4"/>
      <c r="BH24" s="4"/>
      <c r="BI24" s="4"/>
      <c r="BJ24" s="4"/>
    </row>
    <row r="25" customFormat="false" ht="15" hidden="false" customHeight="false" outlineLevel="0" collapsed="false">
      <c r="A25" s="14" t="s">
        <v>338</v>
      </c>
      <c r="B25" s="4" t="s">
        <v>339</v>
      </c>
      <c r="C25" s="4" t="n">
        <v>2025</v>
      </c>
      <c r="D25" s="4" t="s">
        <v>340</v>
      </c>
      <c r="E25" s="4" t="s">
        <v>166</v>
      </c>
      <c r="F25" s="4" t="s">
        <v>341</v>
      </c>
      <c r="G25" s="4" t="s">
        <v>341</v>
      </c>
      <c r="H25" s="4" t="s">
        <v>342</v>
      </c>
      <c r="I25" s="4" t="s">
        <v>99</v>
      </c>
      <c r="J25" s="4" t="s">
        <v>343</v>
      </c>
      <c r="K25" s="4" t="s">
        <v>199</v>
      </c>
      <c r="L25" s="4"/>
      <c r="M25" s="4" t="s">
        <v>344</v>
      </c>
      <c r="N25" s="4" t="s">
        <v>345</v>
      </c>
      <c r="O25" s="4" t="n">
        <v>14</v>
      </c>
      <c r="P25" s="4" t="n">
        <v>1000</v>
      </c>
      <c r="Q25" s="4" t="n">
        <v>1000</v>
      </c>
      <c r="R25" s="4" t="n">
        <f aca="false">PRODUCT(O25,P25,Q25)</f>
        <v>14000000</v>
      </c>
      <c r="S25" s="4" t="s">
        <v>346</v>
      </c>
      <c r="T25" s="4" t="s">
        <v>346</v>
      </c>
      <c r="U25" s="4" t="s">
        <v>175</v>
      </c>
      <c r="V25" s="4" t="s">
        <v>347</v>
      </c>
      <c r="W25" s="4" t="n">
        <v>1000</v>
      </c>
      <c r="X25" s="4" t="n">
        <v>4</v>
      </c>
      <c r="Y25" s="4" t="s">
        <v>61</v>
      </c>
      <c r="Z25" s="4" t="s">
        <v>178</v>
      </c>
      <c r="AA25" s="4"/>
      <c r="AB25" s="13" t="n">
        <v>0.001</v>
      </c>
      <c r="AC25" s="13"/>
      <c r="AD25" s="4"/>
      <c r="AE25" s="4" t="s">
        <v>348</v>
      </c>
      <c r="AF25" s="4" t="s">
        <v>206</v>
      </c>
      <c r="AG25" s="4" t="s">
        <v>349</v>
      </c>
      <c r="AH25" s="10" t="n">
        <v>0.851</v>
      </c>
      <c r="AI25" s="10"/>
      <c r="AJ25" s="10" t="n">
        <v>0.74</v>
      </c>
      <c r="AK25" s="10"/>
      <c r="AL25" s="10"/>
      <c r="AM25" s="10" t="n">
        <v>0.703</v>
      </c>
      <c r="AN25" s="10" t="n">
        <v>0.739</v>
      </c>
      <c r="AO25" s="10"/>
      <c r="AP25" s="10"/>
      <c r="AQ25" s="10" t="n">
        <v>0.85</v>
      </c>
      <c r="AR25" s="4" t="s">
        <v>350</v>
      </c>
      <c r="AS25" s="4" t="s">
        <v>351</v>
      </c>
      <c r="AT25" s="4"/>
      <c r="AU25" s="4"/>
      <c r="AV25" s="4"/>
      <c r="AW25" s="4"/>
      <c r="AX25" s="4"/>
      <c r="AY25" s="4"/>
      <c r="AZ25" s="4"/>
      <c r="BA25" s="4"/>
      <c r="BB25" s="4"/>
      <c r="BC25" s="4"/>
      <c r="BD25" s="4"/>
      <c r="BE25" s="4"/>
      <c r="BF25" s="4"/>
      <c r="BG25" s="4"/>
      <c r="BH25" s="4"/>
      <c r="BI25" s="4"/>
      <c r="BJ25" s="4"/>
    </row>
    <row r="26" customFormat="false" ht="15" hidden="false" customHeight="false" outlineLevel="0" collapsed="false">
      <c r="A26" s="17"/>
      <c r="B26" s="4"/>
      <c r="C26" s="4"/>
      <c r="D26" s="4"/>
      <c r="E26" s="4"/>
      <c r="F26" s="7"/>
      <c r="G26" s="7"/>
      <c r="H26" s="4"/>
      <c r="I26" s="4"/>
      <c r="J26" s="4"/>
      <c r="K26" s="4"/>
      <c r="L26" s="4"/>
      <c r="M26" s="4"/>
      <c r="N26" s="4"/>
      <c r="O26" s="4"/>
      <c r="P26" s="4"/>
      <c r="Q26" s="4"/>
      <c r="R26" s="4"/>
      <c r="S26" s="4"/>
      <c r="T26" s="4"/>
      <c r="U26" s="4"/>
      <c r="V26" s="4"/>
      <c r="W26" s="4"/>
      <c r="X26" s="4"/>
      <c r="Y26" s="4"/>
      <c r="Z26" s="4"/>
      <c r="AA26" s="4"/>
      <c r="AB26" s="13"/>
      <c r="AC26" s="13"/>
      <c r="AD26" s="4"/>
      <c r="AE26" s="4"/>
      <c r="AF26" s="4"/>
      <c r="AG26" s="4"/>
      <c r="AH26" s="10"/>
      <c r="AI26" s="10"/>
      <c r="AJ26" s="10"/>
      <c r="AK26" s="10"/>
      <c r="AL26" s="10"/>
      <c r="AM26" s="10"/>
      <c r="AN26" s="10"/>
      <c r="AO26" s="10"/>
      <c r="AP26" s="10"/>
      <c r="AQ26" s="10"/>
      <c r="AS26" s="4"/>
      <c r="AT26" s="4"/>
      <c r="AU26" s="4"/>
      <c r="AV26" s="4"/>
      <c r="AW26" s="4"/>
      <c r="AX26" s="4"/>
      <c r="AY26" s="4"/>
      <c r="AZ26" s="4"/>
      <c r="BA26" s="4"/>
      <c r="BB26" s="4"/>
      <c r="BC26" s="4"/>
      <c r="BD26" s="4"/>
      <c r="BE26" s="4"/>
      <c r="BF26" s="4"/>
      <c r="BG26" s="4"/>
      <c r="BH26" s="4"/>
      <c r="BI26" s="4"/>
      <c r="BJ26" s="4"/>
    </row>
    <row r="27" customFormat="false" ht="15" hidden="false" customHeight="false" outlineLevel="0" collapsed="false">
      <c r="A27" s="17"/>
      <c r="B27" s="4"/>
      <c r="C27" s="4"/>
      <c r="D27" s="4"/>
      <c r="E27" s="4"/>
      <c r="F27" s="7"/>
      <c r="G27" s="7"/>
      <c r="H27" s="4"/>
      <c r="I27" s="4"/>
      <c r="J27" s="4"/>
      <c r="K27" s="4"/>
      <c r="L27" s="4"/>
      <c r="M27" s="4"/>
      <c r="N27" s="4"/>
      <c r="O27" s="4"/>
      <c r="P27" s="4"/>
      <c r="Q27" s="4"/>
      <c r="R27" s="4"/>
      <c r="S27" s="4"/>
      <c r="T27" s="4"/>
      <c r="U27" s="4"/>
      <c r="V27" s="4"/>
      <c r="W27" s="4"/>
      <c r="X27" s="4"/>
      <c r="Y27" s="4"/>
      <c r="Z27" s="4"/>
      <c r="AA27" s="4"/>
      <c r="AB27" s="13"/>
      <c r="AC27" s="13"/>
      <c r="AD27" s="4"/>
      <c r="AE27" s="4"/>
      <c r="AF27" s="4"/>
      <c r="AG27" s="4"/>
      <c r="AH27" s="10"/>
      <c r="AI27" s="10"/>
      <c r="AJ27" s="10"/>
      <c r="AK27" s="10"/>
      <c r="AL27" s="10"/>
      <c r="AM27" s="10"/>
      <c r="AN27" s="10"/>
      <c r="AO27" s="10"/>
      <c r="AP27" s="10"/>
      <c r="AQ27" s="10"/>
      <c r="AS27" s="4"/>
      <c r="AT27" s="4"/>
      <c r="AU27" s="4"/>
      <c r="AV27" s="4"/>
      <c r="AW27" s="4"/>
      <c r="AX27" s="4"/>
      <c r="AY27" s="4"/>
      <c r="AZ27" s="4"/>
      <c r="BA27" s="4"/>
      <c r="BB27" s="4"/>
      <c r="BC27" s="4"/>
      <c r="BD27" s="4"/>
      <c r="BE27" s="4"/>
      <c r="BF27" s="4"/>
      <c r="BG27" s="4"/>
      <c r="BH27" s="4"/>
      <c r="BI27" s="4"/>
      <c r="BJ27" s="4"/>
    </row>
    <row r="28" customFormat="false" ht="15" hidden="false" customHeight="false" outlineLevel="0" collapsed="false">
      <c r="A28" s="17"/>
      <c r="B28" s="4"/>
      <c r="C28" s="4"/>
      <c r="D28" s="4"/>
      <c r="E28" s="4"/>
      <c r="F28" s="7"/>
      <c r="G28" s="7"/>
      <c r="H28" s="4"/>
      <c r="I28" s="4"/>
      <c r="J28" s="4"/>
      <c r="K28" s="4"/>
      <c r="L28" s="4"/>
      <c r="M28" s="4"/>
      <c r="N28" s="4"/>
      <c r="O28" s="4"/>
      <c r="P28" s="4"/>
      <c r="Q28" s="4"/>
      <c r="R28" s="4"/>
      <c r="S28" s="4"/>
      <c r="T28" s="4"/>
      <c r="U28" s="4"/>
      <c r="V28" s="4"/>
      <c r="W28" s="4"/>
      <c r="X28" s="4"/>
      <c r="Y28" s="4"/>
      <c r="Z28" s="4"/>
      <c r="AA28" s="4"/>
      <c r="AB28" s="13"/>
      <c r="AC28" s="13"/>
      <c r="AD28" s="4"/>
      <c r="AE28" s="4"/>
      <c r="AF28" s="4"/>
      <c r="AG28" s="4"/>
      <c r="AH28" s="10"/>
      <c r="AI28" s="10"/>
      <c r="AJ28" s="10"/>
      <c r="AK28" s="10"/>
      <c r="AL28" s="10"/>
      <c r="AM28" s="10"/>
      <c r="AN28" s="10"/>
      <c r="AO28" s="10"/>
      <c r="AP28" s="10"/>
      <c r="AQ28" s="10"/>
      <c r="AS28" s="4"/>
      <c r="AT28" s="4"/>
      <c r="AU28" s="4"/>
      <c r="AV28" s="4"/>
      <c r="AW28" s="4"/>
      <c r="AX28" s="4"/>
      <c r="AY28" s="4"/>
      <c r="AZ28" s="4"/>
      <c r="BA28" s="4"/>
      <c r="BB28" s="4"/>
      <c r="BC28" s="4"/>
      <c r="BD28" s="4"/>
      <c r="BE28" s="4"/>
      <c r="BF28" s="4"/>
      <c r="BG28" s="4"/>
      <c r="BH28" s="4"/>
      <c r="BI28" s="4"/>
      <c r="BJ28" s="4"/>
    </row>
    <row r="29" customFormat="false" ht="15" hidden="false" customHeight="false" outlineLevel="0" collapsed="false">
      <c r="A29" s="17"/>
      <c r="B29" s="4"/>
      <c r="C29" s="4"/>
      <c r="D29" s="4"/>
      <c r="E29" s="4"/>
      <c r="F29" s="4"/>
      <c r="G29" s="4"/>
      <c r="H29" s="4"/>
      <c r="I29" s="4"/>
      <c r="J29" s="4"/>
      <c r="K29" s="4"/>
      <c r="L29" s="4"/>
      <c r="M29" s="4"/>
      <c r="N29" s="4"/>
      <c r="O29" s="4"/>
      <c r="P29" s="4"/>
      <c r="Q29" s="4"/>
      <c r="R29" s="4"/>
      <c r="S29" s="4"/>
      <c r="T29" s="4"/>
      <c r="U29" s="4"/>
      <c r="V29" s="4"/>
      <c r="W29" s="4"/>
      <c r="X29" s="4"/>
      <c r="Y29" s="4"/>
      <c r="Z29" s="4"/>
      <c r="AA29" s="4"/>
      <c r="AB29" s="13"/>
      <c r="AC29" s="13"/>
      <c r="AD29" s="4"/>
      <c r="AE29" s="4"/>
      <c r="AF29" s="4"/>
      <c r="AG29" s="4"/>
      <c r="AH29" s="10"/>
      <c r="AI29" s="10"/>
      <c r="AJ29" s="10"/>
      <c r="AK29" s="10"/>
      <c r="AL29" s="10"/>
      <c r="AM29" s="10"/>
      <c r="AN29" s="10"/>
      <c r="AO29" s="10"/>
      <c r="AP29" s="10"/>
      <c r="AQ29" s="10"/>
      <c r="AS29" s="4"/>
      <c r="AT29" s="4"/>
      <c r="AU29" s="4"/>
      <c r="AV29" s="4"/>
      <c r="AW29" s="4"/>
      <c r="AX29" s="4"/>
      <c r="AY29" s="4"/>
      <c r="AZ29" s="4"/>
      <c r="BA29" s="4"/>
      <c r="BB29" s="4"/>
      <c r="BC29" s="4"/>
      <c r="BD29" s="4"/>
      <c r="BE29" s="4"/>
      <c r="BF29" s="4"/>
      <c r="BG29" s="4"/>
      <c r="BH29" s="4"/>
      <c r="BI29" s="4"/>
      <c r="BJ29" s="4"/>
    </row>
    <row r="30" customFormat="false" ht="15" hidden="false" customHeight="false" outlineLevel="0" collapsed="false">
      <c r="A30" s="17"/>
      <c r="B30" s="4"/>
      <c r="C30" s="4"/>
      <c r="D30" s="4"/>
      <c r="E30" s="4"/>
      <c r="F30" s="4"/>
      <c r="G30" s="4"/>
      <c r="H30" s="4"/>
      <c r="I30" s="4"/>
      <c r="J30" s="4"/>
      <c r="K30" s="4"/>
      <c r="L30" s="4"/>
      <c r="M30" s="4"/>
      <c r="N30" s="4"/>
      <c r="O30" s="4"/>
      <c r="P30" s="4"/>
      <c r="Q30" s="4"/>
      <c r="R30" s="4"/>
      <c r="S30" s="4"/>
      <c r="T30" s="4"/>
      <c r="U30" s="4"/>
      <c r="V30" s="4"/>
      <c r="W30" s="4"/>
      <c r="X30" s="4"/>
      <c r="Y30" s="4"/>
      <c r="Z30" s="4"/>
      <c r="AA30" s="4"/>
      <c r="AB30" s="13"/>
      <c r="AC30" s="13"/>
      <c r="AD30" s="4"/>
      <c r="AE30" s="4"/>
      <c r="AF30" s="4"/>
      <c r="AG30" s="4"/>
      <c r="AH30" s="10"/>
      <c r="AI30" s="10"/>
      <c r="AJ30" s="10"/>
      <c r="AK30" s="10"/>
      <c r="AL30" s="10"/>
      <c r="AM30" s="10"/>
      <c r="AN30" s="10"/>
      <c r="AO30" s="10"/>
      <c r="AP30" s="10"/>
      <c r="AQ30" s="10"/>
      <c r="AS30" s="4"/>
      <c r="AT30" s="4"/>
      <c r="AU30" s="4"/>
      <c r="AV30" s="4"/>
      <c r="AW30" s="4"/>
      <c r="AX30" s="4"/>
      <c r="AY30" s="4"/>
      <c r="AZ30" s="4"/>
      <c r="BA30" s="4"/>
      <c r="BB30" s="4"/>
      <c r="BC30" s="4"/>
      <c r="BD30" s="4"/>
      <c r="BE30" s="4"/>
      <c r="BF30" s="4"/>
      <c r="BG30" s="4"/>
      <c r="BH30" s="4"/>
      <c r="BI30" s="4"/>
      <c r="BJ30" s="4"/>
    </row>
    <row r="31" customFormat="false" ht="15" hidden="false" customHeight="false" outlineLevel="0" collapsed="false">
      <c r="A31" s="17"/>
      <c r="B31" s="4"/>
      <c r="C31" s="4"/>
      <c r="D31" s="4"/>
      <c r="E31" s="4"/>
      <c r="F31" s="4"/>
      <c r="G31" s="4"/>
      <c r="H31" s="4"/>
      <c r="I31" s="4"/>
      <c r="J31" s="4"/>
      <c r="K31" s="4"/>
      <c r="L31" s="4"/>
      <c r="M31" s="4"/>
      <c r="N31" s="4"/>
      <c r="O31" s="4"/>
      <c r="P31" s="4"/>
      <c r="Q31" s="4"/>
      <c r="R31" s="4"/>
      <c r="S31" s="4"/>
      <c r="T31" s="4"/>
      <c r="U31" s="4"/>
      <c r="V31" s="4"/>
      <c r="W31" s="4"/>
      <c r="X31" s="4"/>
      <c r="Y31" s="4"/>
      <c r="Z31" s="4"/>
      <c r="AA31" s="4"/>
      <c r="AB31" s="13"/>
      <c r="AC31" s="13"/>
      <c r="AD31" s="4"/>
      <c r="AE31" s="4"/>
      <c r="AF31" s="4"/>
      <c r="AG31" s="4"/>
      <c r="AH31" s="10"/>
      <c r="AI31" s="10"/>
      <c r="AJ31" s="10"/>
      <c r="AK31" s="10"/>
      <c r="AL31" s="10"/>
      <c r="AM31" s="10"/>
      <c r="AN31" s="10"/>
      <c r="AO31" s="10"/>
      <c r="AP31" s="10"/>
      <c r="AQ31" s="10"/>
      <c r="AS31" s="4"/>
      <c r="AT31" s="4"/>
      <c r="AU31" s="4"/>
      <c r="AV31" s="4"/>
      <c r="AW31" s="4"/>
      <c r="AX31" s="4"/>
      <c r="AY31" s="4"/>
      <c r="AZ31" s="4"/>
      <c r="BA31" s="4"/>
      <c r="BB31" s="4"/>
      <c r="BC31" s="4"/>
      <c r="BD31" s="4"/>
      <c r="BE31" s="4"/>
      <c r="BF31" s="4"/>
      <c r="BG31" s="4"/>
      <c r="BH31" s="4"/>
      <c r="BI31" s="4"/>
      <c r="BJ31" s="4"/>
    </row>
    <row r="32" customFormat="false" ht="15" hidden="false" customHeight="false" outlineLevel="0" collapsed="false">
      <c r="A32" s="17"/>
      <c r="B32" s="4"/>
      <c r="C32" s="4"/>
      <c r="D32" s="4"/>
      <c r="E32" s="4"/>
      <c r="F32" s="4"/>
      <c r="G32" s="4"/>
      <c r="H32" s="4"/>
      <c r="I32" s="4"/>
      <c r="J32" s="4"/>
      <c r="K32" s="4"/>
      <c r="L32" s="4"/>
      <c r="M32" s="4"/>
      <c r="N32" s="4"/>
      <c r="O32" s="4"/>
      <c r="P32" s="4"/>
      <c r="Q32" s="4"/>
      <c r="R32" s="4"/>
      <c r="S32" s="4"/>
      <c r="T32" s="4"/>
      <c r="U32" s="4"/>
      <c r="V32" s="4"/>
      <c r="W32" s="4"/>
      <c r="X32" s="4"/>
      <c r="Y32" s="4"/>
      <c r="Z32" s="4"/>
      <c r="AA32" s="4"/>
      <c r="AB32" s="13"/>
      <c r="AC32" s="13"/>
      <c r="AD32" s="4"/>
      <c r="AE32" s="4"/>
      <c r="AF32" s="4"/>
      <c r="AG32" s="4"/>
      <c r="AH32" s="10"/>
      <c r="AI32" s="10"/>
      <c r="AJ32" s="10"/>
      <c r="AK32" s="10"/>
      <c r="AL32" s="10"/>
      <c r="AM32" s="10"/>
      <c r="AN32" s="10"/>
      <c r="AO32" s="10"/>
      <c r="AP32" s="10"/>
      <c r="AQ32" s="10"/>
      <c r="AS32" s="4"/>
      <c r="AT32" s="4"/>
      <c r="AU32" s="4"/>
      <c r="AV32" s="4"/>
      <c r="AW32" s="4"/>
      <c r="AX32" s="4"/>
      <c r="AY32" s="4"/>
      <c r="AZ32" s="4"/>
      <c r="BA32" s="4"/>
      <c r="BB32" s="4"/>
      <c r="BC32" s="4"/>
      <c r="BD32" s="4"/>
      <c r="BE32" s="4"/>
      <c r="BF32" s="4"/>
      <c r="BG32" s="4"/>
      <c r="BH32" s="4"/>
      <c r="BI32" s="4"/>
      <c r="BJ32" s="4"/>
    </row>
    <row r="33" customFormat="false" ht="15" hidden="false" customHeight="false" outlineLevel="0" collapsed="false">
      <c r="A33" s="17"/>
      <c r="B33" s="4"/>
      <c r="C33" s="4"/>
      <c r="D33" s="4"/>
      <c r="E33" s="4"/>
      <c r="F33" s="4"/>
      <c r="G33" s="4"/>
      <c r="H33" s="4"/>
      <c r="I33" s="4"/>
      <c r="J33" s="4"/>
      <c r="K33" s="4"/>
      <c r="L33" s="4"/>
      <c r="M33" s="4"/>
      <c r="N33" s="4"/>
      <c r="O33" s="4"/>
      <c r="P33" s="4"/>
      <c r="Q33" s="4"/>
      <c r="R33" s="4"/>
      <c r="S33" s="4"/>
      <c r="T33" s="4"/>
      <c r="U33" s="4"/>
      <c r="V33" s="4"/>
      <c r="W33" s="4"/>
      <c r="X33" s="4"/>
      <c r="Y33" s="4"/>
      <c r="Z33" s="4"/>
      <c r="AA33" s="4"/>
      <c r="AB33" s="13"/>
      <c r="AC33" s="13"/>
      <c r="AD33" s="4"/>
      <c r="AE33" s="4"/>
      <c r="AF33" s="4"/>
      <c r="AG33" s="4"/>
      <c r="AH33" s="10"/>
      <c r="AI33" s="10"/>
      <c r="AJ33" s="10"/>
      <c r="AK33" s="10"/>
      <c r="AL33" s="10"/>
      <c r="AM33" s="10"/>
      <c r="AN33" s="10"/>
      <c r="AO33" s="10"/>
      <c r="AP33" s="10"/>
      <c r="AQ33" s="10"/>
      <c r="AS33" s="4"/>
      <c r="AT33" s="4"/>
      <c r="AU33" s="4"/>
      <c r="AV33" s="4"/>
      <c r="AW33" s="4"/>
      <c r="AX33" s="4"/>
      <c r="AY33" s="4"/>
      <c r="AZ33" s="4"/>
      <c r="BA33" s="4"/>
      <c r="BB33" s="4"/>
      <c r="BC33" s="4"/>
      <c r="BD33" s="4"/>
      <c r="BE33" s="4"/>
      <c r="BF33" s="4"/>
      <c r="BG33" s="4"/>
      <c r="BH33" s="4"/>
      <c r="BI33" s="4"/>
      <c r="BJ33" s="4"/>
    </row>
    <row r="34" customFormat="false" ht="15" hidden="false" customHeight="false" outlineLevel="0" collapsed="false">
      <c r="A34" s="17"/>
      <c r="B34" s="4"/>
      <c r="C34" s="4"/>
      <c r="D34" s="4"/>
      <c r="E34" s="4"/>
      <c r="F34" s="4"/>
      <c r="G34" s="4"/>
      <c r="H34" s="4"/>
      <c r="I34" s="4"/>
      <c r="J34" s="4"/>
      <c r="K34" s="4"/>
      <c r="L34" s="4"/>
      <c r="M34" s="4"/>
      <c r="N34" s="4"/>
      <c r="O34" s="4"/>
      <c r="P34" s="4"/>
      <c r="Q34" s="4"/>
      <c r="R34" s="4"/>
      <c r="S34" s="4"/>
      <c r="T34" s="4"/>
      <c r="U34" s="4"/>
      <c r="V34" s="4"/>
      <c r="W34" s="4"/>
      <c r="X34" s="4"/>
      <c r="Y34" s="4"/>
      <c r="Z34" s="4"/>
      <c r="AA34" s="4"/>
      <c r="AB34" s="13"/>
      <c r="AC34" s="13"/>
      <c r="AD34" s="4"/>
      <c r="AE34" s="4"/>
      <c r="AF34" s="4"/>
      <c r="AG34" s="4"/>
      <c r="AH34" s="10"/>
      <c r="AI34" s="10"/>
      <c r="AJ34" s="10"/>
      <c r="AK34" s="10"/>
      <c r="AL34" s="10"/>
      <c r="AM34" s="10"/>
      <c r="AN34" s="10"/>
      <c r="AO34" s="10"/>
      <c r="AP34" s="10"/>
      <c r="AQ34" s="10"/>
      <c r="AS34" s="4"/>
      <c r="AT34" s="4"/>
      <c r="AU34" s="4"/>
      <c r="AV34" s="4"/>
      <c r="AW34" s="4"/>
      <c r="AX34" s="4"/>
      <c r="AY34" s="4"/>
      <c r="AZ34" s="4"/>
      <c r="BA34" s="4"/>
      <c r="BB34" s="4"/>
      <c r="BC34" s="4"/>
      <c r="BD34" s="4"/>
      <c r="BE34" s="4"/>
      <c r="BF34" s="4"/>
      <c r="BG34" s="4"/>
      <c r="BH34" s="4"/>
      <c r="BI34" s="4"/>
      <c r="BJ34" s="4"/>
    </row>
    <row r="35" customFormat="false" ht="15" hidden="false" customHeight="false" outlineLevel="0" collapsed="false">
      <c r="A35" s="17"/>
      <c r="B35" s="4"/>
      <c r="C35" s="4"/>
      <c r="D35" s="4"/>
      <c r="E35" s="4"/>
      <c r="F35" s="4"/>
      <c r="G35" s="4"/>
      <c r="H35" s="4"/>
      <c r="I35" s="4"/>
      <c r="J35" s="4"/>
      <c r="K35" s="4"/>
      <c r="L35" s="4"/>
      <c r="M35" s="4"/>
      <c r="N35" s="4"/>
      <c r="O35" s="4"/>
      <c r="P35" s="4"/>
      <c r="Q35" s="4"/>
      <c r="R35" s="4"/>
      <c r="S35" s="4"/>
      <c r="T35" s="4"/>
      <c r="U35" s="4"/>
      <c r="V35" s="4"/>
      <c r="W35" s="4"/>
      <c r="X35" s="4"/>
      <c r="Y35" s="4"/>
      <c r="Z35" s="4"/>
      <c r="AA35" s="4"/>
      <c r="AB35" s="13"/>
      <c r="AC35" s="13"/>
      <c r="AD35" s="4"/>
      <c r="AE35" s="4"/>
      <c r="AF35" s="4"/>
      <c r="AG35" s="4"/>
      <c r="AH35" s="10"/>
      <c r="AI35" s="10"/>
      <c r="AJ35" s="10"/>
      <c r="AK35" s="10"/>
      <c r="AL35" s="10"/>
      <c r="AM35" s="10"/>
      <c r="AN35" s="10"/>
      <c r="AO35" s="10"/>
      <c r="AP35" s="10"/>
      <c r="AQ35" s="10"/>
      <c r="AS35" s="4"/>
      <c r="AT35" s="4"/>
      <c r="AU35" s="4"/>
      <c r="AV35" s="4"/>
      <c r="AW35" s="4"/>
      <c r="AX35" s="4"/>
      <c r="AY35" s="4"/>
      <c r="AZ35" s="4"/>
      <c r="BA35" s="4"/>
      <c r="BB35" s="4"/>
      <c r="BC35" s="4"/>
      <c r="BD35" s="4"/>
      <c r="BE35" s="4"/>
      <c r="BF35" s="4"/>
      <c r="BG35" s="4"/>
      <c r="BH35" s="4"/>
      <c r="BI35" s="4"/>
      <c r="BJ35" s="4"/>
    </row>
    <row r="36" customFormat="false" ht="15" hidden="false" customHeight="false" outlineLevel="0" collapsed="false">
      <c r="A36" s="1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V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6.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352</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2" t="s">
        <v>34</v>
      </c>
      <c r="AI1" s="2" t="s">
        <v>35</v>
      </c>
      <c r="AJ1" s="2" t="s">
        <v>36</v>
      </c>
      <c r="AK1" s="2" t="s">
        <v>37</v>
      </c>
      <c r="AL1" s="2" t="s">
        <v>38</v>
      </c>
      <c r="AM1" s="2" t="s">
        <v>39</v>
      </c>
      <c r="AN1" s="3" t="s">
        <v>40</v>
      </c>
      <c r="AO1" s="3" t="s">
        <v>41</v>
      </c>
      <c r="AP1" s="2" t="s">
        <v>42</v>
      </c>
      <c r="AQ1" s="2" t="s">
        <v>43</v>
      </c>
      <c r="AR1" s="4" t="s">
        <v>44</v>
      </c>
      <c r="AS1" s="4" t="s">
        <v>45</v>
      </c>
      <c r="AT1" s="1"/>
      <c r="AU1" s="1"/>
      <c r="AV1" s="1"/>
      <c r="AW1" s="1"/>
      <c r="AX1" s="1"/>
      <c r="AY1" s="1"/>
      <c r="AZ1" s="1"/>
      <c r="BA1" s="1"/>
      <c r="BB1" s="1"/>
      <c r="BC1" s="1"/>
      <c r="BD1" s="1"/>
      <c r="BE1" s="1"/>
      <c r="BF1" s="1"/>
      <c r="BG1" s="1"/>
      <c r="BH1" s="1"/>
      <c r="BI1" s="1"/>
      <c r="BJ1" s="1"/>
      <c r="BK1" s="2"/>
      <c r="BL1" s="2"/>
      <c r="BM1" s="2"/>
      <c r="BN1" s="2"/>
      <c r="BO1" s="2"/>
      <c r="BP1" s="2"/>
      <c r="BQ1" s="3"/>
      <c r="BR1" s="3"/>
      <c r="BS1" s="2"/>
      <c r="BT1" s="2"/>
      <c r="BV1" s="4"/>
    </row>
    <row r="2" customFormat="false" ht="31.3" hidden="false" customHeight="false" outlineLevel="0" collapsed="false">
      <c r="A2" s="5" t="s">
        <v>46</v>
      </c>
      <c r="B2" s="4" t="s">
        <v>47</v>
      </c>
      <c r="C2" s="4" t="n">
        <v>2020</v>
      </c>
      <c r="D2" s="4" t="s">
        <v>48</v>
      </c>
      <c r="E2" s="4" t="s">
        <v>49</v>
      </c>
      <c r="F2" s="4" t="s">
        <v>50</v>
      </c>
      <c r="G2" s="4" t="s">
        <v>51</v>
      </c>
      <c r="H2" s="4" t="s">
        <v>52</v>
      </c>
      <c r="I2" s="4" t="s">
        <v>53</v>
      </c>
      <c r="J2" s="4" t="s">
        <v>54</v>
      </c>
      <c r="K2" s="4"/>
      <c r="L2" s="4"/>
      <c r="M2" s="4" t="s">
        <v>55</v>
      </c>
      <c r="N2" s="4" t="s">
        <v>56</v>
      </c>
      <c r="O2" s="4" t="n">
        <v>1000</v>
      </c>
      <c r="P2" s="4" t="n">
        <v>256</v>
      </c>
      <c r="Q2" s="4" t="n">
        <v>256</v>
      </c>
      <c r="R2" s="6" t="n">
        <f aca="false">PRODUCT(Q2,P2,O2)</f>
        <v>65536000</v>
      </c>
      <c r="S2" s="7" t="s">
        <v>57</v>
      </c>
      <c r="T2" s="7" t="s">
        <v>58</v>
      </c>
      <c r="U2" s="4" t="s">
        <v>59</v>
      </c>
      <c r="V2" s="4" t="s">
        <v>60</v>
      </c>
      <c r="W2" s="7" t="n">
        <v>200</v>
      </c>
      <c r="X2" s="7" t="n">
        <v>8</v>
      </c>
      <c r="Y2" s="7" t="s">
        <v>61</v>
      </c>
      <c r="Z2" s="4" t="s">
        <v>62</v>
      </c>
      <c r="AA2" s="4" t="s">
        <v>63</v>
      </c>
      <c r="AB2" s="8" t="n">
        <v>0.001</v>
      </c>
      <c r="AC2" s="8"/>
      <c r="AD2" s="4"/>
      <c r="AE2" s="7" t="s">
        <v>64</v>
      </c>
      <c r="AF2" s="7"/>
      <c r="AG2" s="4" t="s">
        <v>66</v>
      </c>
      <c r="AH2" s="9" t="n">
        <v>0.9871</v>
      </c>
      <c r="AI2" s="10"/>
      <c r="AJ2" s="9" t="n">
        <v>0.9249</v>
      </c>
      <c r="AK2" s="9" t="n">
        <v>0.9739</v>
      </c>
      <c r="AL2" s="9" t="n">
        <v>0.9484</v>
      </c>
      <c r="AM2" s="9" t="n">
        <v>0.9532</v>
      </c>
      <c r="AN2" s="10" t="n">
        <v>0.95475</v>
      </c>
      <c r="AO2" s="10" t="n">
        <v>0.97165</v>
      </c>
      <c r="AP2" s="10"/>
      <c r="AQ2" s="9" t="n">
        <v>0.961</v>
      </c>
      <c r="AR2" s="4" t="s">
        <v>67</v>
      </c>
      <c r="AS2" s="4" t="s">
        <v>68</v>
      </c>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row>
    <row r="3" customFormat="false" ht="31.3" hidden="false" customHeight="false" outlineLevel="0" collapsed="false">
      <c r="A3" s="5" t="s">
        <v>46</v>
      </c>
      <c r="B3" s="4" t="s">
        <v>47</v>
      </c>
      <c r="C3" s="4" t="n">
        <v>2020</v>
      </c>
      <c r="D3" s="4" t="s">
        <v>48</v>
      </c>
      <c r="E3" s="4" t="s">
        <v>49</v>
      </c>
      <c r="F3" s="4" t="s">
        <v>50</v>
      </c>
      <c r="G3" s="4" t="s">
        <v>51</v>
      </c>
      <c r="H3" s="4" t="s">
        <v>52</v>
      </c>
      <c r="I3" s="4" t="s">
        <v>53</v>
      </c>
      <c r="J3" s="4" t="s">
        <v>53</v>
      </c>
      <c r="K3" s="4"/>
      <c r="L3" s="4"/>
      <c r="M3" s="4" t="s">
        <v>55</v>
      </c>
      <c r="N3" s="4" t="s">
        <v>56</v>
      </c>
      <c r="O3" s="4" t="n">
        <v>1000</v>
      </c>
      <c r="P3" s="4" t="n">
        <v>256</v>
      </c>
      <c r="Q3" s="4" t="n">
        <v>256</v>
      </c>
      <c r="R3" s="6" t="n">
        <f aca="false">PRODUCT(Q3,P3,O3)</f>
        <v>65536000</v>
      </c>
      <c r="S3" s="7" t="s">
        <v>57</v>
      </c>
      <c r="T3" s="7" t="s">
        <v>58</v>
      </c>
      <c r="U3" s="4" t="s">
        <v>59</v>
      </c>
      <c r="V3" s="4" t="s">
        <v>60</v>
      </c>
      <c r="W3" s="7" t="n">
        <v>200</v>
      </c>
      <c r="X3" s="7" t="n">
        <v>8</v>
      </c>
      <c r="Y3" s="7" t="s">
        <v>61</v>
      </c>
      <c r="Z3" s="4" t="s">
        <v>62</v>
      </c>
      <c r="AA3" s="4" t="s">
        <v>63</v>
      </c>
      <c r="AB3" s="8" t="n">
        <v>0.001</v>
      </c>
      <c r="AC3" s="8"/>
      <c r="AD3" s="4"/>
      <c r="AE3" s="7" t="s">
        <v>64</v>
      </c>
      <c r="AF3" s="7"/>
      <c r="AG3" s="4" t="s">
        <v>66</v>
      </c>
      <c r="AH3" s="9" t="n">
        <v>0.988</v>
      </c>
      <c r="AI3" s="10"/>
      <c r="AJ3" s="9" t="n">
        <v>0.9301</v>
      </c>
      <c r="AK3" s="9" t="n">
        <v>0.9826</v>
      </c>
      <c r="AL3" s="9" t="n">
        <v>0.9457</v>
      </c>
      <c r="AM3" s="9" t="n">
        <v>0.9638</v>
      </c>
      <c r="AN3" s="10" t="n">
        <v>0.95793</v>
      </c>
      <c r="AO3" s="10" t="n">
        <v>0.97113</v>
      </c>
      <c r="AP3" s="10"/>
      <c r="AQ3" s="9" t="n">
        <v>0.9638</v>
      </c>
      <c r="AS3" s="4" t="s">
        <v>68</v>
      </c>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row>
    <row r="4" customFormat="false" ht="31.3" hidden="false" customHeight="false" outlineLevel="0" collapsed="false">
      <c r="A4" s="5" t="s">
        <v>46</v>
      </c>
      <c r="B4" s="4" t="s">
        <v>47</v>
      </c>
      <c r="C4" s="4" t="n">
        <v>2020</v>
      </c>
      <c r="D4" s="4" t="s">
        <v>48</v>
      </c>
      <c r="E4" s="4" t="s">
        <v>49</v>
      </c>
      <c r="F4" s="4" t="s">
        <v>50</v>
      </c>
      <c r="G4" s="4" t="s">
        <v>51</v>
      </c>
      <c r="H4" s="4" t="s">
        <v>52</v>
      </c>
      <c r="I4" s="4" t="s">
        <v>69</v>
      </c>
      <c r="J4" s="4" t="s">
        <v>69</v>
      </c>
      <c r="K4" s="4"/>
      <c r="L4" s="4"/>
      <c r="M4" s="4" t="s">
        <v>55</v>
      </c>
      <c r="N4" s="4" t="s">
        <v>56</v>
      </c>
      <c r="O4" s="4" t="n">
        <v>1000</v>
      </c>
      <c r="P4" s="4" t="n">
        <v>256</v>
      </c>
      <c r="Q4" s="4" t="n">
        <v>256</v>
      </c>
      <c r="R4" s="6" t="n">
        <f aca="false">PRODUCT(Q4,P4,O4)</f>
        <v>65536000</v>
      </c>
      <c r="S4" s="7" t="s">
        <v>57</v>
      </c>
      <c r="T4" s="7" t="s">
        <v>58</v>
      </c>
      <c r="U4" s="4" t="s">
        <v>59</v>
      </c>
      <c r="V4" s="4" t="s">
        <v>60</v>
      </c>
      <c r="W4" s="7" t="n">
        <v>200</v>
      </c>
      <c r="X4" s="7" t="n">
        <v>8</v>
      </c>
      <c r="Y4" s="7" t="s">
        <v>61</v>
      </c>
      <c r="Z4" s="4" t="s">
        <v>62</v>
      </c>
      <c r="AA4" s="4" t="s">
        <v>63</v>
      </c>
      <c r="AB4" s="8" t="n">
        <v>0.001</v>
      </c>
      <c r="AC4" s="8"/>
      <c r="AD4" s="4"/>
      <c r="AE4" s="7" t="s">
        <v>64</v>
      </c>
      <c r="AF4" s="7"/>
      <c r="AG4" s="4" t="s">
        <v>66</v>
      </c>
      <c r="AH4" s="9" t="n">
        <v>0.9759</v>
      </c>
      <c r="AI4" s="10"/>
      <c r="AJ4" s="9" t="n">
        <v>0.8765</v>
      </c>
      <c r="AK4" s="9" t="n">
        <v>0.9603</v>
      </c>
      <c r="AL4" s="9" t="n">
        <v>0.9095</v>
      </c>
      <c r="AM4" s="9" t="n">
        <v>0.9214</v>
      </c>
      <c r="AN4" s="10" t="n">
        <v>0.9256</v>
      </c>
      <c r="AO4" s="10" t="n">
        <v>0.95095</v>
      </c>
      <c r="AP4" s="10"/>
      <c r="AQ4" s="9" t="n">
        <v>0.9342</v>
      </c>
      <c r="AS4" s="4" t="s">
        <v>68</v>
      </c>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row>
    <row r="5" customFormat="false" ht="15" hidden="false" customHeight="false" outlineLevel="0" collapsed="false">
      <c r="A5" s="5" t="s">
        <v>141</v>
      </c>
      <c r="B5" s="4" t="s">
        <v>142</v>
      </c>
      <c r="C5" s="4" t="n">
        <v>2020</v>
      </c>
      <c r="D5" s="4" t="s">
        <v>143</v>
      </c>
      <c r="E5" s="4" t="s">
        <v>144</v>
      </c>
      <c r="F5" s="4" t="s">
        <v>145</v>
      </c>
      <c r="G5" s="4" t="s">
        <v>145</v>
      </c>
      <c r="H5" s="4" t="s">
        <v>146</v>
      </c>
      <c r="I5" s="4" t="s">
        <v>53</v>
      </c>
      <c r="J5" s="4" t="s">
        <v>53</v>
      </c>
      <c r="K5" s="4"/>
      <c r="L5" s="4"/>
      <c r="M5" s="4" t="s">
        <v>76</v>
      </c>
      <c r="N5" s="4" t="s">
        <v>77</v>
      </c>
      <c r="O5" s="4" t="n">
        <v>309</v>
      </c>
      <c r="P5" s="4" t="n">
        <v>128</v>
      </c>
      <c r="Q5" s="4" t="n">
        <v>128</v>
      </c>
      <c r="R5" s="4" t="n">
        <f aca="false">PRODUCT(Q5,P5,O5)</f>
        <v>5062656</v>
      </c>
      <c r="S5" s="4" t="s">
        <v>128</v>
      </c>
      <c r="T5" s="4" t="s">
        <v>147</v>
      </c>
      <c r="U5" s="4" t="s">
        <v>59</v>
      </c>
      <c r="V5" s="4" t="s">
        <v>148</v>
      </c>
      <c r="W5" s="4" t="n">
        <v>150</v>
      </c>
      <c r="X5" s="4" t="n">
        <v>32</v>
      </c>
      <c r="Y5" s="4" t="s">
        <v>61</v>
      </c>
      <c r="Z5" s="4" t="s">
        <v>149</v>
      </c>
      <c r="AA5" s="4" t="s">
        <v>82</v>
      </c>
      <c r="AB5" s="13" t="n">
        <v>0.001</v>
      </c>
      <c r="AC5" s="13"/>
      <c r="AD5" s="4" t="s">
        <v>150</v>
      </c>
      <c r="AE5" s="4" t="s">
        <v>151</v>
      </c>
      <c r="AF5" s="4" t="s">
        <v>136</v>
      </c>
      <c r="AG5" s="4" t="s">
        <v>152</v>
      </c>
      <c r="AH5" s="10" t="n">
        <v>0.88</v>
      </c>
      <c r="AI5" s="10" t="n">
        <v>0.88</v>
      </c>
      <c r="AJ5" s="10"/>
      <c r="AK5" s="10" t="n">
        <v>0.85</v>
      </c>
      <c r="AL5" s="10" t="n">
        <v>0.89</v>
      </c>
      <c r="AM5" s="10"/>
      <c r="AN5" s="10"/>
      <c r="AO5" s="10"/>
      <c r="AP5" s="10"/>
      <c r="AQ5" s="10" t="n">
        <v>0.87</v>
      </c>
      <c r="AR5" s="4" t="s">
        <v>153</v>
      </c>
      <c r="AS5" s="4" t="s">
        <v>154</v>
      </c>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row>
    <row r="6" customFormat="false" ht="15" hidden="false" customHeight="false" outlineLevel="0" collapsed="false">
      <c r="A6" s="5" t="s">
        <v>141</v>
      </c>
      <c r="B6" s="4" t="s">
        <v>142</v>
      </c>
      <c r="C6" s="4" t="n">
        <v>2020</v>
      </c>
      <c r="D6" s="4" t="s">
        <v>143</v>
      </c>
      <c r="E6" s="4" t="s">
        <v>144</v>
      </c>
      <c r="F6" s="4" t="s">
        <v>145</v>
      </c>
      <c r="G6" s="4" t="s">
        <v>155</v>
      </c>
      <c r="H6" s="4" t="s">
        <v>146</v>
      </c>
      <c r="I6" s="4" t="s">
        <v>53</v>
      </c>
      <c r="J6" s="4" t="s">
        <v>53</v>
      </c>
      <c r="K6" s="4"/>
      <c r="L6" s="4"/>
      <c r="M6" s="4" t="s">
        <v>76</v>
      </c>
      <c r="N6" s="4" t="s">
        <v>77</v>
      </c>
      <c r="O6" s="4" t="n">
        <v>303</v>
      </c>
      <c r="P6" s="4" t="n">
        <v>128</v>
      </c>
      <c r="Q6" s="4" t="n">
        <v>128</v>
      </c>
      <c r="R6" s="4" t="n">
        <f aca="false">PRODUCT(Q6,P6,O6)</f>
        <v>4964352</v>
      </c>
      <c r="S6" s="4" t="s">
        <v>128</v>
      </c>
      <c r="T6" s="4" t="s">
        <v>147</v>
      </c>
      <c r="U6" s="4" t="s">
        <v>59</v>
      </c>
      <c r="V6" s="4" t="s">
        <v>148</v>
      </c>
      <c r="W6" s="4" t="n">
        <v>150</v>
      </c>
      <c r="X6" s="4" t="n">
        <v>32</v>
      </c>
      <c r="Y6" s="4" t="s">
        <v>61</v>
      </c>
      <c r="Z6" s="4" t="s">
        <v>149</v>
      </c>
      <c r="AA6" s="4" t="s">
        <v>82</v>
      </c>
      <c r="AB6" s="13" t="n">
        <v>0.001</v>
      </c>
      <c r="AC6" s="13"/>
      <c r="AD6" s="4" t="s">
        <v>150</v>
      </c>
      <c r="AE6" s="4" t="s">
        <v>156</v>
      </c>
      <c r="AF6" s="4" t="s">
        <v>136</v>
      </c>
      <c r="AG6" s="4" t="s">
        <v>152</v>
      </c>
      <c r="AH6" s="10" t="n">
        <v>0.94</v>
      </c>
      <c r="AI6" s="10" t="n">
        <v>0.57</v>
      </c>
      <c r="AJ6" s="10"/>
      <c r="AK6" s="10" t="n">
        <v>0.16</v>
      </c>
      <c r="AL6" s="10" t="n">
        <v>0.17</v>
      </c>
      <c r="AM6" s="10"/>
      <c r="AN6" s="10"/>
      <c r="AO6" s="10"/>
      <c r="AP6" s="10"/>
      <c r="AQ6" s="10" t="n">
        <v>0.16</v>
      </c>
      <c r="AS6" s="4" t="s">
        <v>158</v>
      </c>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row>
    <row r="7" customFormat="false" ht="15" hidden="false" customHeight="false" outlineLevel="0" collapsed="false">
      <c r="A7" s="5" t="s">
        <v>141</v>
      </c>
      <c r="B7" s="4" t="s">
        <v>142</v>
      </c>
      <c r="C7" s="4" t="n">
        <v>2020</v>
      </c>
      <c r="D7" s="4" t="s">
        <v>143</v>
      </c>
      <c r="E7" s="4" t="s">
        <v>144</v>
      </c>
      <c r="F7" s="4" t="s">
        <v>145</v>
      </c>
      <c r="G7" s="4" t="s">
        <v>159</v>
      </c>
      <c r="H7" s="4" t="s">
        <v>146</v>
      </c>
      <c r="I7" s="4" t="s">
        <v>53</v>
      </c>
      <c r="J7" s="4" t="s">
        <v>53</v>
      </c>
      <c r="K7" s="4"/>
      <c r="L7" s="4"/>
      <c r="M7" s="4" t="s">
        <v>76</v>
      </c>
      <c r="N7" s="4" t="s">
        <v>77</v>
      </c>
      <c r="O7" s="4" t="n">
        <v>51</v>
      </c>
      <c r="P7" s="4" t="n">
        <v>128</v>
      </c>
      <c r="Q7" s="4" t="n">
        <v>128</v>
      </c>
      <c r="R7" s="4" t="n">
        <f aca="false">PRODUCT(Q7,P7,O7)</f>
        <v>835584</v>
      </c>
      <c r="S7" s="4" t="s">
        <v>128</v>
      </c>
      <c r="T7" s="4" t="s">
        <v>147</v>
      </c>
      <c r="U7" s="4" t="s">
        <v>59</v>
      </c>
      <c r="V7" s="4" t="s">
        <v>148</v>
      </c>
      <c r="W7" s="4" t="n">
        <v>150</v>
      </c>
      <c r="X7" s="4" t="n">
        <v>32</v>
      </c>
      <c r="Y7" s="4" t="s">
        <v>61</v>
      </c>
      <c r="Z7" s="4" t="s">
        <v>149</v>
      </c>
      <c r="AA7" s="4" t="s">
        <v>82</v>
      </c>
      <c r="AB7" s="13" t="n">
        <v>0.001</v>
      </c>
      <c r="AC7" s="13"/>
      <c r="AD7" s="4" t="s">
        <v>150</v>
      </c>
      <c r="AE7" s="4" t="s">
        <v>156</v>
      </c>
      <c r="AF7" s="4" t="s">
        <v>136</v>
      </c>
      <c r="AG7" s="4" t="s">
        <v>152</v>
      </c>
      <c r="AH7" s="10" t="n">
        <v>0.73</v>
      </c>
      <c r="AI7" s="10" t="n">
        <v>0.72</v>
      </c>
      <c r="AJ7" s="10"/>
      <c r="AK7" s="10" t="n">
        <v>0.77</v>
      </c>
      <c r="AL7" s="10" t="n">
        <v>0.61</v>
      </c>
      <c r="AM7" s="10"/>
      <c r="AN7" s="10"/>
      <c r="AO7" s="10"/>
      <c r="AP7" s="10"/>
      <c r="AQ7" s="10" t="n">
        <v>0.68</v>
      </c>
      <c r="AS7" s="4" t="s">
        <v>160</v>
      </c>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row>
    <row r="8" customFormat="false" ht="15" hidden="false" customHeight="false" outlineLevel="0" collapsed="false">
      <c r="A8" s="5" t="s">
        <v>141</v>
      </c>
      <c r="B8" s="4" t="s">
        <v>142</v>
      </c>
      <c r="C8" s="4" t="n">
        <v>2020</v>
      </c>
      <c r="D8" s="4" t="s">
        <v>143</v>
      </c>
      <c r="E8" s="4" t="s">
        <v>144</v>
      </c>
      <c r="F8" s="4" t="s">
        <v>145</v>
      </c>
      <c r="G8" s="4" t="s">
        <v>145</v>
      </c>
      <c r="H8" s="4" t="s">
        <v>146</v>
      </c>
      <c r="I8" s="4" t="s">
        <v>53</v>
      </c>
      <c r="J8" s="4" t="s">
        <v>53</v>
      </c>
      <c r="K8" s="4"/>
      <c r="L8" s="4"/>
      <c r="M8" s="4" t="s">
        <v>76</v>
      </c>
      <c r="N8" s="4" t="s">
        <v>77</v>
      </c>
      <c r="O8" s="4" t="n">
        <v>309</v>
      </c>
      <c r="P8" s="4" t="n">
        <v>128</v>
      </c>
      <c r="Q8" s="4" t="n">
        <v>128</v>
      </c>
      <c r="R8" s="4" t="n">
        <f aca="false">PRODUCT(Q8,P8,O8)</f>
        <v>5062656</v>
      </c>
      <c r="S8" s="4" t="s">
        <v>128</v>
      </c>
      <c r="T8" s="4" t="s">
        <v>161</v>
      </c>
      <c r="U8" s="4" t="s">
        <v>59</v>
      </c>
      <c r="V8" s="4" t="s">
        <v>162</v>
      </c>
      <c r="W8" s="4" t="n">
        <v>150</v>
      </c>
      <c r="X8" s="4" t="n">
        <v>32</v>
      </c>
      <c r="Y8" s="4" t="s">
        <v>61</v>
      </c>
      <c r="Z8" s="4" t="s">
        <v>149</v>
      </c>
      <c r="AA8" s="4" t="s">
        <v>82</v>
      </c>
      <c r="AB8" s="13" t="n">
        <v>0.001</v>
      </c>
      <c r="AC8" s="13"/>
      <c r="AD8" s="4" t="s">
        <v>150</v>
      </c>
      <c r="AE8" s="4" t="s">
        <v>151</v>
      </c>
      <c r="AF8" s="4" t="s">
        <v>136</v>
      </c>
      <c r="AG8" s="4" t="s">
        <v>152</v>
      </c>
      <c r="AH8" s="10" t="n">
        <v>0.83</v>
      </c>
      <c r="AI8" s="10" t="n">
        <v>0.84</v>
      </c>
      <c r="AJ8" s="10"/>
      <c r="AK8" s="10" t="n">
        <v>0.91</v>
      </c>
      <c r="AL8" s="10" t="n">
        <v>0.76</v>
      </c>
      <c r="AM8" s="10"/>
      <c r="AN8" s="10"/>
      <c r="AO8" s="10"/>
      <c r="AP8" s="10"/>
      <c r="AQ8" s="10" t="n">
        <v>0.83</v>
      </c>
      <c r="AS8" s="4" t="s">
        <v>154</v>
      </c>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row>
    <row r="9" customFormat="false" ht="15" hidden="false" customHeight="false" outlineLevel="0" collapsed="false">
      <c r="A9" s="5" t="s">
        <v>141</v>
      </c>
      <c r="B9" s="4" t="s">
        <v>142</v>
      </c>
      <c r="C9" s="4" t="n">
        <v>2020</v>
      </c>
      <c r="D9" s="4" t="s">
        <v>143</v>
      </c>
      <c r="E9" s="4" t="s">
        <v>144</v>
      </c>
      <c r="F9" s="4" t="s">
        <v>145</v>
      </c>
      <c r="G9" s="4" t="s">
        <v>155</v>
      </c>
      <c r="H9" s="4" t="s">
        <v>146</v>
      </c>
      <c r="I9" s="4" t="s">
        <v>53</v>
      </c>
      <c r="J9" s="4" t="s">
        <v>53</v>
      </c>
      <c r="K9" s="4"/>
      <c r="L9" s="4"/>
      <c r="M9" s="4" t="s">
        <v>76</v>
      </c>
      <c r="N9" s="4" t="s">
        <v>77</v>
      </c>
      <c r="O9" s="4" t="n">
        <v>303</v>
      </c>
      <c r="P9" s="4" t="n">
        <v>128</v>
      </c>
      <c r="Q9" s="4" t="n">
        <v>128</v>
      </c>
      <c r="R9" s="4" t="n">
        <f aca="false">PRODUCT(Q9,P9,O9)</f>
        <v>4964352</v>
      </c>
      <c r="S9" s="4" t="s">
        <v>128</v>
      </c>
      <c r="T9" s="4" t="s">
        <v>161</v>
      </c>
      <c r="U9" s="4" t="s">
        <v>59</v>
      </c>
      <c r="V9" s="4" t="s">
        <v>162</v>
      </c>
      <c r="W9" s="4" t="n">
        <v>150</v>
      </c>
      <c r="X9" s="4" t="n">
        <v>32</v>
      </c>
      <c r="Y9" s="4" t="s">
        <v>61</v>
      </c>
      <c r="Z9" s="4" t="s">
        <v>149</v>
      </c>
      <c r="AA9" s="4" t="s">
        <v>82</v>
      </c>
      <c r="AB9" s="13" t="n">
        <v>0.001</v>
      </c>
      <c r="AC9" s="13"/>
      <c r="AD9" s="4" t="s">
        <v>150</v>
      </c>
      <c r="AE9" s="4" t="s">
        <v>156</v>
      </c>
      <c r="AF9" s="4" t="s">
        <v>136</v>
      </c>
      <c r="AG9" s="4" t="s">
        <v>152</v>
      </c>
      <c r="AH9" s="10" t="n">
        <v>0.64</v>
      </c>
      <c r="AI9" s="10" t="n">
        <v>0.57</v>
      </c>
      <c r="AJ9" s="10"/>
      <c r="AK9" s="10" t="n">
        <v>0.04</v>
      </c>
      <c r="AL9" s="10" t="n">
        <v>0.5</v>
      </c>
      <c r="AM9" s="10"/>
      <c r="AN9" s="10"/>
      <c r="AO9" s="10"/>
      <c r="AP9" s="10"/>
      <c r="AQ9" s="10" t="n">
        <v>0.08</v>
      </c>
      <c r="AS9" s="4" t="s">
        <v>158</v>
      </c>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row>
    <row r="10" customFormat="false" ht="15" hidden="false" customHeight="false" outlineLevel="0" collapsed="false">
      <c r="A10" s="5" t="s">
        <v>141</v>
      </c>
      <c r="B10" s="4" t="s">
        <v>142</v>
      </c>
      <c r="C10" s="4" t="n">
        <v>2020</v>
      </c>
      <c r="D10" s="4" t="s">
        <v>143</v>
      </c>
      <c r="E10" s="4" t="s">
        <v>144</v>
      </c>
      <c r="F10" s="4" t="s">
        <v>145</v>
      </c>
      <c r="G10" s="4" t="s">
        <v>159</v>
      </c>
      <c r="H10" s="4" t="s">
        <v>146</v>
      </c>
      <c r="I10" s="4" t="s">
        <v>53</v>
      </c>
      <c r="J10" s="4" t="s">
        <v>53</v>
      </c>
      <c r="K10" s="4"/>
      <c r="L10" s="4"/>
      <c r="M10" s="4" t="s">
        <v>76</v>
      </c>
      <c r="N10" s="4" t="s">
        <v>77</v>
      </c>
      <c r="O10" s="4" t="n">
        <v>51</v>
      </c>
      <c r="P10" s="4" t="n">
        <v>128</v>
      </c>
      <c r="Q10" s="4" t="n">
        <v>128</v>
      </c>
      <c r="R10" s="4" t="n">
        <f aca="false">PRODUCT(Q10,P10,O10)</f>
        <v>835584</v>
      </c>
      <c r="S10" s="4" t="s">
        <v>128</v>
      </c>
      <c r="T10" s="4" t="s">
        <v>161</v>
      </c>
      <c r="U10" s="4" t="s">
        <v>59</v>
      </c>
      <c r="V10" s="4" t="s">
        <v>162</v>
      </c>
      <c r="W10" s="4" t="n">
        <v>150</v>
      </c>
      <c r="X10" s="4" t="n">
        <v>32</v>
      </c>
      <c r="Y10" s="4" t="s">
        <v>61</v>
      </c>
      <c r="Z10" s="4" t="s">
        <v>149</v>
      </c>
      <c r="AA10" s="4" t="s">
        <v>82</v>
      </c>
      <c r="AB10" s="13" t="n">
        <v>0.001</v>
      </c>
      <c r="AC10" s="13"/>
      <c r="AD10" s="4" t="s">
        <v>150</v>
      </c>
      <c r="AE10" s="4" t="s">
        <v>156</v>
      </c>
      <c r="AF10" s="4" t="s">
        <v>136</v>
      </c>
      <c r="AG10" s="4" t="s">
        <v>152</v>
      </c>
      <c r="AH10" s="10" t="n">
        <v>0.57</v>
      </c>
      <c r="AI10" s="10" t="n">
        <v>0.56</v>
      </c>
      <c r="AJ10" s="10"/>
      <c r="AK10" s="10" t="n">
        <v>0.58</v>
      </c>
      <c r="AL10" s="10" t="n">
        <v>0.35</v>
      </c>
      <c r="AM10" s="10"/>
      <c r="AN10" s="10"/>
      <c r="AO10" s="10"/>
      <c r="AP10" s="10"/>
      <c r="AQ10" s="10" t="n">
        <v>0.43</v>
      </c>
      <c r="AS10" s="4" t="s">
        <v>160</v>
      </c>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6.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352</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2" t="s">
        <v>34</v>
      </c>
      <c r="AI1" s="2" t="s">
        <v>35</v>
      </c>
      <c r="AJ1" s="2" t="s">
        <v>36</v>
      </c>
      <c r="AK1" s="2" t="s">
        <v>37</v>
      </c>
      <c r="AL1" s="2" t="s">
        <v>38</v>
      </c>
      <c r="AM1" s="2" t="s">
        <v>39</v>
      </c>
      <c r="AN1" s="3" t="s">
        <v>40</v>
      </c>
      <c r="AO1" s="3" t="s">
        <v>41</v>
      </c>
      <c r="AP1" s="2" t="s">
        <v>42</v>
      </c>
      <c r="AQ1" s="2" t="s">
        <v>43</v>
      </c>
      <c r="AR1" s="4" t="s">
        <v>44</v>
      </c>
      <c r="AS1" s="4" t="s">
        <v>45</v>
      </c>
    </row>
    <row r="2" customFormat="false" ht="15" hidden="false" customHeight="false" outlineLevel="0" collapsed="false">
      <c r="A2" s="15" t="s">
        <v>221</v>
      </c>
      <c r="B2" s="4" t="s">
        <v>222</v>
      </c>
      <c r="C2" s="4" t="n">
        <v>2020</v>
      </c>
      <c r="D2" s="4" t="s">
        <v>223</v>
      </c>
      <c r="E2" s="4" t="s">
        <v>49</v>
      </c>
      <c r="F2" s="4" t="s">
        <v>224</v>
      </c>
      <c r="G2" s="4" t="s">
        <v>224</v>
      </c>
      <c r="H2" s="4" t="s">
        <v>225</v>
      </c>
      <c r="I2" s="4" t="s">
        <v>226</v>
      </c>
      <c r="J2" s="4" t="s">
        <v>227</v>
      </c>
      <c r="K2" s="4"/>
      <c r="L2" s="4"/>
      <c r="M2" s="4" t="s">
        <v>55</v>
      </c>
      <c r="N2" s="4" t="s">
        <v>56</v>
      </c>
      <c r="O2" s="4" t="n">
        <v>600</v>
      </c>
      <c r="P2" s="4" t="n">
        <v>400</v>
      </c>
      <c r="Q2" s="4" t="n">
        <v>400</v>
      </c>
      <c r="R2" s="4" t="n">
        <f aca="false">PRODUCT(Q2,P2,O2)</f>
        <v>96000000</v>
      </c>
      <c r="S2" s="4" t="s">
        <v>228</v>
      </c>
      <c r="T2" s="4" t="s">
        <v>229</v>
      </c>
      <c r="U2" s="4" t="s">
        <v>230</v>
      </c>
      <c r="V2" s="4" t="s">
        <v>231</v>
      </c>
      <c r="W2" s="4" t="n">
        <v>200</v>
      </c>
      <c r="X2" s="4" t="n">
        <v>2</v>
      </c>
      <c r="Y2" s="4" t="s">
        <v>232</v>
      </c>
      <c r="Z2" s="4" t="s">
        <v>233</v>
      </c>
      <c r="AA2" s="4" t="s">
        <v>82</v>
      </c>
      <c r="AB2" s="13" t="n">
        <v>0.001</v>
      </c>
      <c r="AC2" s="13"/>
      <c r="AD2" s="4"/>
      <c r="AE2" s="4" t="s">
        <v>234</v>
      </c>
      <c r="AF2" s="4" t="s">
        <v>235</v>
      </c>
      <c r="AG2" s="4" t="s">
        <v>236</v>
      </c>
      <c r="AH2" s="10" t="n">
        <v>0.9848</v>
      </c>
      <c r="AI2" s="10"/>
      <c r="AJ2" s="10"/>
      <c r="AK2" s="10"/>
      <c r="AL2" s="10"/>
      <c r="AM2" s="10"/>
      <c r="AN2" s="10"/>
      <c r="AO2" s="10"/>
      <c r="AP2" s="10"/>
      <c r="AQ2" s="10" t="n">
        <v>0.9968</v>
      </c>
      <c r="AS2" s="4" t="s">
        <v>237</v>
      </c>
    </row>
    <row r="3" customFormat="false" ht="15" hidden="false" customHeight="false" outlineLevel="0" collapsed="false">
      <c r="A3" s="15" t="s">
        <v>221</v>
      </c>
      <c r="B3" s="4" t="s">
        <v>222</v>
      </c>
      <c r="C3" s="4" t="n">
        <v>2020</v>
      </c>
      <c r="D3" s="4" t="s">
        <v>223</v>
      </c>
      <c r="E3" s="4" t="s">
        <v>49</v>
      </c>
      <c r="F3" s="4" t="s">
        <v>224</v>
      </c>
      <c r="G3" s="4" t="s">
        <v>224</v>
      </c>
      <c r="H3" s="4" t="s">
        <v>225</v>
      </c>
      <c r="I3" s="4" t="s">
        <v>226</v>
      </c>
      <c r="J3" s="4" t="s">
        <v>238</v>
      </c>
      <c r="K3" s="4"/>
      <c r="L3" s="4"/>
      <c r="M3" s="4" t="s">
        <v>55</v>
      </c>
      <c r="N3" s="4" t="s">
        <v>56</v>
      </c>
      <c r="O3" s="4" t="n">
        <v>600</v>
      </c>
      <c r="P3" s="4" t="n">
        <v>400</v>
      </c>
      <c r="Q3" s="4" t="n">
        <v>400</v>
      </c>
      <c r="R3" s="4" t="n">
        <f aca="false">PRODUCT(Q3,P3,O3)</f>
        <v>96000000</v>
      </c>
      <c r="S3" s="4" t="s">
        <v>228</v>
      </c>
      <c r="T3" s="4" t="s">
        <v>229</v>
      </c>
      <c r="U3" s="4" t="s">
        <v>230</v>
      </c>
      <c r="V3" s="4" t="s">
        <v>231</v>
      </c>
      <c r="W3" s="4" t="n">
        <v>200</v>
      </c>
      <c r="X3" s="4" t="n">
        <v>2</v>
      </c>
      <c r="Y3" s="4" t="s">
        <v>239</v>
      </c>
      <c r="Z3" s="4" t="s">
        <v>233</v>
      </c>
      <c r="AA3" s="4" t="s">
        <v>82</v>
      </c>
      <c r="AB3" s="13" t="n">
        <v>0.001</v>
      </c>
      <c r="AC3" s="13"/>
      <c r="AD3" s="4"/>
      <c r="AE3" s="4"/>
      <c r="AF3" s="4" t="s">
        <v>235</v>
      </c>
      <c r="AG3" s="4" t="s">
        <v>236</v>
      </c>
      <c r="AH3" s="10" t="n">
        <v>0.9844</v>
      </c>
      <c r="AI3" s="10"/>
      <c r="AJ3" s="10"/>
      <c r="AK3" s="10"/>
      <c r="AL3" s="10"/>
      <c r="AM3" s="10"/>
      <c r="AN3" s="10"/>
      <c r="AO3" s="10"/>
      <c r="AP3" s="10"/>
      <c r="AQ3" s="10" t="n">
        <v>0.9868</v>
      </c>
      <c r="AS3" s="4" t="s">
        <v>237</v>
      </c>
    </row>
    <row r="4" customFormat="false" ht="15" hidden="false" customHeight="false" outlineLevel="0" collapsed="false">
      <c r="A4" s="15" t="s">
        <v>221</v>
      </c>
      <c r="B4" s="4" t="s">
        <v>222</v>
      </c>
      <c r="C4" s="4" t="n">
        <v>2020</v>
      </c>
      <c r="D4" s="4" t="s">
        <v>223</v>
      </c>
      <c r="E4" s="4" t="s">
        <v>49</v>
      </c>
      <c r="F4" s="4" t="s">
        <v>224</v>
      </c>
      <c r="G4" s="4" t="s">
        <v>224</v>
      </c>
      <c r="H4" s="4" t="s">
        <v>225</v>
      </c>
      <c r="I4" s="4" t="s">
        <v>226</v>
      </c>
      <c r="J4" s="4" t="s">
        <v>240</v>
      </c>
      <c r="K4" s="4"/>
      <c r="L4" s="4"/>
      <c r="M4" s="4" t="s">
        <v>55</v>
      </c>
      <c r="N4" s="4" t="s">
        <v>56</v>
      </c>
      <c r="O4" s="4" t="n">
        <v>600</v>
      </c>
      <c r="P4" s="4" t="n">
        <v>400</v>
      </c>
      <c r="Q4" s="4" t="n">
        <v>400</v>
      </c>
      <c r="R4" s="4" t="n">
        <f aca="false">PRODUCT(Q4,P4,O4)</f>
        <v>96000000</v>
      </c>
      <c r="S4" s="4" t="s">
        <v>228</v>
      </c>
      <c r="T4" s="4" t="s">
        <v>229</v>
      </c>
      <c r="U4" s="4" t="s">
        <v>230</v>
      </c>
      <c r="V4" s="4" t="s">
        <v>231</v>
      </c>
      <c r="W4" s="4" t="n">
        <v>200</v>
      </c>
      <c r="X4" s="4" t="n">
        <v>2</v>
      </c>
      <c r="Y4" s="4" t="s">
        <v>232</v>
      </c>
      <c r="Z4" s="4" t="s">
        <v>233</v>
      </c>
      <c r="AA4" s="4" t="s">
        <v>82</v>
      </c>
      <c r="AB4" s="13" t="n">
        <v>0.001</v>
      </c>
      <c r="AC4" s="13"/>
      <c r="AD4" s="4"/>
      <c r="AE4" s="4"/>
      <c r="AF4" s="4" t="s">
        <v>235</v>
      </c>
      <c r="AG4" s="4" t="s">
        <v>236</v>
      </c>
      <c r="AH4" s="10" t="n">
        <v>0.9796</v>
      </c>
      <c r="AI4" s="10"/>
      <c r="AJ4" s="10"/>
      <c r="AK4" s="10"/>
      <c r="AL4" s="10"/>
      <c r="AM4" s="10"/>
      <c r="AN4" s="10"/>
      <c r="AO4" s="10"/>
      <c r="AP4" s="10"/>
      <c r="AQ4" s="10" t="n">
        <v>0.9814</v>
      </c>
      <c r="AS4" s="4" t="s">
        <v>237</v>
      </c>
    </row>
    <row r="5" customFormat="false" ht="15" hidden="false" customHeight="false" outlineLevel="0" collapsed="false">
      <c r="A5" s="15" t="s">
        <v>221</v>
      </c>
      <c r="B5" s="4" t="s">
        <v>222</v>
      </c>
      <c r="C5" s="4" t="n">
        <v>2020</v>
      </c>
      <c r="D5" s="4" t="s">
        <v>223</v>
      </c>
      <c r="E5" s="4" t="s">
        <v>49</v>
      </c>
      <c r="F5" s="4" t="s">
        <v>224</v>
      </c>
      <c r="G5" s="4" t="s">
        <v>224</v>
      </c>
      <c r="H5" s="4" t="s">
        <v>225</v>
      </c>
      <c r="I5" s="4" t="s">
        <v>226</v>
      </c>
      <c r="J5" s="4" t="s">
        <v>227</v>
      </c>
      <c r="M5" s="4" t="s">
        <v>55</v>
      </c>
      <c r="N5" s="4" t="s">
        <v>56</v>
      </c>
      <c r="O5" s="4" t="n">
        <v>600</v>
      </c>
      <c r="P5" s="4" t="n">
        <v>400</v>
      </c>
      <c r="Q5" s="4" t="n">
        <v>400</v>
      </c>
      <c r="R5" s="4" t="n">
        <f aca="false">PRODUCT(Q5,P5,O5)</f>
        <v>96000000</v>
      </c>
      <c r="S5" s="4" t="s">
        <v>228</v>
      </c>
      <c r="T5" s="4" t="s">
        <v>241</v>
      </c>
      <c r="U5" s="4" t="s">
        <v>230</v>
      </c>
      <c r="V5" s="4" t="s">
        <v>231</v>
      </c>
      <c r="W5" s="4" t="n">
        <v>200</v>
      </c>
      <c r="X5" s="4" t="n">
        <v>2</v>
      </c>
      <c r="Y5" s="4" t="s">
        <v>232</v>
      </c>
      <c r="Z5" s="4" t="s">
        <v>233</v>
      </c>
      <c r="AA5" s="4" t="s">
        <v>82</v>
      </c>
      <c r="AB5" s="13" t="n">
        <v>0.001</v>
      </c>
      <c r="AE5" s="4" t="s">
        <v>234</v>
      </c>
      <c r="AF5" s="4" t="s">
        <v>235</v>
      </c>
      <c r="AG5" s="4" t="s">
        <v>236</v>
      </c>
      <c r="AH5" s="10" t="n">
        <v>0.9859</v>
      </c>
      <c r="AQ5" s="10" t="n">
        <v>0.999</v>
      </c>
      <c r="AS5" s="4" t="s">
        <v>237</v>
      </c>
    </row>
    <row r="6" customFormat="false" ht="15" hidden="false" customHeight="false" outlineLevel="0" collapsed="false">
      <c r="A6" s="15" t="s">
        <v>221</v>
      </c>
      <c r="B6" s="4" t="s">
        <v>222</v>
      </c>
      <c r="C6" s="4" t="n">
        <v>2020</v>
      </c>
      <c r="D6" s="4" t="s">
        <v>223</v>
      </c>
      <c r="E6" s="4" t="s">
        <v>49</v>
      </c>
      <c r="F6" s="4" t="s">
        <v>224</v>
      </c>
      <c r="G6" s="4" t="s">
        <v>224</v>
      </c>
      <c r="H6" s="4" t="s">
        <v>225</v>
      </c>
      <c r="I6" s="4" t="s">
        <v>226</v>
      </c>
      <c r="J6" s="4" t="s">
        <v>238</v>
      </c>
      <c r="M6" s="4" t="s">
        <v>55</v>
      </c>
      <c r="N6" s="4" t="s">
        <v>56</v>
      </c>
      <c r="O6" s="4" t="n">
        <v>600</v>
      </c>
      <c r="P6" s="4" t="n">
        <v>400</v>
      </c>
      <c r="Q6" s="4" t="n">
        <v>400</v>
      </c>
      <c r="R6" s="4" t="n">
        <f aca="false">PRODUCT(Q6,P6,O6)</f>
        <v>96000000</v>
      </c>
      <c r="S6" s="4" t="s">
        <v>228</v>
      </c>
      <c r="T6" s="4" t="s">
        <v>241</v>
      </c>
      <c r="U6" s="4" t="s">
        <v>230</v>
      </c>
      <c r="V6" s="4" t="s">
        <v>231</v>
      </c>
      <c r="W6" s="4" t="n">
        <v>200</v>
      </c>
      <c r="X6" s="4" t="n">
        <v>2</v>
      </c>
      <c r="Y6" s="4" t="s">
        <v>239</v>
      </c>
      <c r="Z6" s="4" t="s">
        <v>233</v>
      </c>
      <c r="AA6" s="4" t="s">
        <v>82</v>
      </c>
      <c r="AB6" s="13" t="n">
        <v>0.001</v>
      </c>
      <c r="AF6" s="4" t="s">
        <v>235</v>
      </c>
      <c r="AG6" s="4" t="s">
        <v>236</v>
      </c>
      <c r="AH6" s="10" t="n">
        <v>0.9955</v>
      </c>
      <c r="AQ6" s="10" t="n">
        <v>0.996</v>
      </c>
      <c r="AS6" s="4" t="s">
        <v>237</v>
      </c>
    </row>
    <row r="7" customFormat="false" ht="15" hidden="false" customHeight="false" outlineLevel="0" collapsed="false">
      <c r="A7" s="15" t="s">
        <v>221</v>
      </c>
      <c r="B7" s="4" t="s">
        <v>222</v>
      </c>
      <c r="C7" s="4" t="n">
        <v>2020</v>
      </c>
      <c r="D7" s="4" t="s">
        <v>223</v>
      </c>
      <c r="E7" s="4" t="s">
        <v>49</v>
      </c>
      <c r="F7" s="4" t="s">
        <v>224</v>
      </c>
      <c r="G7" s="4" t="s">
        <v>224</v>
      </c>
      <c r="H7" s="4" t="s">
        <v>225</v>
      </c>
      <c r="I7" s="4" t="s">
        <v>226</v>
      </c>
      <c r="J7" s="4" t="s">
        <v>240</v>
      </c>
      <c r="M7" s="4" t="s">
        <v>55</v>
      </c>
      <c r="N7" s="4" t="s">
        <v>56</v>
      </c>
      <c r="O7" s="4" t="n">
        <v>600</v>
      </c>
      <c r="P7" s="4" t="n">
        <v>400</v>
      </c>
      <c r="Q7" s="4" t="n">
        <v>400</v>
      </c>
      <c r="R7" s="4" t="n">
        <f aca="false">PRODUCT(Q7,P7,O7)</f>
        <v>96000000</v>
      </c>
      <c r="S7" s="4" t="s">
        <v>228</v>
      </c>
      <c r="T7" s="4" t="s">
        <v>241</v>
      </c>
      <c r="U7" s="4" t="s">
        <v>230</v>
      </c>
      <c r="V7" s="4" t="s">
        <v>231</v>
      </c>
      <c r="W7" s="4" t="n">
        <v>200</v>
      </c>
      <c r="X7" s="4" t="n">
        <v>2</v>
      </c>
      <c r="Y7" s="4" t="s">
        <v>232</v>
      </c>
      <c r="Z7" s="4" t="s">
        <v>233</v>
      </c>
      <c r="AA7" s="4" t="s">
        <v>82</v>
      </c>
      <c r="AB7" s="13" t="n">
        <v>0.001</v>
      </c>
      <c r="AF7" s="4" t="s">
        <v>235</v>
      </c>
      <c r="AG7" s="4" t="s">
        <v>236</v>
      </c>
      <c r="AH7" s="10" t="n">
        <v>0.9952</v>
      </c>
      <c r="AQ7" s="10" t="n">
        <v>0.9955</v>
      </c>
      <c r="AS7" s="4" t="s">
        <v>237</v>
      </c>
    </row>
    <row r="8" customFormat="false" ht="15" hidden="false" customHeight="false" outlineLevel="0" collapsed="false">
      <c r="A8" s="17"/>
      <c r="B8" s="4"/>
      <c r="C8" s="4"/>
      <c r="D8" s="4"/>
      <c r="E8" s="4"/>
      <c r="F8" s="4"/>
      <c r="G8" s="4"/>
      <c r="H8" s="4"/>
      <c r="I8" s="4"/>
      <c r="J8" s="4"/>
      <c r="K8" s="4"/>
      <c r="L8" s="4"/>
      <c r="M8" s="4"/>
      <c r="N8" s="4"/>
      <c r="O8" s="4"/>
      <c r="P8" s="4"/>
      <c r="Q8" s="4"/>
      <c r="R8" s="4"/>
      <c r="S8" s="4"/>
      <c r="T8" s="4"/>
      <c r="U8" s="4"/>
      <c r="V8" s="4"/>
      <c r="W8" s="4"/>
      <c r="X8" s="4"/>
      <c r="Y8" s="4"/>
      <c r="Z8" s="4"/>
      <c r="AA8" s="4"/>
      <c r="AB8" s="13"/>
      <c r="AC8" s="13"/>
      <c r="AD8" s="4"/>
      <c r="AE8" s="4"/>
      <c r="AF8" s="4"/>
      <c r="AG8" s="4"/>
      <c r="AH8" s="10"/>
      <c r="AI8" s="10"/>
      <c r="AJ8" s="10"/>
      <c r="AK8" s="10"/>
      <c r="AL8" s="10"/>
      <c r="AM8" s="10"/>
      <c r="AN8" s="10"/>
      <c r="AO8" s="10"/>
      <c r="AP8" s="10"/>
      <c r="AQ8" s="10"/>
    </row>
    <row r="9" customFormat="false" ht="15" hidden="false" customHeight="false" outlineLevel="0" collapsed="false">
      <c r="A9" s="17"/>
      <c r="B9" s="4"/>
      <c r="C9" s="4"/>
      <c r="D9" s="4"/>
      <c r="E9" s="4"/>
      <c r="F9" s="4"/>
      <c r="G9" s="4"/>
      <c r="H9" s="4"/>
      <c r="I9" s="4"/>
      <c r="J9" s="4"/>
      <c r="K9" s="4"/>
      <c r="L9" s="4"/>
      <c r="M9" s="4"/>
      <c r="N9" s="4"/>
      <c r="O9" s="4"/>
      <c r="P9" s="4"/>
      <c r="Q9" s="4"/>
      <c r="R9" s="4"/>
      <c r="S9" s="4"/>
      <c r="T9" s="4"/>
      <c r="U9" s="4"/>
      <c r="V9" s="4"/>
      <c r="W9" s="4"/>
      <c r="X9" s="4"/>
      <c r="Y9" s="4"/>
      <c r="Z9" s="4"/>
      <c r="AA9" s="4"/>
      <c r="AB9" s="13"/>
      <c r="AC9" s="13"/>
      <c r="AD9" s="4"/>
      <c r="AE9" s="4"/>
      <c r="AF9" s="4"/>
      <c r="AG9" s="4"/>
      <c r="AH9" s="10"/>
      <c r="AI9" s="10"/>
      <c r="AJ9" s="10"/>
      <c r="AK9" s="10"/>
      <c r="AL9" s="10"/>
      <c r="AM9" s="10"/>
      <c r="AN9" s="10"/>
      <c r="AO9" s="10"/>
      <c r="AP9" s="10"/>
      <c r="AQ9" s="10"/>
    </row>
    <row r="10" customFormat="false" ht="15" hidden="false" customHeight="false" outlineLevel="0" collapsed="false">
      <c r="A10" s="17"/>
      <c r="B10" s="4"/>
      <c r="C10" s="4"/>
      <c r="D10" s="4"/>
      <c r="E10" s="4"/>
      <c r="F10" s="4"/>
      <c r="G10" s="4"/>
      <c r="H10" s="4"/>
      <c r="I10" s="4"/>
      <c r="M10" s="4"/>
      <c r="N10" s="4"/>
      <c r="O10" s="4"/>
      <c r="P10" s="4"/>
      <c r="Q10" s="4"/>
      <c r="R10" s="4"/>
      <c r="S10" s="4"/>
      <c r="U10" s="4"/>
      <c r="V10" s="4"/>
      <c r="W10" s="4"/>
      <c r="X10" s="4"/>
      <c r="AB10" s="13"/>
      <c r="AE10" s="4"/>
      <c r="AF10" s="4"/>
      <c r="AG10" s="4"/>
      <c r="AH10" s="10"/>
      <c r="AQ10" s="10"/>
    </row>
    <row r="11" customFormat="false" ht="15" hidden="false" customHeight="false" outlineLevel="0" collapsed="false">
      <c r="A11" s="17"/>
      <c r="B11" s="4"/>
      <c r="C11" s="4"/>
      <c r="D11" s="4"/>
      <c r="E11" s="4"/>
      <c r="F11" s="4"/>
      <c r="G11" s="4"/>
      <c r="H11" s="4"/>
      <c r="I11" s="4"/>
      <c r="M11" s="4"/>
      <c r="N11" s="4"/>
      <c r="O11" s="4"/>
      <c r="P11" s="4"/>
      <c r="Q11" s="4"/>
      <c r="R11" s="4"/>
      <c r="S11" s="4"/>
      <c r="U11" s="4"/>
      <c r="V11" s="4"/>
      <c r="W11" s="4"/>
      <c r="X11" s="4"/>
      <c r="AB11" s="13"/>
      <c r="AF11" s="4"/>
      <c r="AG11" s="4"/>
      <c r="AH11" s="10"/>
      <c r="AQ11" s="10"/>
    </row>
    <row r="12" customFormat="false" ht="15" hidden="false" customHeight="false" outlineLevel="0" collapsed="false">
      <c r="A12" s="17"/>
      <c r="B12" s="4"/>
      <c r="C12" s="4"/>
      <c r="D12" s="4"/>
      <c r="E12" s="4"/>
      <c r="F12" s="4"/>
      <c r="G12" s="4"/>
      <c r="H12" s="4"/>
      <c r="I12" s="4"/>
      <c r="M12" s="4"/>
      <c r="N12" s="4"/>
      <c r="O12" s="4"/>
      <c r="P12" s="4"/>
      <c r="Q12" s="4"/>
      <c r="R12" s="4"/>
      <c r="S12" s="4"/>
      <c r="U12" s="4"/>
      <c r="V12" s="4"/>
      <c r="W12" s="4"/>
      <c r="X12" s="4"/>
      <c r="AB12" s="13"/>
      <c r="AF12" s="4"/>
      <c r="AG12" s="4"/>
      <c r="AH12" s="10"/>
      <c r="AQ12" s="10"/>
    </row>
    <row r="13" customFormat="false" ht="15" hidden="false" customHeight="false" outlineLevel="0" collapsed="false">
      <c r="A13" s="17"/>
      <c r="B13" s="4"/>
      <c r="C13" s="4"/>
      <c r="D13" s="4"/>
      <c r="E13" s="4"/>
      <c r="F13" s="4"/>
      <c r="G13" s="4"/>
      <c r="H13" s="4"/>
      <c r="I13" s="4"/>
      <c r="J13" s="4"/>
      <c r="K13" s="4"/>
      <c r="L13" s="4"/>
      <c r="M13" s="4"/>
      <c r="N13" s="4"/>
      <c r="O13" s="4"/>
      <c r="R13" s="4"/>
      <c r="S13" s="4"/>
      <c r="T13" s="4"/>
      <c r="U13" s="4"/>
      <c r="V13" s="4"/>
      <c r="W13" s="4"/>
      <c r="X13" s="4"/>
      <c r="Y13" s="4"/>
      <c r="Z13" s="4"/>
      <c r="AA13" s="4"/>
      <c r="AB13" s="13"/>
      <c r="AC13" s="13"/>
      <c r="AD13" s="4"/>
      <c r="AE13" s="4"/>
      <c r="AF13" s="4"/>
      <c r="AG13" s="4"/>
      <c r="AH13" s="10"/>
      <c r="AI13" s="10"/>
      <c r="AJ13" s="10"/>
      <c r="AK13" s="10"/>
      <c r="AL13" s="10"/>
      <c r="AM13" s="10"/>
      <c r="AN13" s="10"/>
      <c r="AO13" s="10"/>
      <c r="AP13" s="10"/>
      <c r="AQ13" s="10"/>
      <c r="AS13" s="4"/>
    </row>
    <row r="14" customFormat="false" ht="15" hidden="false" customHeight="false" outlineLevel="0" collapsed="false">
      <c r="A14" s="17"/>
      <c r="B14" s="4"/>
      <c r="C14" s="4"/>
      <c r="D14" s="4"/>
      <c r="E14" s="4"/>
      <c r="F14" s="4"/>
      <c r="G14" s="4"/>
      <c r="H14" s="4"/>
      <c r="I14" s="4"/>
      <c r="J14" s="4"/>
      <c r="K14" s="4"/>
      <c r="L14" s="4"/>
      <c r="M14" s="4"/>
      <c r="N14" s="4"/>
      <c r="O14" s="4"/>
      <c r="R14" s="4"/>
      <c r="S14" s="4"/>
      <c r="T14" s="4"/>
      <c r="U14" s="4"/>
      <c r="V14" s="4"/>
      <c r="W14" s="4"/>
      <c r="X14" s="4"/>
      <c r="Y14" s="4"/>
      <c r="Z14" s="4"/>
      <c r="AA14" s="4"/>
      <c r="AB14" s="13"/>
      <c r="AC14" s="13"/>
      <c r="AD14" s="4"/>
      <c r="AE14" s="4"/>
      <c r="AF14" s="4"/>
      <c r="AG14" s="4"/>
      <c r="AH14" s="10"/>
      <c r="AI14" s="10"/>
      <c r="AJ14" s="10"/>
      <c r="AK14" s="10"/>
      <c r="AL14" s="10"/>
      <c r="AM14" s="10"/>
      <c r="AN14" s="10"/>
      <c r="AO14" s="10"/>
      <c r="AP14" s="10"/>
      <c r="AQ14" s="10"/>
      <c r="AS14" s="4"/>
    </row>
    <row r="15" customFormat="false" ht="15" hidden="false" customHeight="false" outlineLevel="0" collapsed="false">
      <c r="A15" s="17"/>
      <c r="B15" s="4"/>
      <c r="C15" s="4"/>
      <c r="D15" s="4"/>
      <c r="E15" s="4"/>
      <c r="F15" s="4"/>
      <c r="G15" s="4"/>
      <c r="H15" s="4"/>
      <c r="I15" s="4"/>
      <c r="J15" s="4"/>
      <c r="K15" s="4"/>
      <c r="L15" s="4"/>
      <c r="M15" s="4"/>
      <c r="N15" s="4"/>
      <c r="O15" s="4"/>
      <c r="R15" s="4"/>
      <c r="S15" s="4"/>
      <c r="T15" s="4"/>
      <c r="U15" s="4"/>
      <c r="V15" s="4"/>
      <c r="W15" s="4"/>
      <c r="X15" s="4"/>
      <c r="Y15" s="4"/>
      <c r="Z15" s="4"/>
      <c r="AA15" s="4"/>
      <c r="AB15" s="13"/>
      <c r="AC15" s="13"/>
      <c r="AD15" s="4"/>
      <c r="AE15" s="4"/>
      <c r="AF15" s="4"/>
      <c r="AG15" s="4"/>
      <c r="AH15" s="10"/>
      <c r="AI15" s="10"/>
      <c r="AJ15" s="10"/>
      <c r="AK15" s="10"/>
      <c r="AL15" s="10"/>
      <c r="AM15" s="10"/>
      <c r="AN15" s="10"/>
      <c r="AO15" s="10"/>
      <c r="AP15" s="10"/>
      <c r="AQ15" s="10"/>
      <c r="AS15" s="4"/>
    </row>
    <row r="16" customFormat="false" ht="15" hidden="false" customHeight="false" outlineLevel="0" collapsed="false">
      <c r="A16" s="17"/>
      <c r="B16" s="4"/>
      <c r="C16" s="4"/>
      <c r="D16" s="4"/>
      <c r="E16" s="4"/>
      <c r="F16" s="4"/>
      <c r="G16" s="4"/>
      <c r="H16" s="4"/>
      <c r="I16" s="4"/>
      <c r="J16" s="4"/>
      <c r="K16" s="4"/>
      <c r="L16" s="4"/>
      <c r="M16" s="4"/>
      <c r="N16" s="4"/>
      <c r="O16" s="4"/>
      <c r="R16" s="4"/>
      <c r="S16" s="4"/>
      <c r="T16" s="4"/>
      <c r="U16" s="4"/>
      <c r="V16" s="4"/>
      <c r="W16" s="4"/>
      <c r="X16" s="4"/>
      <c r="Y16" s="4"/>
      <c r="Z16" s="4"/>
      <c r="AA16" s="4"/>
      <c r="AB16" s="13"/>
      <c r="AC16" s="13"/>
      <c r="AD16" s="4"/>
      <c r="AE16" s="4"/>
      <c r="AF16" s="4"/>
      <c r="AG16" s="4"/>
      <c r="AH16" s="10"/>
      <c r="AI16" s="10"/>
      <c r="AJ16" s="10"/>
      <c r="AK16" s="10"/>
      <c r="AL16" s="10"/>
      <c r="AM16" s="10"/>
      <c r="AN16" s="10"/>
      <c r="AO16" s="10"/>
      <c r="AP16" s="10"/>
      <c r="AQ16" s="10"/>
      <c r="AS16" s="4"/>
    </row>
    <row r="17" customFormat="false" ht="15" hidden="false" customHeight="false" outlineLevel="0" collapsed="false">
      <c r="A17" s="17"/>
      <c r="B17" s="4"/>
      <c r="C17" s="4"/>
      <c r="D17" s="4"/>
      <c r="E17" s="4"/>
      <c r="F17" s="4"/>
      <c r="G17" s="4"/>
      <c r="H17" s="4"/>
      <c r="I17" s="4"/>
      <c r="J17" s="4"/>
      <c r="K17" s="4"/>
      <c r="L17" s="4"/>
      <c r="M17" s="4"/>
      <c r="N17" s="4"/>
      <c r="O17" s="4"/>
      <c r="R17" s="4"/>
      <c r="S17" s="4"/>
      <c r="T17" s="4"/>
      <c r="U17" s="4"/>
      <c r="V17" s="4"/>
      <c r="W17" s="4"/>
      <c r="X17" s="4"/>
      <c r="Y17" s="4"/>
      <c r="Z17" s="4"/>
      <c r="AA17" s="4"/>
      <c r="AB17" s="13"/>
      <c r="AC17" s="13"/>
      <c r="AD17" s="4"/>
      <c r="AE17" s="4"/>
      <c r="AF17" s="4"/>
      <c r="AG17" s="4"/>
      <c r="AH17" s="10"/>
      <c r="AI17" s="10"/>
      <c r="AJ17" s="10"/>
      <c r="AK17" s="10"/>
      <c r="AL17" s="10"/>
      <c r="AM17" s="10"/>
      <c r="AN17" s="10"/>
      <c r="AO17" s="10"/>
      <c r="AP17" s="10"/>
      <c r="AQ17" s="10"/>
      <c r="AS17" s="4"/>
    </row>
    <row r="18" customFormat="false" ht="15" hidden="false" customHeight="false" outlineLevel="0" collapsed="false">
      <c r="A18" s="17"/>
      <c r="B18" s="4"/>
      <c r="C18" s="4"/>
      <c r="D18" s="4"/>
      <c r="E18" s="4"/>
      <c r="F18" s="4"/>
      <c r="G18" s="4"/>
      <c r="H18" s="4"/>
      <c r="I18" s="4"/>
      <c r="J18" s="4"/>
      <c r="K18" s="4"/>
      <c r="L18" s="4"/>
      <c r="M18" s="4"/>
      <c r="N18" s="4"/>
      <c r="O18" s="4"/>
      <c r="R18" s="4"/>
      <c r="S18" s="4"/>
      <c r="T18" s="4"/>
      <c r="U18" s="4"/>
      <c r="V18" s="4"/>
      <c r="W18" s="4"/>
      <c r="X18" s="4"/>
      <c r="Y18" s="4"/>
      <c r="Z18" s="4"/>
      <c r="AA18" s="4"/>
      <c r="AB18" s="13"/>
      <c r="AC18" s="13"/>
      <c r="AD18" s="4"/>
      <c r="AE18" s="4"/>
      <c r="AF18" s="4"/>
      <c r="AG18" s="4"/>
      <c r="AH18" s="10"/>
      <c r="AI18" s="10"/>
      <c r="AJ18" s="10"/>
      <c r="AK18" s="10"/>
      <c r="AL18" s="10"/>
      <c r="AM18" s="10"/>
      <c r="AN18" s="10"/>
      <c r="AO18" s="10"/>
      <c r="AP18" s="10"/>
      <c r="AQ18" s="10"/>
      <c r="AS18" s="4"/>
    </row>
    <row r="19" customFormat="false" ht="15" hidden="false" customHeight="false" outlineLevel="0" collapsed="false">
      <c r="A19" s="17"/>
      <c r="B19" s="4"/>
      <c r="C19" s="4"/>
      <c r="D19" s="4"/>
      <c r="E19" s="4"/>
      <c r="F19" s="4"/>
      <c r="G19" s="4"/>
      <c r="H19" s="4"/>
      <c r="I19" s="4"/>
      <c r="J19" s="4"/>
      <c r="K19" s="4"/>
      <c r="L19" s="4"/>
      <c r="M19" s="4"/>
      <c r="N19" s="4"/>
      <c r="O19" s="4"/>
      <c r="P19" s="4"/>
      <c r="Q19" s="4"/>
      <c r="R19" s="4"/>
      <c r="S19" s="4"/>
      <c r="T19" s="4"/>
      <c r="U19" s="4"/>
      <c r="V19" s="4"/>
      <c r="W19" s="4"/>
      <c r="X19" s="4"/>
      <c r="Y19" s="13"/>
      <c r="Z19" s="13"/>
      <c r="AA19" s="4"/>
      <c r="AB19" s="4"/>
      <c r="AC19" s="4"/>
      <c r="AD19" s="4"/>
      <c r="AE19" s="10"/>
      <c r="AF19" s="10"/>
      <c r="AG19" s="10"/>
      <c r="AH19" s="10"/>
      <c r="AI19" s="10"/>
      <c r="AJ19" s="10"/>
      <c r="AK19" s="10"/>
      <c r="AL19" s="10"/>
      <c r="AM19" s="10"/>
      <c r="AN19" s="10"/>
      <c r="AP19" s="4"/>
      <c r="AQ19" s="4"/>
      <c r="AR19" s="4"/>
      <c r="AS19" s="4"/>
    </row>
    <row r="20" customFormat="false" ht="15" hidden="false" customHeight="false" outlineLevel="0" collapsed="false">
      <c r="A20" s="17"/>
      <c r="B20" s="4"/>
      <c r="C20" s="4"/>
      <c r="D20" s="4"/>
      <c r="E20" s="4"/>
      <c r="F20" s="4"/>
      <c r="G20" s="4"/>
      <c r="H20" s="4"/>
      <c r="I20" s="4"/>
      <c r="J20" s="4"/>
      <c r="K20" s="4"/>
      <c r="L20" s="4"/>
      <c r="M20" s="4"/>
      <c r="N20" s="4"/>
      <c r="O20" s="4"/>
      <c r="P20" s="4"/>
      <c r="Q20" s="4"/>
      <c r="R20" s="4"/>
      <c r="S20" s="4"/>
      <c r="T20" s="4"/>
      <c r="U20" s="4"/>
      <c r="V20" s="4"/>
      <c r="W20" s="4"/>
      <c r="X20" s="4"/>
      <c r="Y20" s="13"/>
      <c r="Z20" s="13"/>
      <c r="AA20" s="4"/>
      <c r="AB20" s="4"/>
      <c r="AC20" s="4"/>
      <c r="AD20" s="4"/>
      <c r="AE20" s="10"/>
      <c r="AF20" s="10"/>
      <c r="AG20" s="10"/>
      <c r="AH20" s="10"/>
      <c r="AI20" s="10"/>
      <c r="AJ20" s="10"/>
      <c r="AK20" s="10"/>
      <c r="AL20" s="10"/>
      <c r="AM20" s="10"/>
      <c r="AN20" s="10"/>
      <c r="AP20" s="4"/>
      <c r="AQ20" s="4"/>
      <c r="AR20" s="4"/>
      <c r="AS20" s="4"/>
    </row>
    <row r="21" customFormat="false" ht="15" hidden="false" customHeight="false" outlineLevel="0" collapsed="false">
      <c r="A21" s="17"/>
      <c r="B21" s="4"/>
      <c r="C21" s="4"/>
      <c r="D21" s="4"/>
      <c r="E21" s="4"/>
      <c r="F21" s="4"/>
      <c r="G21" s="4"/>
      <c r="H21" s="4"/>
      <c r="I21" s="4"/>
      <c r="J21" s="4"/>
      <c r="K21" s="4"/>
      <c r="L21" s="4"/>
      <c r="M21" s="4"/>
      <c r="N21" s="4"/>
      <c r="O21" s="4"/>
      <c r="P21" s="4"/>
      <c r="Q21" s="4"/>
      <c r="R21" s="4"/>
      <c r="S21" s="4"/>
      <c r="T21" s="4"/>
      <c r="U21" s="4"/>
      <c r="V21" s="4"/>
      <c r="W21" s="4"/>
      <c r="X21" s="4"/>
      <c r="Y21" s="13"/>
      <c r="Z21" s="13"/>
      <c r="AA21" s="4"/>
      <c r="AB21" s="4"/>
      <c r="AC21" s="4"/>
      <c r="AD21" s="4"/>
      <c r="AE21" s="10"/>
      <c r="AF21" s="10"/>
      <c r="AG21" s="10"/>
      <c r="AH21" s="10"/>
      <c r="AI21" s="10"/>
      <c r="AJ21" s="10"/>
      <c r="AK21" s="10"/>
      <c r="AL21" s="10"/>
      <c r="AM21" s="10"/>
      <c r="AN21" s="10"/>
      <c r="AP21" s="4"/>
      <c r="AQ21" s="4"/>
      <c r="AR21" s="4"/>
      <c r="AS21" s="4"/>
    </row>
    <row r="22" customFormat="false" ht="15" hidden="false" customHeight="false" outlineLevel="0" collapsed="false">
      <c r="A22" s="17"/>
      <c r="B22" s="4"/>
      <c r="C22" s="4"/>
      <c r="D22" s="4"/>
      <c r="E22" s="4"/>
      <c r="F22" s="4"/>
      <c r="G22" s="4"/>
      <c r="H22" s="4"/>
      <c r="I22" s="4"/>
      <c r="J22" s="4"/>
      <c r="K22" s="4"/>
      <c r="L22" s="4"/>
      <c r="M22" s="4"/>
      <c r="N22" s="4"/>
      <c r="O22" s="4"/>
      <c r="P22" s="4"/>
      <c r="Q22" s="4"/>
      <c r="R22" s="4"/>
      <c r="S22" s="4"/>
      <c r="T22" s="4"/>
      <c r="U22" s="4"/>
      <c r="V22" s="4"/>
      <c r="W22" s="4"/>
      <c r="X22" s="4"/>
      <c r="Y22" s="13"/>
      <c r="Z22" s="13"/>
      <c r="AA22" s="4"/>
      <c r="AB22" s="4"/>
      <c r="AC22" s="4"/>
      <c r="AD22" s="4"/>
      <c r="AE22" s="10"/>
      <c r="AF22" s="10"/>
      <c r="AG22" s="10"/>
      <c r="AH22" s="10"/>
      <c r="AI22" s="10"/>
      <c r="AJ22" s="10"/>
      <c r="AK22" s="10"/>
      <c r="AL22" s="10"/>
      <c r="AM22" s="10"/>
      <c r="AN22" s="10"/>
      <c r="AP22" s="4"/>
      <c r="AQ22" s="4"/>
      <c r="AR22" s="4"/>
      <c r="AS22" s="4"/>
    </row>
    <row r="23" customFormat="false" ht="15" hidden="false" customHeight="false" outlineLevel="0" collapsed="false">
      <c r="A23" s="17"/>
      <c r="B23" s="4"/>
      <c r="C23" s="4"/>
      <c r="D23" s="4"/>
      <c r="E23" s="4"/>
      <c r="F23" s="4"/>
      <c r="G23" s="4"/>
      <c r="H23" s="4"/>
      <c r="I23" s="4"/>
      <c r="J23" s="4"/>
      <c r="K23" s="4"/>
      <c r="L23" s="4"/>
      <c r="M23" s="4"/>
      <c r="N23" s="4"/>
      <c r="O23" s="4"/>
      <c r="P23" s="4"/>
      <c r="Q23" s="4"/>
      <c r="R23" s="4"/>
      <c r="S23" s="4"/>
      <c r="T23" s="4"/>
      <c r="U23" s="4"/>
      <c r="V23" s="4"/>
      <c r="W23" s="4"/>
      <c r="X23" s="4"/>
      <c r="Y23" s="13"/>
      <c r="Z23" s="13"/>
      <c r="AA23" s="4"/>
      <c r="AB23" s="4"/>
      <c r="AC23" s="4"/>
      <c r="AD23" s="4"/>
      <c r="AE23" s="10"/>
      <c r="AF23" s="10"/>
      <c r="AG23" s="10"/>
      <c r="AH23" s="10"/>
      <c r="AI23" s="10"/>
      <c r="AJ23" s="10"/>
      <c r="AK23" s="10"/>
      <c r="AL23" s="10"/>
      <c r="AM23" s="10"/>
      <c r="AN23" s="10"/>
      <c r="AP23" s="4"/>
      <c r="AQ23" s="4"/>
      <c r="AR23" s="4"/>
      <c r="AS23" s="4"/>
    </row>
    <row r="24" customFormat="false" ht="15" hidden="false" customHeight="false" outlineLevel="0" collapsed="false">
      <c r="A24" s="17"/>
      <c r="B24" s="4"/>
      <c r="C24" s="4"/>
      <c r="D24" s="4"/>
      <c r="E24" s="4"/>
      <c r="F24" s="4"/>
      <c r="G24" s="4"/>
      <c r="H24" s="4"/>
      <c r="I24" s="4"/>
      <c r="J24" s="4"/>
      <c r="K24" s="4"/>
      <c r="L24" s="4"/>
      <c r="M24" s="4"/>
      <c r="N24" s="4"/>
      <c r="O24" s="4"/>
      <c r="P24" s="4"/>
      <c r="Q24" s="4"/>
      <c r="R24" s="4"/>
      <c r="S24" s="4"/>
      <c r="T24" s="4"/>
      <c r="U24" s="4"/>
      <c r="V24" s="4"/>
      <c r="W24" s="4"/>
      <c r="X24" s="4"/>
      <c r="Y24" s="13"/>
      <c r="Z24" s="13"/>
      <c r="AA24" s="4"/>
      <c r="AB24" s="4"/>
      <c r="AC24" s="4"/>
      <c r="AD24" s="4"/>
      <c r="AE24" s="10"/>
      <c r="AF24" s="10"/>
      <c r="AG24" s="10"/>
      <c r="AH24" s="10"/>
      <c r="AI24" s="10"/>
      <c r="AJ24" s="10"/>
      <c r="AK24" s="10"/>
      <c r="AL24" s="10"/>
      <c r="AM24" s="10"/>
      <c r="AN24" s="10"/>
      <c r="AP24" s="4"/>
      <c r="AQ24" s="4"/>
      <c r="AR24" s="4"/>
      <c r="AS24" s="4"/>
    </row>
    <row r="25" customFormat="false" ht="15" hidden="false" customHeight="false" outlineLevel="0" collapsed="false">
      <c r="A25" s="17"/>
      <c r="B25" s="4"/>
      <c r="C25" s="4"/>
      <c r="D25" s="4"/>
      <c r="E25" s="4"/>
      <c r="F25" s="4"/>
      <c r="G25" s="4"/>
      <c r="H25" s="4"/>
      <c r="I25" s="4"/>
      <c r="J25" s="4"/>
      <c r="K25" s="4"/>
      <c r="L25" s="4"/>
      <c r="M25" s="4"/>
      <c r="N25" s="4"/>
      <c r="O25" s="4"/>
      <c r="P25" s="4"/>
      <c r="Q25" s="4"/>
      <c r="R25" s="4"/>
      <c r="S25" s="4"/>
      <c r="T25" s="4"/>
      <c r="U25" s="4"/>
      <c r="V25" s="4"/>
      <c r="W25" s="4"/>
      <c r="X25" s="4"/>
      <c r="Y25" s="13"/>
      <c r="Z25" s="13"/>
      <c r="AA25" s="4"/>
      <c r="AB25" s="4"/>
      <c r="AC25" s="4"/>
      <c r="AD25" s="4"/>
      <c r="AE25" s="10"/>
      <c r="AF25" s="10"/>
      <c r="AG25" s="10"/>
      <c r="AH25" s="10"/>
      <c r="AI25" s="10"/>
      <c r="AJ25" s="10"/>
      <c r="AK25" s="10"/>
      <c r="AL25" s="10"/>
      <c r="AM25" s="10"/>
      <c r="AN25" s="10"/>
      <c r="AP25" s="4"/>
      <c r="AQ25" s="4"/>
      <c r="AR25" s="4"/>
      <c r="AS25" s="4"/>
    </row>
    <row r="26" customFormat="false" ht="15" hidden="false" customHeight="false" outlineLevel="0" collapsed="false">
      <c r="A26" s="17"/>
      <c r="B26" s="4"/>
      <c r="C26" s="4"/>
      <c r="D26" s="4"/>
      <c r="E26" s="4"/>
      <c r="F26" s="4"/>
      <c r="G26" s="4"/>
      <c r="H26" s="4"/>
      <c r="I26" s="4"/>
      <c r="J26" s="4"/>
      <c r="K26" s="4"/>
      <c r="L26" s="4"/>
      <c r="M26" s="4"/>
      <c r="N26" s="4"/>
      <c r="O26" s="4"/>
      <c r="P26" s="4"/>
      <c r="Q26" s="4"/>
      <c r="R26" s="4"/>
      <c r="S26" s="4"/>
      <c r="T26" s="4"/>
      <c r="U26" s="4"/>
      <c r="V26" s="4"/>
      <c r="W26" s="4"/>
      <c r="X26" s="4"/>
      <c r="Y26" s="13"/>
      <c r="Z26" s="13"/>
      <c r="AA26" s="4"/>
      <c r="AB26" s="4"/>
      <c r="AC26" s="4"/>
      <c r="AD26" s="4"/>
      <c r="AE26" s="10"/>
      <c r="AF26" s="10"/>
      <c r="AG26" s="10"/>
      <c r="AH26" s="10"/>
      <c r="AI26" s="10"/>
      <c r="AJ26" s="10"/>
      <c r="AK26" s="10"/>
      <c r="AL26" s="10"/>
      <c r="AM26" s="10"/>
      <c r="AN26" s="10"/>
      <c r="AP26" s="4"/>
      <c r="AQ26" s="4"/>
      <c r="AR26" s="4"/>
      <c r="AS26" s="4"/>
    </row>
    <row r="27" customFormat="false" ht="15" hidden="false" customHeight="false" outlineLevel="0" collapsed="false">
      <c r="A27" s="17"/>
      <c r="B27" s="4"/>
      <c r="C27" s="4"/>
      <c r="D27" s="4"/>
      <c r="E27" s="4"/>
      <c r="F27" s="4"/>
      <c r="G27" s="4"/>
      <c r="H27" s="4"/>
      <c r="I27" s="4"/>
      <c r="J27" s="4"/>
      <c r="K27" s="4"/>
      <c r="L27" s="4"/>
      <c r="M27" s="4"/>
      <c r="N27" s="4"/>
      <c r="O27" s="4"/>
      <c r="P27" s="4"/>
      <c r="Q27" s="4"/>
      <c r="R27" s="4"/>
      <c r="S27" s="4"/>
      <c r="T27" s="4"/>
      <c r="U27" s="4"/>
      <c r="V27" s="4"/>
      <c r="W27" s="4"/>
      <c r="X27" s="4"/>
      <c r="Y27" s="13"/>
      <c r="Z27" s="13"/>
      <c r="AA27" s="4"/>
      <c r="AB27" s="4"/>
      <c r="AC27" s="4"/>
      <c r="AD27" s="4"/>
      <c r="AE27" s="10"/>
      <c r="AF27" s="10"/>
      <c r="AG27" s="10"/>
      <c r="AH27" s="10"/>
      <c r="AI27" s="10"/>
      <c r="AJ27" s="10"/>
      <c r="AK27" s="10"/>
      <c r="AL27" s="10"/>
      <c r="AM27" s="10"/>
      <c r="AN27" s="10"/>
      <c r="AP27" s="4"/>
      <c r="AQ27" s="4"/>
      <c r="AR27" s="4"/>
      <c r="AS27" s="4"/>
    </row>
    <row r="28" customFormat="false" ht="15" hidden="false" customHeight="false" outlineLevel="0" collapsed="false">
      <c r="A28" s="17"/>
      <c r="B28" s="4"/>
      <c r="C28" s="4"/>
      <c r="D28" s="4"/>
      <c r="E28" s="4"/>
      <c r="F28" s="4"/>
      <c r="G28" s="4"/>
      <c r="H28" s="4"/>
      <c r="I28" s="4"/>
      <c r="J28" s="4"/>
      <c r="K28" s="4"/>
      <c r="L28" s="4"/>
      <c r="M28" s="4"/>
      <c r="N28" s="4"/>
      <c r="O28" s="4"/>
      <c r="P28" s="4"/>
      <c r="Q28" s="4"/>
      <c r="R28" s="4"/>
      <c r="S28" s="4"/>
      <c r="T28" s="4"/>
      <c r="U28" s="4"/>
      <c r="V28" s="4"/>
      <c r="W28" s="4"/>
      <c r="X28" s="4"/>
      <c r="Y28" s="13"/>
      <c r="Z28" s="13"/>
      <c r="AA28" s="4"/>
      <c r="AB28" s="4"/>
      <c r="AC28" s="4"/>
      <c r="AD28" s="4"/>
      <c r="AE28" s="10"/>
      <c r="AF28" s="10"/>
      <c r="AG28" s="10"/>
      <c r="AH28" s="10"/>
      <c r="AI28" s="10"/>
      <c r="AJ28" s="10"/>
      <c r="AK28" s="10"/>
      <c r="AL28" s="10"/>
      <c r="AM28" s="10"/>
      <c r="AN28" s="10"/>
      <c r="AP28" s="4"/>
      <c r="AQ28" s="4"/>
      <c r="AR28" s="4"/>
      <c r="AS28" s="4"/>
    </row>
    <row r="29" customFormat="false" ht="15" hidden="false" customHeight="false" outlineLevel="0" collapsed="false">
      <c r="A29" s="17"/>
      <c r="B29" s="4"/>
      <c r="C29" s="4"/>
      <c r="D29" s="4"/>
      <c r="E29" s="4"/>
      <c r="F29" s="4"/>
      <c r="G29" s="4"/>
      <c r="H29" s="4"/>
      <c r="I29" s="4"/>
      <c r="J29" s="4"/>
      <c r="K29" s="4"/>
      <c r="L29" s="4"/>
      <c r="M29" s="4"/>
      <c r="N29" s="4"/>
      <c r="O29" s="4"/>
      <c r="P29" s="4"/>
      <c r="Q29" s="4"/>
      <c r="R29" s="4"/>
      <c r="S29" s="4"/>
      <c r="T29" s="4"/>
      <c r="U29" s="4"/>
      <c r="V29" s="4"/>
      <c r="W29" s="4"/>
      <c r="X29" s="4"/>
      <c r="Y29" s="13"/>
      <c r="Z29" s="13"/>
      <c r="AA29" s="4"/>
      <c r="AB29" s="4"/>
      <c r="AC29" s="4"/>
      <c r="AD29" s="4"/>
      <c r="AE29" s="10"/>
      <c r="AF29" s="10"/>
      <c r="AG29" s="10"/>
      <c r="AH29" s="10"/>
      <c r="AI29" s="10"/>
      <c r="AJ29" s="10"/>
      <c r="AK29" s="10"/>
      <c r="AL29" s="10"/>
      <c r="AM29" s="10"/>
      <c r="AN29" s="10"/>
      <c r="AP29" s="4"/>
      <c r="AQ29" s="4"/>
      <c r="AR29" s="4"/>
      <c r="AS29"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6.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352</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2" t="s">
        <v>34</v>
      </c>
      <c r="AI1" s="2" t="s">
        <v>35</v>
      </c>
      <c r="AJ1" s="2" t="s">
        <v>36</v>
      </c>
      <c r="AK1" s="2" t="s">
        <v>37</v>
      </c>
      <c r="AL1" s="2" t="s">
        <v>38</v>
      </c>
      <c r="AM1" s="2" t="s">
        <v>39</v>
      </c>
      <c r="AN1" s="3" t="s">
        <v>40</v>
      </c>
      <c r="AO1" s="3" t="s">
        <v>41</v>
      </c>
      <c r="AP1" s="2" t="s">
        <v>42</v>
      </c>
      <c r="AQ1" s="2" t="s">
        <v>43</v>
      </c>
      <c r="AR1" s="4" t="s">
        <v>44</v>
      </c>
      <c r="AS1" s="4" t="s">
        <v>45</v>
      </c>
    </row>
    <row r="2" customFormat="false" ht="31.3" hidden="false" customHeight="false" outlineLevel="0" collapsed="false">
      <c r="A2" s="12" t="s">
        <v>94</v>
      </c>
      <c r="B2" s="4" t="s">
        <v>95</v>
      </c>
      <c r="C2" s="4" t="n">
        <v>2021</v>
      </c>
      <c r="D2" s="4" t="s">
        <v>96</v>
      </c>
      <c r="E2" s="4" t="s">
        <v>49</v>
      </c>
      <c r="F2" s="4" t="s">
        <v>97</v>
      </c>
      <c r="G2" s="4" t="s">
        <v>97</v>
      </c>
      <c r="H2" s="4" t="s">
        <v>98</v>
      </c>
      <c r="I2" s="4" t="s">
        <v>99</v>
      </c>
      <c r="J2" s="4" t="s">
        <v>99</v>
      </c>
      <c r="K2" s="4" t="s">
        <v>100</v>
      </c>
      <c r="L2" s="4" t="s">
        <v>101</v>
      </c>
      <c r="M2" s="4" t="s">
        <v>102</v>
      </c>
      <c r="N2" s="4" t="s">
        <v>77</v>
      </c>
      <c r="O2" s="4" t="n">
        <v>528</v>
      </c>
      <c r="P2" s="4" t="n">
        <v>256</v>
      </c>
      <c r="Q2" s="4" t="n">
        <v>256</v>
      </c>
      <c r="R2" s="6" t="n">
        <f aca="false">PRODUCT(Q2,P2,O2)</f>
        <v>34603008</v>
      </c>
      <c r="S2" s="4" t="s">
        <v>57</v>
      </c>
      <c r="T2" s="4" t="s">
        <v>103</v>
      </c>
      <c r="U2" s="7" t="s">
        <v>104</v>
      </c>
      <c r="V2" s="4" t="s">
        <v>105</v>
      </c>
      <c r="W2" s="4" t="n">
        <v>100</v>
      </c>
      <c r="X2" s="4" t="n">
        <v>16</v>
      </c>
      <c r="Y2" s="4" t="s">
        <v>106</v>
      </c>
      <c r="Z2" s="4" t="s">
        <v>107</v>
      </c>
      <c r="AA2" s="4"/>
      <c r="AB2" s="13" t="n">
        <v>0.0001</v>
      </c>
      <c r="AC2" s="13" t="s">
        <v>108</v>
      </c>
      <c r="AD2" s="4" t="s">
        <v>109</v>
      </c>
      <c r="AE2" s="4" t="s">
        <v>110</v>
      </c>
      <c r="AF2" s="4" t="s">
        <v>111</v>
      </c>
      <c r="AG2" s="4" t="s">
        <v>112</v>
      </c>
      <c r="AH2" s="10" t="n">
        <v>0.9871</v>
      </c>
      <c r="AI2" s="10" t="n">
        <v>0.9368</v>
      </c>
      <c r="AJ2" s="10" t="n">
        <v>0.9122</v>
      </c>
      <c r="AK2" s="10" t="n">
        <v>0.8925</v>
      </c>
      <c r="AL2" s="10" t="n">
        <v>0.9325</v>
      </c>
      <c r="AM2" s="10"/>
      <c r="AN2" s="10"/>
      <c r="AO2" s="10"/>
      <c r="AP2" s="10"/>
      <c r="AQ2" s="10" t="n">
        <v>0.912</v>
      </c>
      <c r="AR2" s="4" t="s">
        <v>113</v>
      </c>
    </row>
    <row r="3" customFormat="false" ht="31.3" hidden="false" customHeight="false" outlineLevel="0" collapsed="false">
      <c r="A3" s="12" t="s">
        <v>94</v>
      </c>
      <c r="B3" s="4" t="s">
        <v>95</v>
      </c>
      <c r="C3" s="4" t="n">
        <v>2021</v>
      </c>
      <c r="D3" s="4" t="s">
        <v>96</v>
      </c>
      <c r="E3" s="4" t="s">
        <v>49</v>
      </c>
      <c r="F3" s="4" t="s">
        <v>97</v>
      </c>
      <c r="G3" s="4" t="s">
        <v>97</v>
      </c>
      <c r="H3" s="4" t="s">
        <v>98</v>
      </c>
      <c r="I3" s="4" t="s">
        <v>53</v>
      </c>
      <c r="J3" s="4" t="s">
        <v>53</v>
      </c>
      <c r="K3" s="4" t="s">
        <v>114</v>
      </c>
      <c r="L3" s="4" t="s">
        <v>101</v>
      </c>
      <c r="M3" s="4" t="s">
        <v>102</v>
      </c>
      <c r="N3" s="4" t="s">
        <v>77</v>
      </c>
      <c r="O3" s="4" t="n">
        <v>528</v>
      </c>
      <c r="P3" s="4" t="n">
        <v>256</v>
      </c>
      <c r="Q3" s="4" t="n">
        <v>256</v>
      </c>
      <c r="R3" s="6" t="n">
        <f aca="false">PRODUCT(Q3,P3,O3)</f>
        <v>34603008</v>
      </c>
      <c r="S3" s="4" t="s">
        <v>57</v>
      </c>
      <c r="T3" s="4" t="s">
        <v>103</v>
      </c>
      <c r="U3" s="7" t="s">
        <v>104</v>
      </c>
      <c r="V3" s="4" t="s">
        <v>105</v>
      </c>
      <c r="W3" s="4" t="n">
        <v>100</v>
      </c>
      <c r="X3" s="4" t="n">
        <v>16</v>
      </c>
      <c r="Y3" s="4" t="s">
        <v>106</v>
      </c>
      <c r="Z3" s="4" t="s">
        <v>107</v>
      </c>
      <c r="AA3" s="4"/>
      <c r="AB3" s="13" t="n">
        <v>0.0001</v>
      </c>
      <c r="AC3" s="13" t="s">
        <v>108</v>
      </c>
      <c r="AD3" s="4" t="s">
        <v>109</v>
      </c>
      <c r="AE3" s="4" t="s">
        <v>110</v>
      </c>
      <c r="AF3" s="4" t="s">
        <v>111</v>
      </c>
      <c r="AG3" s="4" t="s">
        <v>112</v>
      </c>
      <c r="AH3" s="10" t="n">
        <v>0.9867</v>
      </c>
      <c r="AI3" s="10" t="n">
        <v>0.9114</v>
      </c>
      <c r="AJ3" s="10" t="n">
        <v>0.9092</v>
      </c>
      <c r="AK3" s="10" t="n">
        <v>0.895</v>
      </c>
      <c r="AL3" s="10" t="n">
        <v>0.9227</v>
      </c>
      <c r="AM3" s="10"/>
      <c r="AN3" s="10"/>
      <c r="AO3" s="10"/>
      <c r="AP3" s="10"/>
      <c r="AQ3" s="10" t="n">
        <v>0.9087</v>
      </c>
    </row>
    <row r="4" customFormat="false" ht="31.3" hidden="false" customHeight="false" outlineLevel="0" collapsed="false">
      <c r="A4" s="12" t="s">
        <v>94</v>
      </c>
      <c r="B4" s="4" t="s">
        <v>95</v>
      </c>
      <c r="C4" s="4" t="n">
        <v>2021</v>
      </c>
      <c r="D4" s="4" t="s">
        <v>96</v>
      </c>
      <c r="E4" s="4" t="s">
        <v>49</v>
      </c>
      <c r="F4" s="4" t="s">
        <v>97</v>
      </c>
      <c r="G4" s="4" t="s">
        <v>97</v>
      </c>
      <c r="H4" s="4" t="s">
        <v>98</v>
      </c>
      <c r="I4" s="4" t="s">
        <v>53</v>
      </c>
      <c r="J4" s="4" t="s">
        <v>53</v>
      </c>
      <c r="K4" s="4" t="s">
        <v>100</v>
      </c>
      <c r="L4" s="4" t="s">
        <v>101</v>
      </c>
      <c r="M4" s="4" t="s">
        <v>102</v>
      </c>
      <c r="N4" s="4" t="s">
        <v>77</v>
      </c>
      <c r="O4" s="4" t="n">
        <v>528</v>
      </c>
      <c r="P4" s="4" t="n">
        <v>256</v>
      </c>
      <c r="Q4" s="4" t="n">
        <v>256</v>
      </c>
      <c r="R4" s="6" t="n">
        <f aca="false">PRODUCT(Q4,P4,O4)</f>
        <v>34603008</v>
      </c>
      <c r="S4" s="4" t="s">
        <v>57</v>
      </c>
      <c r="T4" s="4" t="s">
        <v>103</v>
      </c>
      <c r="U4" s="7" t="s">
        <v>104</v>
      </c>
      <c r="V4" s="4" t="s">
        <v>105</v>
      </c>
      <c r="W4" s="4" t="n">
        <v>100</v>
      </c>
      <c r="X4" s="4" t="n">
        <v>16</v>
      </c>
      <c r="Y4" s="4" t="s">
        <v>106</v>
      </c>
      <c r="Z4" s="4" t="s">
        <v>107</v>
      </c>
      <c r="AA4" s="4"/>
      <c r="AB4" s="13" t="n">
        <v>0.0001</v>
      </c>
      <c r="AC4" s="13" t="s">
        <v>108</v>
      </c>
      <c r="AD4" s="4" t="s">
        <v>109</v>
      </c>
      <c r="AE4" s="4" t="s">
        <v>110</v>
      </c>
      <c r="AF4" s="4" t="s">
        <v>111</v>
      </c>
      <c r="AG4" s="4" t="s">
        <v>112</v>
      </c>
      <c r="AH4" s="10" t="n">
        <v>0.9866</v>
      </c>
      <c r="AI4" s="10" t="n">
        <v>0.9213</v>
      </c>
      <c r="AJ4" s="10" t="n">
        <v>0.9079</v>
      </c>
      <c r="AK4" s="10" t="n">
        <v>0.8966</v>
      </c>
      <c r="AL4" s="10" t="n">
        <v>0.9181</v>
      </c>
      <c r="AM4" s="10"/>
      <c r="AN4" s="10"/>
      <c r="AO4" s="10"/>
      <c r="AP4" s="10"/>
      <c r="AQ4" s="10" t="n">
        <v>0.9072</v>
      </c>
    </row>
    <row r="5" customFormat="false" ht="31.3" hidden="false" customHeight="false" outlineLevel="0" collapsed="false">
      <c r="A5" s="12" t="s">
        <v>94</v>
      </c>
      <c r="B5" s="4" t="s">
        <v>95</v>
      </c>
      <c r="C5" s="4" t="n">
        <v>2021</v>
      </c>
      <c r="D5" s="4" t="s">
        <v>96</v>
      </c>
      <c r="E5" s="4" t="s">
        <v>49</v>
      </c>
      <c r="F5" s="4" t="s">
        <v>97</v>
      </c>
      <c r="G5" s="4" t="s">
        <v>97</v>
      </c>
      <c r="H5" s="4" t="s">
        <v>98</v>
      </c>
      <c r="I5" s="4" t="s">
        <v>99</v>
      </c>
      <c r="J5" s="4" t="s">
        <v>99</v>
      </c>
      <c r="K5" s="4" t="s">
        <v>114</v>
      </c>
      <c r="L5" s="4" t="s">
        <v>101</v>
      </c>
      <c r="M5" s="4" t="s">
        <v>102</v>
      </c>
      <c r="N5" s="4" t="s">
        <v>77</v>
      </c>
      <c r="O5" s="4" t="n">
        <v>528</v>
      </c>
      <c r="P5" s="4" t="n">
        <v>256</v>
      </c>
      <c r="Q5" s="4" t="n">
        <v>256</v>
      </c>
      <c r="R5" s="6" t="n">
        <f aca="false">PRODUCT(Q5,P5,O5)</f>
        <v>34603008</v>
      </c>
      <c r="S5" s="4" t="s">
        <v>57</v>
      </c>
      <c r="T5" s="4" t="s">
        <v>103</v>
      </c>
      <c r="U5" s="7" t="s">
        <v>104</v>
      </c>
      <c r="V5" s="4" t="s">
        <v>105</v>
      </c>
      <c r="W5" s="4" t="n">
        <v>100</v>
      </c>
      <c r="X5" s="4" t="n">
        <v>16</v>
      </c>
      <c r="Y5" s="4" t="s">
        <v>106</v>
      </c>
      <c r="Z5" s="4" t="s">
        <v>107</v>
      </c>
      <c r="AA5" s="4"/>
      <c r="AB5" s="13" t="n">
        <v>0.0001</v>
      </c>
      <c r="AC5" s="13" t="s">
        <v>108</v>
      </c>
      <c r="AD5" s="4" t="s">
        <v>109</v>
      </c>
      <c r="AE5" s="4" t="s">
        <v>110</v>
      </c>
      <c r="AF5" s="4" t="s">
        <v>111</v>
      </c>
      <c r="AG5" s="4" t="s">
        <v>112</v>
      </c>
      <c r="AH5" s="10" t="n">
        <v>0.9863</v>
      </c>
      <c r="AI5" s="10" t="n">
        <v>0.9306</v>
      </c>
      <c r="AJ5" s="10" t="n">
        <v>0.9077</v>
      </c>
      <c r="AK5" s="10" t="n">
        <v>0.883</v>
      </c>
      <c r="AL5" s="10" t="n">
        <v>0.9326</v>
      </c>
      <c r="AM5" s="10"/>
      <c r="AN5" s="10"/>
      <c r="AO5" s="10"/>
      <c r="AP5" s="10"/>
      <c r="AQ5" s="10" t="n">
        <v>0.9071</v>
      </c>
    </row>
    <row r="6" customFormat="false" ht="31.3" hidden="false" customHeight="false" outlineLevel="0" collapsed="false">
      <c r="A6" s="12" t="s">
        <v>94</v>
      </c>
      <c r="B6" s="4" t="s">
        <v>95</v>
      </c>
      <c r="C6" s="4" t="n">
        <v>2021</v>
      </c>
      <c r="D6" s="4" t="s">
        <v>96</v>
      </c>
      <c r="E6" s="4" t="s">
        <v>49</v>
      </c>
      <c r="F6" s="4" t="s">
        <v>97</v>
      </c>
      <c r="G6" s="4" t="s">
        <v>97</v>
      </c>
      <c r="H6" s="4" t="s">
        <v>98</v>
      </c>
      <c r="I6" s="4" t="s">
        <v>53</v>
      </c>
      <c r="J6" s="4" t="s">
        <v>53</v>
      </c>
      <c r="K6" s="4" t="s">
        <v>115</v>
      </c>
      <c r="L6" s="4" t="s">
        <v>101</v>
      </c>
      <c r="M6" s="4" t="s">
        <v>102</v>
      </c>
      <c r="N6" s="4" t="s">
        <v>77</v>
      </c>
      <c r="O6" s="4" t="n">
        <v>528</v>
      </c>
      <c r="P6" s="4" t="n">
        <v>256</v>
      </c>
      <c r="Q6" s="4" t="n">
        <v>256</v>
      </c>
      <c r="R6" s="6" t="n">
        <f aca="false">PRODUCT(Q6,P6,O6)</f>
        <v>34603008</v>
      </c>
      <c r="S6" s="4" t="s">
        <v>57</v>
      </c>
      <c r="T6" s="4" t="s">
        <v>103</v>
      </c>
      <c r="U6" s="7" t="s">
        <v>104</v>
      </c>
      <c r="V6" s="4" t="s">
        <v>105</v>
      </c>
      <c r="W6" s="4" t="n">
        <v>100</v>
      </c>
      <c r="X6" s="4" t="n">
        <v>16</v>
      </c>
      <c r="Y6" s="4" t="s">
        <v>106</v>
      </c>
      <c r="Z6" s="4" t="s">
        <v>107</v>
      </c>
      <c r="AA6" s="4"/>
      <c r="AB6" s="13" t="n">
        <v>0.0001</v>
      </c>
      <c r="AC6" s="13" t="s">
        <v>108</v>
      </c>
      <c r="AD6" s="4" t="s">
        <v>109</v>
      </c>
      <c r="AE6" s="4" t="s">
        <v>110</v>
      </c>
      <c r="AF6" s="4" t="s">
        <v>111</v>
      </c>
      <c r="AG6" s="4" t="s">
        <v>112</v>
      </c>
      <c r="AH6" s="10" t="n">
        <v>0.9862</v>
      </c>
      <c r="AI6" s="10" t="n">
        <v>0.9054</v>
      </c>
      <c r="AJ6" s="10" t="n">
        <v>0.9058</v>
      </c>
      <c r="AK6" s="10" t="n">
        <v>0.8928</v>
      </c>
      <c r="AL6" s="10" t="n">
        <v>0.9174</v>
      </c>
      <c r="AM6" s="10"/>
      <c r="AN6" s="10"/>
      <c r="AO6" s="10"/>
      <c r="AP6" s="10"/>
      <c r="AQ6" s="10" t="n">
        <v>0.905</v>
      </c>
    </row>
    <row r="7" customFormat="false" ht="31.3" hidden="false" customHeight="false" outlineLevel="0" collapsed="false">
      <c r="A7" s="12" t="s">
        <v>94</v>
      </c>
      <c r="B7" s="4" t="s">
        <v>95</v>
      </c>
      <c r="C7" s="4" t="n">
        <v>2021</v>
      </c>
      <c r="D7" s="4" t="s">
        <v>96</v>
      </c>
      <c r="E7" s="4" t="s">
        <v>49</v>
      </c>
      <c r="F7" s="4" t="s">
        <v>97</v>
      </c>
      <c r="G7" s="4" t="s">
        <v>97</v>
      </c>
      <c r="H7" s="4" t="s">
        <v>98</v>
      </c>
      <c r="I7" s="4" t="s">
        <v>99</v>
      </c>
      <c r="J7" s="4" t="s">
        <v>99</v>
      </c>
      <c r="K7" s="4" t="s">
        <v>115</v>
      </c>
      <c r="L7" s="4" t="s">
        <v>101</v>
      </c>
      <c r="M7" s="4" t="s">
        <v>102</v>
      </c>
      <c r="N7" s="4" t="s">
        <v>77</v>
      </c>
      <c r="O7" s="4" t="n">
        <v>528</v>
      </c>
      <c r="P7" s="4" t="n">
        <v>256</v>
      </c>
      <c r="Q7" s="4" t="n">
        <v>256</v>
      </c>
      <c r="R7" s="6" t="n">
        <f aca="false">PRODUCT(Q7,P7,O7)</f>
        <v>34603008</v>
      </c>
      <c r="S7" s="4" t="s">
        <v>57</v>
      </c>
      <c r="T7" s="4" t="s">
        <v>103</v>
      </c>
      <c r="U7" s="7" t="s">
        <v>104</v>
      </c>
      <c r="V7" s="4" t="s">
        <v>105</v>
      </c>
      <c r="W7" s="4" t="n">
        <v>100</v>
      </c>
      <c r="X7" s="4" t="n">
        <v>16</v>
      </c>
      <c r="Y7" s="4" t="s">
        <v>106</v>
      </c>
      <c r="Z7" s="4" t="s">
        <v>107</v>
      </c>
      <c r="AA7" s="4"/>
      <c r="AB7" s="13" t="n">
        <v>0.0001</v>
      </c>
      <c r="AC7" s="13" t="s">
        <v>108</v>
      </c>
      <c r="AD7" s="4" t="s">
        <v>109</v>
      </c>
      <c r="AE7" s="4" t="s">
        <v>110</v>
      </c>
      <c r="AF7" s="4" t="s">
        <v>111</v>
      </c>
      <c r="AG7" s="4" t="s">
        <v>112</v>
      </c>
      <c r="AH7" s="10" t="n">
        <v>0.9852</v>
      </c>
      <c r="AI7" s="10" t="n">
        <v>0.9135</v>
      </c>
      <c r="AJ7" s="10" t="n">
        <v>0.8986</v>
      </c>
      <c r="AK7" s="10" t="n">
        <v>0.8942</v>
      </c>
      <c r="AL7" s="10" t="n">
        <v>0.8996</v>
      </c>
      <c r="AM7" s="10"/>
      <c r="AN7" s="10"/>
      <c r="AO7" s="10"/>
      <c r="AP7" s="10"/>
      <c r="AQ7" s="10" t="n">
        <v>0.8969</v>
      </c>
    </row>
    <row r="8" customFormat="false" ht="31.3" hidden="false" customHeight="false" outlineLevel="0" collapsed="false">
      <c r="A8" s="12" t="s">
        <v>94</v>
      </c>
      <c r="B8" s="4" t="s">
        <v>95</v>
      </c>
      <c r="C8" s="4" t="n">
        <v>2021</v>
      </c>
      <c r="D8" s="4" t="s">
        <v>96</v>
      </c>
      <c r="E8" s="4" t="s">
        <v>49</v>
      </c>
      <c r="F8" s="4" t="s">
        <v>97</v>
      </c>
      <c r="G8" s="4" t="s">
        <v>97</v>
      </c>
      <c r="H8" s="4" t="s">
        <v>98</v>
      </c>
      <c r="I8" s="4" t="s">
        <v>99</v>
      </c>
      <c r="J8" s="4" t="s">
        <v>99</v>
      </c>
      <c r="K8" s="4" t="s">
        <v>114</v>
      </c>
      <c r="L8" s="4" t="s">
        <v>116</v>
      </c>
      <c r="M8" s="4" t="s">
        <v>102</v>
      </c>
      <c r="N8" s="4" t="s">
        <v>77</v>
      </c>
      <c r="O8" s="4" t="n">
        <v>528</v>
      </c>
      <c r="P8" s="4" t="n">
        <v>256</v>
      </c>
      <c r="Q8" s="4" t="n">
        <v>256</v>
      </c>
      <c r="R8" s="6" t="n">
        <f aca="false">PRODUCT(Q8,P8,O8)</f>
        <v>34603008</v>
      </c>
      <c r="S8" s="4" t="s">
        <v>57</v>
      </c>
      <c r="T8" s="4" t="s">
        <v>117</v>
      </c>
      <c r="U8" s="7" t="s">
        <v>104</v>
      </c>
      <c r="V8" s="4" t="s">
        <v>105</v>
      </c>
      <c r="W8" s="4" t="n">
        <v>100</v>
      </c>
      <c r="X8" s="4" t="n">
        <v>16</v>
      </c>
      <c r="Y8" s="4" t="s">
        <v>106</v>
      </c>
      <c r="Z8" s="4" t="s">
        <v>107</v>
      </c>
      <c r="AA8" s="4"/>
      <c r="AB8" s="13" t="n">
        <v>0.0001</v>
      </c>
      <c r="AC8" s="13" t="s">
        <v>108</v>
      </c>
      <c r="AD8" s="4" t="s">
        <v>109</v>
      </c>
      <c r="AE8" s="4" t="s">
        <v>110</v>
      </c>
      <c r="AF8" s="4" t="s">
        <v>111</v>
      </c>
      <c r="AG8" s="4" t="s">
        <v>112</v>
      </c>
      <c r="AH8" s="10" t="n">
        <v>0.9793</v>
      </c>
      <c r="AI8" s="10" t="n">
        <v>0.8886</v>
      </c>
      <c r="AJ8" s="10" t="n">
        <v>0.868</v>
      </c>
      <c r="AK8" s="10" t="n">
        <v>0.8229</v>
      </c>
      <c r="AL8" s="10" t="n">
        <v>0.906</v>
      </c>
      <c r="AM8" s="10"/>
      <c r="AN8" s="10"/>
      <c r="AO8" s="10"/>
      <c r="AP8" s="10"/>
      <c r="AQ8" s="10" t="n">
        <v>0.8625</v>
      </c>
    </row>
    <row r="9" customFormat="false" ht="31.3" hidden="false" customHeight="false" outlineLevel="0" collapsed="false">
      <c r="A9" s="12" t="s">
        <v>94</v>
      </c>
      <c r="B9" s="4" t="s">
        <v>95</v>
      </c>
      <c r="C9" s="4" t="n">
        <v>2021</v>
      </c>
      <c r="D9" s="4" t="s">
        <v>96</v>
      </c>
      <c r="E9" s="4" t="s">
        <v>49</v>
      </c>
      <c r="F9" s="4" t="s">
        <v>97</v>
      </c>
      <c r="G9" s="4" t="s">
        <v>97</v>
      </c>
      <c r="H9" s="4" t="s">
        <v>98</v>
      </c>
      <c r="I9" s="4" t="s">
        <v>99</v>
      </c>
      <c r="J9" s="4" t="s">
        <v>99</v>
      </c>
      <c r="K9" s="4" t="s">
        <v>100</v>
      </c>
      <c r="L9" s="4" t="s">
        <v>116</v>
      </c>
      <c r="M9" s="4" t="s">
        <v>102</v>
      </c>
      <c r="N9" s="4" t="s">
        <v>77</v>
      </c>
      <c r="O9" s="4" t="n">
        <v>528</v>
      </c>
      <c r="P9" s="4" t="n">
        <v>256</v>
      </c>
      <c r="Q9" s="4" t="n">
        <v>256</v>
      </c>
      <c r="R9" s="6" t="n">
        <f aca="false">PRODUCT(Q9,P9,O9)</f>
        <v>34603008</v>
      </c>
      <c r="S9" s="4" t="s">
        <v>57</v>
      </c>
      <c r="T9" s="4" t="s">
        <v>117</v>
      </c>
      <c r="U9" s="7" t="s">
        <v>104</v>
      </c>
      <c r="V9" s="4" t="s">
        <v>105</v>
      </c>
      <c r="W9" s="4" t="n">
        <v>100</v>
      </c>
      <c r="X9" s="4" t="n">
        <v>16</v>
      </c>
      <c r="Y9" s="4" t="s">
        <v>106</v>
      </c>
      <c r="Z9" s="4" t="s">
        <v>107</v>
      </c>
      <c r="AA9" s="4"/>
      <c r="AB9" s="13" t="n">
        <v>0.0001</v>
      </c>
      <c r="AC9" s="13" t="s">
        <v>108</v>
      </c>
      <c r="AD9" s="4" t="s">
        <v>109</v>
      </c>
      <c r="AE9" s="4" t="s">
        <v>110</v>
      </c>
      <c r="AF9" s="4" t="s">
        <v>111</v>
      </c>
      <c r="AG9" s="4" t="s">
        <v>112</v>
      </c>
      <c r="AH9" s="10" t="n">
        <v>0.9793</v>
      </c>
      <c r="AI9" s="10" t="n">
        <v>0.8756</v>
      </c>
      <c r="AJ9" s="10" t="n">
        <v>0.8693</v>
      </c>
      <c r="AK9" s="10" t="n">
        <v>0.8154</v>
      </c>
      <c r="AL9" s="10" t="n">
        <v>0.9191</v>
      </c>
      <c r="AM9" s="10"/>
      <c r="AN9" s="10"/>
      <c r="AO9" s="10"/>
      <c r="AP9" s="10"/>
      <c r="AQ9" s="10" t="n">
        <v>0.8641</v>
      </c>
    </row>
    <row r="10" customFormat="false" ht="31.3" hidden="false" customHeight="false" outlineLevel="0" collapsed="false">
      <c r="A10" s="12" t="s">
        <v>94</v>
      </c>
      <c r="B10" s="4" t="s">
        <v>95</v>
      </c>
      <c r="C10" s="4" t="n">
        <v>2021</v>
      </c>
      <c r="D10" s="4" t="s">
        <v>96</v>
      </c>
      <c r="E10" s="4" t="s">
        <v>49</v>
      </c>
      <c r="F10" s="4" t="s">
        <v>97</v>
      </c>
      <c r="G10" s="4" t="s">
        <v>97</v>
      </c>
      <c r="H10" s="4" t="s">
        <v>98</v>
      </c>
      <c r="I10" s="4" t="s">
        <v>53</v>
      </c>
      <c r="J10" s="4" t="s">
        <v>53</v>
      </c>
      <c r="K10" s="4" t="s">
        <v>100</v>
      </c>
      <c r="L10" s="4" t="s">
        <v>116</v>
      </c>
      <c r="M10" s="4" t="s">
        <v>102</v>
      </c>
      <c r="N10" s="4" t="s">
        <v>77</v>
      </c>
      <c r="O10" s="4" t="n">
        <v>528</v>
      </c>
      <c r="P10" s="4" t="n">
        <v>256</v>
      </c>
      <c r="Q10" s="4" t="n">
        <v>256</v>
      </c>
      <c r="R10" s="6" t="n">
        <f aca="false">PRODUCT(Q10,P10,O10)</f>
        <v>34603008</v>
      </c>
      <c r="S10" s="4" t="s">
        <v>57</v>
      </c>
      <c r="T10" s="4" t="s">
        <v>117</v>
      </c>
      <c r="U10" s="7" t="s">
        <v>104</v>
      </c>
      <c r="V10" s="4" t="s">
        <v>105</v>
      </c>
      <c r="W10" s="4" t="n">
        <v>100</v>
      </c>
      <c r="X10" s="4" t="n">
        <v>16</v>
      </c>
      <c r="Y10" s="4" t="s">
        <v>106</v>
      </c>
      <c r="Z10" s="4" t="s">
        <v>107</v>
      </c>
      <c r="AA10" s="4"/>
      <c r="AB10" s="13" t="n">
        <v>0.0001</v>
      </c>
      <c r="AC10" s="13" t="s">
        <v>108</v>
      </c>
      <c r="AD10" s="4" t="s">
        <v>109</v>
      </c>
      <c r="AE10" s="4" t="s">
        <v>110</v>
      </c>
      <c r="AF10" s="4" t="s">
        <v>111</v>
      </c>
      <c r="AG10" s="4" t="s">
        <v>112</v>
      </c>
      <c r="AH10" s="10" t="n">
        <v>0.9784</v>
      </c>
      <c r="AI10" s="10" t="n">
        <v>0.8771</v>
      </c>
      <c r="AJ10" s="10" t="n">
        <v>0.8647</v>
      </c>
      <c r="AK10" s="10" t="n">
        <v>0.8083</v>
      </c>
      <c r="AL10" s="10" t="n">
        <v>0.9158</v>
      </c>
      <c r="AM10" s="10"/>
      <c r="AN10" s="10"/>
      <c r="AO10" s="10"/>
      <c r="AP10" s="10"/>
      <c r="AQ10" s="10" t="n">
        <v>0.8587</v>
      </c>
    </row>
    <row r="11" customFormat="false" ht="31.3" hidden="false" customHeight="false" outlineLevel="0" collapsed="false">
      <c r="A11" s="12" t="s">
        <v>94</v>
      </c>
      <c r="B11" s="4" t="s">
        <v>95</v>
      </c>
      <c r="C11" s="4" t="n">
        <v>2021</v>
      </c>
      <c r="D11" s="4" t="s">
        <v>96</v>
      </c>
      <c r="E11" s="4" t="s">
        <v>49</v>
      </c>
      <c r="F11" s="4" t="s">
        <v>97</v>
      </c>
      <c r="G11" s="4" t="s">
        <v>97</v>
      </c>
      <c r="H11" s="4" t="s">
        <v>98</v>
      </c>
      <c r="I11" s="4" t="s">
        <v>99</v>
      </c>
      <c r="J11" s="4" t="s">
        <v>99</v>
      </c>
      <c r="K11" s="4" t="s">
        <v>115</v>
      </c>
      <c r="L11" s="4" t="s">
        <v>116</v>
      </c>
      <c r="M11" s="4" t="s">
        <v>102</v>
      </c>
      <c r="N11" s="4" t="s">
        <v>77</v>
      </c>
      <c r="O11" s="4" t="n">
        <v>528</v>
      </c>
      <c r="P11" s="4" t="n">
        <v>256</v>
      </c>
      <c r="Q11" s="4" t="n">
        <v>256</v>
      </c>
      <c r="R11" s="6" t="n">
        <f aca="false">PRODUCT(Q11,P11,O11)</f>
        <v>34603008</v>
      </c>
      <c r="S11" s="4" t="s">
        <v>57</v>
      </c>
      <c r="T11" s="4" t="s">
        <v>117</v>
      </c>
      <c r="U11" s="7" t="s">
        <v>104</v>
      </c>
      <c r="V11" s="4" t="s">
        <v>105</v>
      </c>
      <c r="W11" s="4" t="n">
        <v>100</v>
      </c>
      <c r="X11" s="4" t="n">
        <v>16</v>
      </c>
      <c r="Y11" s="4" t="s">
        <v>106</v>
      </c>
      <c r="Z11" s="4" t="s">
        <v>107</v>
      </c>
      <c r="AA11" s="4"/>
      <c r="AB11" s="13" t="n">
        <v>0.0001</v>
      </c>
      <c r="AC11" s="13" t="s">
        <v>108</v>
      </c>
      <c r="AD11" s="4" t="s">
        <v>109</v>
      </c>
      <c r="AE11" s="4" t="s">
        <v>110</v>
      </c>
      <c r="AF11" s="4" t="s">
        <v>111</v>
      </c>
      <c r="AG11" s="4" t="s">
        <v>112</v>
      </c>
      <c r="AH11" s="10" t="n">
        <v>0.9781</v>
      </c>
      <c r="AI11" s="10" t="n">
        <v>0.8651</v>
      </c>
      <c r="AJ11" s="10" t="n">
        <v>0.8631</v>
      </c>
      <c r="AK11" s="10" t="n">
        <v>0.8068</v>
      </c>
      <c r="AL11" s="10" t="n">
        <v>0.9136</v>
      </c>
      <c r="AM11" s="10"/>
      <c r="AN11" s="10"/>
      <c r="AO11" s="10"/>
      <c r="AP11" s="10"/>
      <c r="AQ11" s="10" t="n">
        <v>0.8569</v>
      </c>
    </row>
    <row r="12" customFormat="false" ht="31.3" hidden="false" customHeight="false" outlineLevel="0" collapsed="false">
      <c r="A12" s="12" t="s">
        <v>94</v>
      </c>
      <c r="B12" s="4" t="s">
        <v>95</v>
      </c>
      <c r="C12" s="4" t="n">
        <v>2021</v>
      </c>
      <c r="D12" s="4" t="s">
        <v>96</v>
      </c>
      <c r="E12" s="4" t="s">
        <v>49</v>
      </c>
      <c r="F12" s="4" t="s">
        <v>97</v>
      </c>
      <c r="G12" s="4" t="s">
        <v>97</v>
      </c>
      <c r="H12" s="4" t="s">
        <v>98</v>
      </c>
      <c r="I12" s="4" t="s">
        <v>53</v>
      </c>
      <c r="J12" s="4" t="s">
        <v>53</v>
      </c>
      <c r="K12" s="4" t="s">
        <v>115</v>
      </c>
      <c r="L12" s="4" t="s">
        <v>116</v>
      </c>
      <c r="M12" s="4" t="s">
        <v>102</v>
      </c>
      <c r="N12" s="4" t="s">
        <v>77</v>
      </c>
      <c r="O12" s="4" t="n">
        <v>528</v>
      </c>
      <c r="P12" s="4" t="n">
        <v>256</v>
      </c>
      <c r="Q12" s="4" t="n">
        <v>256</v>
      </c>
      <c r="R12" s="6" t="n">
        <f aca="false">PRODUCT(Q12,P12,O12)</f>
        <v>34603008</v>
      </c>
      <c r="S12" s="4" t="s">
        <v>57</v>
      </c>
      <c r="T12" s="4" t="s">
        <v>117</v>
      </c>
      <c r="U12" s="7" t="s">
        <v>104</v>
      </c>
      <c r="V12" s="4" t="s">
        <v>105</v>
      </c>
      <c r="W12" s="4" t="n">
        <v>100</v>
      </c>
      <c r="X12" s="4" t="n">
        <v>16</v>
      </c>
      <c r="Y12" s="4" t="s">
        <v>106</v>
      </c>
      <c r="Z12" s="4" t="s">
        <v>107</v>
      </c>
      <c r="AA12" s="4"/>
      <c r="AB12" s="13" t="n">
        <v>0.0001</v>
      </c>
      <c r="AC12" s="13" t="s">
        <v>108</v>
      </c>
      <c r="AD12" s="4" t="s">
        <v>109</v>
      </c>
      <c r="AE12" s="4" t="s">
        <v>110</v>
      </c>
      <c r="AF12" s="4" t="s">
        <v>111</v>
      </c>
      <c r="AG12" s="4" t="s">
        <v>112</v>
      </c>
      <c r="AH12" s="10" t="n">
        <v>0.978</v>
      </c>
      <c r="AI12" s="10" t="n">
        <v>0.8769</v>
      </c>
      <c r="AJ12" s="10" t="n">
        <v>0.8614</v>
      </c>
      <c r="AK12" s="10" t="n">
        <v>0.8108</v>
      </c>
      <c r="AL12" s="10" t="n">
        <v>0.9038</v>
      </c>
      <c r="AM12" s="10"/>
      <c r="AN12" s="10"/>
      <c r="AO12" s="10"/>
      <c r="AP12" s="10"/>
      <c r="AQ12" s="10" t="n">
        <v>0.8548</v>
      </c>
    </row>
    <row r="13" customFormat="false" ht="31.3" hidden="false" customHeight="false" outlineLevel="0" collapsed="false">
      <c r="A13" s="12" t="s">
        <v>94</v>
      </c>
      <c r="B13" s="4" t="s">
        <v>95</v>
      </c>
      <c r="C13" s="4" t="n">
        <v>2021</v>
      </c>
      <c r="D13" s="4" t="s">
        <v>96</v>
      </c>
      <c r="E13" s="4" t="s">
        <v>49</v>
      </c>
      <c r="F13" s="4" t="s">
        <v>97</v>
      </c>
      <c r="G13" s="4" t="s">
        <v>97</v>
      </c>
      <c r="H13" s="4" t="s">
        <v>98</v>
      </c>
      <c r="I13" s="4" t="s">
        <v>99</v>
      </c>
      <c r="J13" s="4" t="s">
        <v>99</v>
      </c>
      <c r="K13" s="4" t="s">
        <v>118</v>
      </c>
      <c r="L13" s="4" t="s">
        <v>101</v>
      </c>
      <c r="M13" s="4" t="s">
        <v>102</v>
      </c>
      <c r="N13" s="4" t="s">
        <v>77</v>
      </c>
      <c r="O13" s="4" t="n">
        <v>528</v>
      </c>
      <c r="P13" s="4" t="n">
        <v>256</v>
      </c>
      <c r="Q13" s="4" t="n">
        <v>256</v>
      </c>
      <c r="R13" s="6" t="n">
        <f aca="false">PRODUCT(Q13,P13,O13)</f>
        <v>34603008</v>
      </c>
      <c r="S13" s="4" t="s">
        <v>57</v>
      </c>
      <c r="T13" s="4" t="s">
        <v>103</v>
      </c>
      <c r="U13" s="7" t="s">
        <v>104</v>
      </c>
      <c r="V13" s="4" t="s">
        <v>105</v>
      </c>
      <c r="W13" s="4" t="n">
        <v>100</v>
      </c>
      <c r="X13" s="4" t="n">
        <v>16</v>
      </c>
      <c r="Y13" s="4" t="s">
        <v>106</v>
      </c>
      <c r="Z13" s="4" t="s">
        <v>107</v>
      </c>
      <c r="AA13" s="4"/>
      <c r="AB13" s="13" t="n">
        <v>0.0001</v>
      </c>
      <c r="AC13" s="13" t="s">
        <v>108</v>
      </c>
      <c r="AD13" s="4" t="s">
        <v>109</v>
      </c>
      <c r="AE13" s="4" t="s">
        <v>110</v>
      </c>
      <c r="AF13" s="4" t="s">
        <v>111</v>
      </c>
      <c r="AG13" s="4" t="s">
        <v>112</v>
      </c>
      <c r="AH13" s="10" t="n">
        <v>0.9778</v>
      </c>
      <c r="AI13" s="10" t="n">
        <v>0.9057</v>
      </c>
      <c r="AJ13" s="10" t="n">
        <v>0.8587</v>
      </c>
      <c r="AK13" s="10" t="n">
        <v>0.8195</v>
      </c>
      <c r="AL13" s="10" t="n">
        <v>0.8856</v>
      </c>
      <c r="AM13" s="10"/>
      <c r="AN13" s="10"/>
      <c r="AO13" s="10"/>
      <c r="AP13" s="10"/>
      <c r="AQ13" s="10" t="n">
        <v>0.8513</v>
      </c>
    </row>
    <row r="14" customFormat="false" ht="31.3" hidden="false" customHeight="false" outlineLevel="0" collapsed="false">
      <c r="A14" s="12" t="s">
        <v>94</v>
      </c>
      <c r="B14" s="4" t="s">
        <v>95</v>
      </c>
      <c r="C14" s="4" t="n">
        <v>2021</v>
      </c>
      <c r="D14" s="4" t="s">
        <v>96</v>
      </c>
      <c r="E14" s="4" t="s">
        <v>49</v>
      </c>
      <c r="F14" s="4" t="s">
        <v>97</v>
      </c>
      <c r="G14" s="4" t="s">
        <v>97</v>
      </c>
      <c r="H14" s="4" t="s">
        <v>98</v>
      </c>
      <c r="I14" s="4" t="s">
        <v>53</v>
      </c>
      <c r="J14" s="4" t="s">
        <v>53</v>
      </c>
      <c r="K14" s="4" t="s">
        <v>118</v>
      </c>
      <c r="L14" s="4" t="s">
        <v>101</v>
      </c>
      <c r="M14" s="4" t="s">
        <v>102</v>
      </c>
      <c r="N14" s="4" t="s">
        <v>77</v>
      </c>
      <c r="O14" s="4" t="n">
        <v>528</v>
      </c>
      <c r="P14" s="4" t="n">
        <v>256</v>
      </c>
      <c r="Q14" s="4" t="n">
        <v>256</v>
      </c>
      <c r="R14" s="6" t="n">
        <f aca="false">PRODUCT(Q14,P14,O14)</f>
        <v>34603008</v>
      </c>
      <c r="S14" s="4" t="s">
        <v>57</v>
      </c>
      <c r="T14" s="4" t="s">
        <v>103</v>
      </c>
      <c r="U14" s="7" t="s">
        <v>104</v>
      </c>
      <c r="V14" s="4" t="s">
        <v>105</v>
      </c>
      <c r="W14" s="4" t="n">
        <v>100</v>
      </c>
      <c r="X14" s="4" t="n">
        <v>16</v>
      </c>
      <c r="Y14" s="4" t="s">
        <v>106</v>
      </c>
      <c r="Z14" s="4" t="s">
        <v>107</v>
      </c>
      <c r="AA14" s="4"/>
      <c r="AB14" s="13" t="n">
        <v>0.0001</v>
      </c>
      <c r="AC14" s="13" t="s">
        <v>108</v>
      </c>
      <c r="AD14" s="4" t="s">
        <v>109</v>
      </c>
      <c r="AE14" s="4" t="s">
        <v>110</v>
      </c>
      <c r="AF14" s="4" t="s">
        <v>111</v>
      </c>
      <c r="AG14" s="4" t="s">
        <v>112</v>
      </c>
      <c r="AH14" s="10" t="n">
        <v>0.9775</v>
      </c>
      <c r="AI14" s="10" t="n">
        <v>0.8856</v>
      </c>
      <c r="AJ14" s="10" t="n">
        <v>0.8522</v>
      </c>
      <c r="AK14" s="10" t="n">
        <v>0.8445</v>
      </c>
      <c r="AL14" s="10" t="n">
        <v>0.8411</v>
      </c>
      <c r="AM14" s="10"/>
      <c r="AN14" s="10"/>
      <c r="AO14" s="10"/>
      <c r="AP14" s="10"/>
      <c r="AQ14" s="10" t="n">
        <v>0.8428</v>
      </c>
    </row>
    <row r="15" customFormat="false" ht="31.3" hidden="false" customHeight="false" outlineLevel="0" collapsed="false">
      <c r="A15" s="12" t="s">
        <v>94</v>
      </c>
      <c r="B15" s="4" t="s">
        <v>95</v>
      </c>
      <c r="C15" s="4" t="n">
        <v>2021</v>
      </c>
      <c r="D15" s="4" t="s">
        <v>96</v>
      </c>
      <c r="E15" s="4" t="s">
        <v>49</v>
      </c>
      <c r="F15" s="4" t="s">
        <v>97</v>
      </c>
      <c r="G15" s="4" t="s">
        <v>97</v>
      </c>
      <c r="H15" s="4" t="s">
        <v>98</v>
      </c>
      <c r="I15" s="4" t="s">
        <v>53</v>
      </c>
      <c r="J15" s="4" t="s">
        <v>53</v>
      </c>
      <c r="K15" s="4" t="s">
        <v>114</v>
      </c>
      <c r="L15" s="4" t="s">
        <v>116</v>
      </c>
      <c r="M15" s="4" t="s">
        <v>102</v>
      </c>
      <c r="N15" s="4" t="s">
        <v>77</v>
      </c>
      <c r="O15" s="4" t="n">
        <v>528</v>
      </c>
      <c r="P15" s="4" t="n">
        <v>256</v>
      </c>
      <c r="Q15" s="4" t="n">
        <v>256</v>
      </c>
      <c r="R15" s="6" t="n">
        <f aca="false">PRODUCT(Q15,P15,O15)</f>
        <v>34603008</v>
      </c>
      <c r="S15" s="4" t="s">
        <v>57</v>
      </c>
      <c r="T15" s="4" t="s">
        <v>117</v>
      </c>
      <c r="U15" s="7" t="s">
        <v>104</v>
      </c>
      <c r="V15" s="4" t="s">
        <v>105</v>
      </c>
      <c r="W15" s="4" t="n">
        <v>100</v>
      </c>
      <c r="X15" s="4" t="n">
        <v>16</v>
      </c>
      <c r="Y15" s="4" t="s">
        <v>106</v>
      </c>
      <c r="Z15" s="4" t="s">
        <v>107</v>
      </c>
      <c r="AA15" s="4"/>
      <c r="AB15" s="13" t="n">
        <v>0.0001</v>
      </c>
      <c r="AC15" s="13" t="s">
        <v>108</v>
      </c>
      <c r="AD15" s="4" t="s">
        <v>109</v>
      </c>
      <c r="AE15" s="4" t="s">
        <v>110</v>
      </c>
      <c r="AF15" s="4" t="s">
        <v>111</v>
      </c>
      <c r="AG15" s="4" t="s">
        <v>112</v>
      </c>
      <c r="AH15" s="10" t="n">
        <v>0.9774</v>
      </c>
      <c r="AI15" s="10" t="n">
        <v>0.8418</v>
      </c>
      <c r="AJ15" s="10" t="n">
        <v>0.8584</v>
      </c>
      <c r="AK15" s="10" t="n">
        <v>0.805</v>
      </c>
      <c r="AL15" s="10" t="n">
        <v>0.903</v>
      </c>
      <c r="AM15" s="10"/>
      <c r="AN15" s="10"/>
      <c r="AO15" s="10"/>
      <c r="AP15" s="10"/>
      <c r="AQ15" s="10" t="n">
        <v>0.8512</v>
      </c>
    </row>
    <row r="16" customFormat="false" ht="31.3" hidden="false" customHeight="false" outlineLevel="0" collapsed="false">
      <c r="A16" s="12" t="s">
        <v>94</v>
      </c>
      <c r="B16" s="4" t="s">
        <v>95</v>
      </c>
      <c r="C16" s="4" t="n">
        <v>2021</v>
      </c>
      <c r="D16" s="4" t="s">
        <v>96</v>
      </c>
      <c r="E16" s="4" t="s">
        <v>49</v>
      </c>
      <c r="F16" s="4" t="s">
        <v>97</v>
      </c>
      <c r="G16" s="4" t="s">
        <v>97</v>
      </c>
      <c r="H16" s="4" t="s">
        <v>98</v>
      </c>
      <c r="I16" s="4" t="s">
        <v>53</v>
      </c>
      <c r="J16" s="4" t="s">
        <v>53</v>
      </c>
      <c r="K16" s="4" t="s">
        <v>118</v>
      </c>
      <c r="L16" s="4" t="s">
        <v>116</v>
      </c>
      <c r="M16" s="4" t="s">
        <v>102</v>
      </c>
      <c r="N16" s="4" t="s">
        <v>77</v>
      </c>
      <c r="O16" s="4" t="n">
        <v>528</v>
      </c>
      <c r="P16" s="4" t="n">
        <v>256</v>
      </c>
      <c r="Q16" s="4" t="n">
        <v>256</v>
      </c>
      <c r="R16" s="6" t="n">
        <f aca="false">PRODUCT(Q16,P16,O16)</f>
        <v>34603008</v>
      </c>
      <c r="S16" s="4" t="s">
        <v>57</v>
      </c>
      <c r="T16" s="4" t="s">
        <v>117</v>
      </c>
      <c r="U16" s="7" t="s">
        <v>104</v>
      </c>
      <c r="V16" s="4" t="s">
        <v>105</v>
      </c>
      <c r="W16" s="4" t="n">
        <v>100</v>
      </c>
      <c r="X16" s="4" t="n">
        <v>16</v>
      </c>
      <c r="Y16" s="4" t="s">
        <v>106</v>
      </c>
      <c r="Z16" s="4" t="s">
        <v>107</v>
      </c>
      <c r="AA16" s="4"/>
      <c r="AB16" s="13" t="n">
        <v>0.0001</v>
      </c>
      <c r="AC16" s="13" t="s">
        <v>108</v>
      </c>
      <c r="AD16" s="4" t="s">
        <v>109</v>
      </c>
      <c r="AE16" s="4" t="s">
        <v>110</v>
      </c>
      <c r="AF16" s="4" t="s">
        <v>111</v>
      </c>
      <c r="AG16" s="4" t="s">
        <v>112</v>
      </c>
      <c r="AH16" s="10" t="n">
        <v>0.9726</v>
      </c>
      <c r="AI16" s="10" t="n">
        <v>0.8795</v>
      </c>
      <c r="AJ16" s="10" t="n">
        <v>0.8336</v>
      </c>
      <c r="AK16" s="10" t="n">
        <v>0.7715</v>
      </c>
      <c r="AL16" s="10" t="n">
        <v>0.8774</v>
      </c>
      <c r="AM16" s="10"/>
      <c r="AN16" s="10"/>
      <c r="AO16" s="10"/>
      <c r="AP16" s="10"/>
      <c r="AQ16" s="10" t="n">
        <v>0.821</v>
      </c>
    </row>
    <row r="17" customFormat="false" ht="31.3" hidden="false" customHeight="false" outlineLevel="0" collapsed="false">
      <c r="A17" s="12" t="s">
        <v>94</v>
      </c>
      <c r="B17" s="4" t="s">
        <v>95</v>
      </c>
      <c r="C17" s="4" t="n">
        <v>2021</v>
      </c>
      <c r="D17" s="4" t="s">
        <v>96</v>
      </c>
      <c r="E17" s="4" t="s">
        <v>49</v>
      </c>
      <c r="F17" s="4" t="s">
        <v>97</v>
      </c>
      <c r="G17" s="4" t="s">
        <v>97</v>
      </c>
      <c r="H17" s="4" t="s">
        <v>98</v>
      </c>
      <c r="I17" s="4" t="s">
        <v>99</v>
      </c>
      <c r="J17" s="4" t="s">
        <v>99</v>
      </c>
      <c r="K17" s="4" t="s">
        <v>118</v>
      </c>
      <c r="L17" s="4" t="s">
        <v>116</v>
      </c>
      <c r="M17" s="4" t="s">
        <v>102</v>
      </c>
      <c r="N17" s="4" t="s">
        <v>77</v>
      </c>
      <c r="O17" s="4" t="n">
        <v>528</v>
      </c>
      <c r="P17" s="4" t="n">
        <v>256</v>
      </c>
      <c r="Q17" s="4" t="n">
        <v>256</v>
      </c>
      <c r="R17" s="6" t="n">
        <f aca="false">PRODUCT(Q17,P17,O17)</f>
        <v>34603008</v>
      </c>
      <c r="S17" s="4" t="s">
        <v>57</v>
      </c>
      <c r="T17" s="4" t="s">
        <v>117</v>
      </c>
      <c r="U17" s="7" t="s">
        <v>104</v>
      </c>
      <c r="V17" s="4" t="s">
        <v>105</v>
      </c>
      <c r="W17" s="4" t="n">
        <v>100</v>
      </c>
      <c r="X17" s="4" t="n">
        <v>16</v>
      </c>
      <c r="Y17" s="4" t="s">
        <v>106</v>
      </c>
      <c r="Z17" s="4" t="s">
        <v>107</v>
      </c>
      <c r="AA17" s="4"/>
      <c r="AB17" s="13" t="n">
        <v>0.0001</v>
      </c>
      <c r="AC17" s="13" t="s">
        <v>108</v>
      </c>
      <c r="AD17" s="4" t="s">
        <v>109</v>
      </c>
      <c r="AE17" s="4" t="s">
        <v>110</v>
      </c>
      <c r="AF17" s="4" t="s">
        <v>111</v>
      </c>
      <c r="AG17" s="4" t="s">
        <v>112</v>
      </c>
      <c r="AH17" s="10" t="n">
        <v>0.971</v>
      </c>
      <c r="AI17" s="10" t="n">
        <v>0.8552</v>
      </c>
      <c r="AJ17" s="10" t="n">
        <v>0.8222</v>
      </c>
      <c r="AK17" s="10" t="n">
        <v>0.7744</v>
      </c>
      <c r="AL17" s="10" t="n">
        <v>0.8405</v>
      </c>
      <c r="AM17" s="10"/>
      <c r="AN17" s="10"/>
      <c r="AO17" s="10"/>
      <c r="AP17" s="10"/>
      <c r="AQ17" s="10" t="n">
        <v>0.8061</v>
      </c>
    </row>
    <row r="18" customFormat="false" ht="31.3" hidden="false" customHeight="false" outlineLevel="0" collapsed="false">
      <c r="A18" s="12" t="s">
        <v>94</v>
      </c>
      <c r="B18" s="4" t="s">
        <v>95</v>
      </c>
      <c r="C18" s="4" t="n">
        <v>2021</v>
      </c>
      <c r="D18" s="4" t="s">
        <v>96</v>
      </c>
      <c r="E18" s="4" t="s">
        <v>49</v>
      </c>
      <c r="F18" s="4" t="s">
        <v>97</v>
      </c>
      <c r="G18" s="4" t="s">
        <v>97</v>
      </c>
      <c r="H18" s="4" t="s">
        <v>98</v>
      </c>
      <c r="I18" s="4" t="s">
        <v>53</v>
      </c>
      <c r="J18" s="4" t="s">
        <v>53</v>
      </c>
      <c r="K18" s="4" t="s">
        <v>100</v>
      </c>
      <c r="L18" s="4" t="s">
        <v>119</v>
      </c>
      <c r="M18" s="4" t="s">
        <v>102</v>
      </c>
      <c r="N18" s="4" t="s">
        <v>77</v>
      </c>
      <c r="O18" s="4" t="n">
        <v>528</v>
      </c>
      <c r="P18" s="4" t="n">
        <v>256</v>
      </c>
      <c r="Q18" s="4" t="n">
        <v>256</v>
      </c>
      <c r="R18" s="6" t="n">
        <f aca="false">PRODUCT(Q18,P18,O18)</f>
        <v>34603008</v>
      </c>
      <c r="S18" s="4" t="s">
        <v>57</v>
      </c>
      <c r="T18" s="4" t="s">
        <v>117</v>
      </c>
      <c r="U18" s="7" t="s">
        <v>104</v>
      </c>
      <c r="V18" s="4" t="s">
        <v>105</v>
      </c>
      <c r="W18" s="4" t="n">
        <v>100</v>
      </c>
      <c r="X18" s="4" t="n">
        <v>16</v>
      </c>
      <c r="Y18" s="4" t="s">
        <v>106</v>
      </c>
      <c r="Z18" s="4" t="s">
        <v>107</v>
      </c>
      <c r="AA18" s="4"/>
      <c r="AB18" s="13" t="n">
        <v>0.0001</v>
      </c>
      <c r="AC18" s="13" t="s">
        <v>108</v>
      </c>
      <c r="AD18" s="4" t="s">
        <v>109</v>
      </c>
      <c r="AE18" s="4" t="s">
        <v>110</v>
      </c>
      <c r="AF18" s="4" t="s">
        <v>111</v>
      </c>
      <c r="AG18" s="4" t="s">
        <v>112</v>
      </c>
      <c r="AH18" s="10" t="n">
        <v>0.9642</v>
      </c>
      <c r="AI18" s="10" t="n">
        <v>0.7427</v>
      </c>
      <c r="AJ18" s="10" t="n">
        <v>0.7858</v>
      </c>
      <c r="AK18" s="10" t="n">
        <v>0.7356</v>
      </c>
      <c r="AL18" s="10" t="n">
        <v>0.7806</v>
      </c>
      <c r="AM18" s="10"/>
      <c r="AN18" s="10"/>
      <c r="AO18" s="10"/>
      <c r="AP18" s="10"/>
      <c r="AQ18" s="10" t="n">
        <v>0.7574</v>
      </c>
    </row>
    <row r="19" customFormat="false" ht="31.3" hidden="false" customHeight="false" outlineLevel="0" collapsed="false">
      <c r="A19" s="12" t="s">
        <v>94</v>
      </c>
      <c r="B19" s="4" t="s">
        <v>95</v>
      </c>
      <c r="C19" s="4" t="n">
        <v>2021</v>
      </c>
      <c r="D19" s="4" t="s">
        <v>96</v>
      </c>
      <c r="E19" s="4" t="s">
        <v>49</v>
      </c>
      <c r="F19" s="4" t="s">
        <v>97</v>
      </c>
      <c r="G19" s="4" t="s">
        <v>97</v>
      </c>
      <c r="H19" s="4" t="s">
        <v>98</v>
      </c>
      <c r="I19" s="4" t="s">
        <v>99</v>
      </c>
      <c r="J19" s="4" t="s">
        <v>99</v>
      </c>
      <c r="K19" s="4" t="s">
        <v>100</v>
      </c>
      <c r="L19" s="4" t="s">
        <v>119</v>
      </c>
      <c r="M19" s="4" t="s">
        <v>102</v>
      </c>
      <c r="N19" s="4" t="s">
        <v>77</v>
      </c>
      <c r="O19" s="4" t="n">
        <v>528</v>
      </c>
      <c r="P19" s="4" t="n">
        <v>256</v>
      </c>
      <c r="Q19" s="4" t="n">
        <v>256</v>
      </c>
      <c r="R19" s="6" t="n">
        <f aca="false">PRODUCT(Q19,P19,O19)</f>
        <v>34603008</v>
      </c>
      <c r="S19" s="4" t="s">
        <v>57</v>
      </c>
      <c r="T19" s="4" t="s">
        <v>117</v>
      </c>
      <c r="U19" s="7" t="s">
        <v>104</v>
      </c>
      <c r="V19" s="4" t="s">
        <v>105</v>
      </c>
      <c r="W19" s="4" t="n">
        <v>100</v>
      </c>
      <c r="X19" s="4" t="n">
        <v>16</v>
      </c>
      <c r="Y19" s="4" t="s">
        <v>106</v>
      </c>
      <c r="Z19" s="4" t="s">
        <v>107</v>
      </c>
      <c r="AA19" s="4"/>
      <c r="AB19" s="13" t="n">
        <v>0.0001</v>
      </c>
      <c r="AC19" s="13" t="s">
        <v>108</v>
      </c>
      <c r="AD19" s="4" t="s">
        <v>109</v>
      </c>
      <c r="AE19" s="4" t="s">
        <v>110</v>
      </c>
      <c r="AF19" s="4" t="s">
        <v>111</v>
      </c>
      <c r="AG19" s="4" t="s">
        <v>112</v>
      </c>
      <c r="AH19" s="10" t="n">
        <v>0.9625</v>
      </c>
      <c r="AI19" s="10" t="n">
        <v>0.7327</v>
      </c>
      <c r="AJ19" s="10" t="n">
        <v>0.7805</v>
      </c>
      <c r="AK19" s="10" t="n">
        <v>0.7174</v>
      </c>
      <c r="AL19" s="10" t="n">
        <v>0.7868</v>
      </c>
      <c r="AM19" s="10"/>
      <c r="AN19" s="10"/>
      <c r="AO19" s="10"/>
      <c r="AP19" s="10"/>
      <c r="AQ19" s="10" t="n">
        <v>0.7505</v>
      </c>
    </row>
    <row r="20" customFormat="false" ht="31.3" hidden="false" customHeight="false" outlineLevel="0" collapsed="false">
      <c r="A20" s="12" t="s">
        <v>94</v>
      </c>
      <c r="B20" s="4" t="s">
        <v>95</v>
      </c>
      <c r="C20" s="4" t="n">
        <v>2021</v>
      </c>
      <c r="D20" s="4" t="s">
        <v>96</v>
      </c>
      <c r="E20" s="4" t="s">
        <v>49</v>
      </c>
      <c r="F20" s="4" t="s">
        <v>97</v>
      </c>
      <c r="G20" s="4" t="s">
        <v>97</v>
      </c>
      <c r="H20" s="4" t="s">
        <v>98</v>
      </c>
      <c r="I20" s="4" t="s">
        <v>99</v>
      </c>
      <c r="J20" s="4" t="s">
        <v>99</v>
      </c>
      <c r="K20" s="4" t="s">
        <v>115</v>
      </c>
      <c r="L20" s="4" t="s">
        <v>119</v>
      </c>
      <c r="M20" s="4" t="s">
        <v>102</v>
      </c>
      <c r="N20" s="4" t="s">
        <v>77</v>
      </c>
      <c r="O20" s="4" t="n">
        <v>528</v>
      </c>
      <c r="P20" s="4" t="n">
        <v>256</v>
      </c>
      <c r="Q20" s="4" t="n">
        <v>256</v>
      </c>
      <c r="R20" s="6" t="n">
        <f aca="false">PRODUCT(Q20,P20,O20)</f>
        <v>34603008</v>
      </c>
      <c r="S20" s="4" t="s">
        <v>57</v>
      </c>
      <c r="T20" s="4" t="s">
        <v>117</v>
      </c>
      <c r="U20" s="7" t="s">
        <v>104</v>
      </c>
      <c r="V20" s="4" t="s">
        <v>105</v>
      </c>
      <c r="W20" s="4" t="n">
        <v>100</v>
      </c>
      <c r="X20" s="4" t="n">
        <v>16</v>
      </c>
      <c r="Y20" s="4" t="s">
        <v>106</v>
      </c>
      <c r="Z20" s="4" t="s">
        <v>107</v>
      </c>
      <c r="AA20" s="4"/>
      <c r="AB20" s="13" t="n">
        <v>0.0001</v>
      </c>
      <c r="AC20" s="13" t="s">
        <v>108</v>
      </c>
      <c r="AD20" s="4" t="s">
        <v>109</v>
      </c>
      <c r="AE20" s="4" t="s">
        <v>110</v>
      </c>
      <c r="AF20" s="4" t="s">
        <v>111</v>
      </c>
      <c r="AG20" s="4" t="s">
        <v>112</v>
      </c>
      <c r="AH20" s="10" t="n">
        <v>0.9596</v>
      </c>
      <c r="AI20" s="10" t="n">
        <v>0.6834</v>
      </c>
      <c r="AJ20" s="10" t="n">
        <v>0.7658</v>
      </c>
      <c r="AK20" s="10" t="n">
        <v>0.7006</v>
      </c>
      <c r="AL20" s="10" t="n">
        <v>0.761</v>
      </c>
      <c r="AM20" s="10"/>
      <c r="AN20" s="10"/>
      <c r="AO20" s="10"/>
      <c r="AP20" s="10"/>
      <c r="AQ20" s="10" t="n">
        <v>0.7295</v>
      </c>
    </row>
    <row r="21" customFormat="false" ht="31.3" hidden="false" customHeight="false" outlineLevel="0" collapsed="false">
      <c r="A21" s="12" t="s">
        <v>94</v>
      </c>
      <c r="B21" s="4" t="s">
        <v>95</v>
      </c>
      <c r="C21" s="4" t="n">
        <v>2021</v>
      </c>
      <c r="D21" s="4" t="s">
        <v>96</v>
      </c>
      <c r="E21" s="4" t="s">
        <v>49</v>
      </c>
      <c r="F21" s="4" t="s">
        <v>97</v>
      </c>
      <c r="G21" s="4" t="s">
        <v>97</v>
      </c>
      <c r="H21" s="4" t="s">
        <v>98</v>
      </c>
      <c r="I21" s="4" t="s">
        <v>99</v>
      </c>
      <c r="J21" s="4" t="s">
        <v>99</v>
      </c>
      <c r="K21" s="4" t="s">
        <v>114</v>
      </c>
      <c r="L21" s="4" t="s">
        <v>119</v>
      </c>
      <c r="M21" s="4" t="s">
        <v>102</v>
      </c>
      <c r="N21" s="4" t="s">
        <v>77</v>
      </c>
      <c r="O21" s="4" t="n">
        <v>528</v>
      </c>
      <c r="P21" s="4" t="n">
        <v>256</v>
      </c>
      <c r="Q21" s="4" t="n">
        <v>256</v>
      </c>
      <c r="R21" s="6" t="n">
        <f aca="false">PRODUCT(Q21,P21,O21)</f>
        <v>34603008</v>
      </c>
      <c r="S21" s="4" t="s">
        <v>57</v>
      </c>
      <c r="T21" s="4" t="s">
        <v>117</v>
      </c>
      <c r="U21" s="7" t="s">
        <v>104</v>
      </c>
      <c r="V21" s="4" t="s">
        <v>105</v>
      </c>
      <c r="W21" s="4" t="n">
        <v>100</v>
      </c>
      <c r="X21" s="4" t="n">
        <v>16</v>
      </c>
      <c r="Y21" s="4" t="s">
        <v>106</v>
      </c>
      <c r="Z21" s="4" t="s">
        <v>107</v>
      </c>
      <c r="AA21" s="4"/>
      <c r="AB21" s="13" t="n">
        <v>0.0001</v>
      </c>
      <c r="AC21" s="13" t="s">
        <v>108</v>
      </c>
      <c r="AD21" s="4" t="s">
        <v>109</v>
      </c>
      <c r="AE21" s="4" t="s">
        <v>110</v>
      </c>
      <c r="AF21" s="4" t="s">
        <v>111</v>
      </c>
      <c r="AG21" s="4" t="s">
        <v>112</v>
      </c>
      <c r="AH21" s="10" t="n">
        <v>0.9594</v>
      </c>
      <c r="AI21" s="10" t="n">
        <v>0.7112</v>
      </c>
      <c r="AJ21" s="10" t="n">
        <v>0.7688</v>
      </c>
      <c r="AK21" s="10" t="n">
        <v>0.6902</v>
      </c>
      <c r="AL21" s="10" t="n">
        <v>0.7853</v>
      </c>
      <c r="AM21" s="10"/>
      <c r="AN21" s="10"/>
      <c r="AO21" s="10"/>
      <c r="AP21" s="10"/>
      <c r="AQ21" s="10" t="n">
        <v>0.7347</v>
      </c>
    </row>
    <row r="22" customFormat="false" ht="31.3" hidden="false" customHeight="false" outlineLevel="0" collapsed="false">
      <c r="A22" s="12" t="s">
        <v>94</v>
      </c>
      <c r="B22" s="4" t="s">
        <v>95</v>
      </c>
      <c r="C22" s="4" t="n">
        <v>2021</v>
      </c>
      <c r="D22" s="4" t="s">
        <v>96</v>
      </c>
      <c r="E22" s="4" t="s">
        <v>49</v>
      </c>
      <c r="F22" s="4" t="s">
        <v>97</v>
      </c>
      <c r="G22" s="4" t="s">
        <v>97</v>
      </c>
      <c r="H22" s="4" t="s">
        <v>98</v>
      </c>
      <c r="I22" s="4" t="s">
        <v>53</v>
      </c>
      <c r="J22" s="4" t="s">
        <v>53</v>
      </c>
      <c r="K22" s="4" t="s">
        <v>115</v>
      </c>
      <c r="L22" s="4" t="s">
        <v>119</v>
      </c>
      <c r="M22" s="4" t="s">
        <v>102</v>
      </c>
      <c r="N22" s="4" t="s">
        <v>77</v>
      </c>
      <c r="O22" s="4" t="n">
        <v>528</v>
      </c>
      <c r="P22" s="4" t="n">
        <v>256</v>
      </c>
      <c r="Q22" s="4" t="n">
        <v>256</v>
      </c>
      <c r="R22" s="6" t="n">
        <f aca="false">PRODUCT(Q22,P22,O22)</f>
        <v>34603008</v>
      </c>
      <c r="S22" s="4" t="s">
        <v>57</v>
      </c>
      <c r="T22" s="4" t="s">
        <v>117</v>
      </c>
      <c r="U22" s="7" t="s">
        <v>104</v>
      </c>
      <c r="V22" s="4" t="s">
        <v>105</v>
      </c>
      <c r="W22" s="4" t="n">
        <v>100</v>
      </c>
      <c r="X22" s="4" t="n">
        <v>16</v>
      </c>
      <c r="Y22" s="4" t="s">
        <v>106</v>
      </c>
      <c r="Z22" s="4" t="s">
        <v>107</v>
      </c>
      <c r="AA22" s="4"/>
      <c r="AB22" s="13" t="n">
        <v>0.0001</v>
      </c>
      <c r="AC22" s="13" t="s">
        <v>108</v>
      </c>
      <c r="AD22" s="4" t="s">
        <v>109</v>
      </c>
      <c r="AE22" s="4" t="s">
        <v>110</v>
      </c>
      <c r="AF22" s="4" t="s">
        <v>111</v>
      </c>
      <c r="AG22" s="4" t="s">
        <v>112</v>
      </c>
      <c r="AH22" s="10" t="n">
        <v>0.9578</v>
      </c>
      <c r="AI22" s="10" t="n">
        <v>0.7374</v>
      </c>
      <c r="AJ22" s="10" t="n">
        <v>0.7674</v>
      </c>
      <c r="AK22" s="10" t="n">
        <v>0.6687</v>
      </c>
      <c r="AL22" s="10" t="n">
        <v>0.8133</v>
      </c>
      <c r="AM22" s="10"/>
      <c r="AN22" s="10"/>
      <c r="AO22" s="10"/>
      <c r="AP22" s="10"/>
      <c r="AQ22" s="10" t="n">
        <v>0.734</v>
      </c>
    </row>
    <row r="23" customFormat="false" ht="31.3" hidden="false" customHeight="false" outlineLevel="0" collapsed="false">
      <c r="A23" s="12" t="s">
        <v>94</v>
      </c>
      <c r="B23" s="4" t="s">
        <v>95</v>
      </c>
      <c r="C23" s="4" t="n">
        <v>2021</v>
      </c>
      <c r="D23" s="4" t="s">
        <v>96</v>
      </c>
      <c r="E23" s="4" t="s">
        <v>49</v>
      </c>
      <c r="F23" s="4" t="s">
        <v>97</v>
      </c>
      <c r="G23" s="4" t="s">
        <v>97</v>
      </c>
      <c r="H23" s="4" t="s">
        <v>98</v>
      </c>
      <c r="I23" s="4" t="s">
        <v>53</v>
      </c>
      <c r="J23" s="4" t="s">
        <v>53</v>
      </c>
      <c r="K23" s="4" t="s">
        <v>114</v>
      </c>
      <c r="L23" s="4" t="s">
        <v>119</v>
      </c>
      <c r="M23" s="4" t="s">
        <v>102</v>
      </c>
      <c r="N23" s="4" t="s">
        <v>77</v>
      </c>
      <c r="O23" s="4" t="n">
        <v>528</v>
      </c>
      <c r="P23" s="4" t="n">
        <v>256</v>
      </c>
      <c r="Q23" s="4" t="n">
        <v>256</v>
      </c>
      <c r="R23" s="6" t="n">
        <f aca="false">PRODUCT(Q23,P23,O23)</f>
        <v>34603008</v>
      </c>
      <c r="S23" s="4" t="s">
        <v>57</v>
      </c>
      <c r="T23" s="4" t="s">
        <v>117</v>
      </c>
      <c r="U23" s="7" t="s">
        <v>104</v>
      </c>
      <c r="V23" s="4" t="s">
        <v>105</v>
      </c>
      <c r="W23" s="4" t="n">
        <v>100</v>
      </c>
      <c r="X23" s="4" t="n">
        <v>16</v>
      </c>
      <c r="Y23" s="4" t="s">
        <v>106</v>
      </c>
      <c r="Z23" s="4" t="s">
        <v>107</v>
      </c>
      <c r="AA23" s="4"/>
      <c r="AB23" s="13" t="n">
        <v>0.0001</v>
      </c>
      <c r="AC23" s="13" t="s">
        <v>108</v>
      </c>
      <c r="AD23" s="4" t="s">
        <v>109</v>
      </c>
      <c r="AE23" s="4" t="s">
        <v>110</v>
      </c>
      <c r="AF23" s="4" t="s">
        <v>111</v>
      </c>
      <c r="AG23" s="4" t="s">
        <v>112</v>
      </c>
      <c r="AH23" s="10" t="n">
        <v>0.9542</v>
      </c>
      <c r="AI23" s="10" t="n">
        <v>0.7166</v>
      </c>
      <c r="AJ23" s="10" t="n">
        <v>0.7558</v>
      </c>
      <c r="AK23" s="10" t="n">
        <v>0.6426</v>
      </c>
      <c r="AL23" s="10" t="n">
        <v>0.8139</v>
      </c>
      <c r="AM23" s="10"/>
      <c r="AN23" s="10"/>
      <c r="AO23" s="10"/>
      <c r="AP23" s="10"/>
      <c r="AQ23" s="10" t="n">
        <v>0.7181</v>
      </c>
    </row>
    <row r="24" customFormat="false" ht="31.3" hidden="false" customHeight="false" outlineLevel="0" collapsed="false">
      <c r="A24" s="12" t="s">
        <v>94</v>
      </c>
      <c r="B24" s="4" t="s">
        <v>95</v>
      </c>
      <c r="C24" s="4" t="n">
        <v>2021</v>
      </c>
      <c r="D24" s="4" t="s">
        <v>96</v>
      </c>
      <c r="E24" s="4" t="s">
        <v>49</v>
      </c>
      <c r="F24" s="4" t="s">
        <v>97</v>
      </c>
      <c r="G24" s="4" t="s">
        <v>97</v>
      </c>
      <c r="H24" s="4" t="s">
        <v>98</v>
      </c>
      <c r="I24" s="4" t="s">
        <v>53</v>
      </c>
      <c r="J24" s="4" t="s">
        <v>53</v>
      </c>
      <c r="K24" s="4" t="s">
        <v>118</v>
      </c>
      <c r="L24" s="4" t="s">
        <v>119</v>
      </c>
      <c r="M24" s="4" t="s">
        <v>102</v>
      </c>
      <c r="N24" s="4" t="s">
        <v>77</v>
      </c>
      <c r="O24" s="4" t="n">
        <v>528</v>
      </c>
      <c r="P24" s="4" t="n">
        <v>256</v>
      </c>
      <c r="Q24" s="4" t="n">
        <v>256</v>
      </c>
      <c r="R24" s="6" t="n">
        <f aca="false">PRODUCT(Q24,P24,O24)</f>
        <v>34603008</v>
      </c>
      <c r="S24" s="4" t="s">
        <v>57</v>
      </c>
      <c r="T24" s="4" t="s">
        <v>117</v>
      </c>
      <c r="U24" s="7" t="s">
        <v>104</v>
      </c>
      <c r="V24" s="4" t="s">
        <v>105</v>
      </c>
      <c r="W24" s="4" t="n">
        <v>100</v>
      </c>
      <c r="X24" s="4" t="n">
        <v>16</v>
      </c>
      <c r="Y24" s="4" t="s">
        <v>106</v>
      </c>
      <c r="Z24" s="4" t="s">
        <v>107</v>
      </c>
      <c r="AA24" s="4"/>
      <c r="AB24" s="13" t="n">
        <v>0.0001</v>
      </c>
      <c r="AC24" s="13" t="s">
        <v>108</v>
      </c>
      <c r="AD24" s="4" t="s">
        <v>109</v>
      </c>
      <c r="AE24" s="4" t="s">
        <v>110</v>
      </c>
      <c r="AF24" s="4" t="s">
        <v>111</v>
      </c>
      <c r="AG24" s="4" t="s">
        <v>112</v>
      </c>
      <c r="AH24" s="10" t="n">
        <v>0.9518</v>
      </c>
      <c r="AI24" s="10" t="n">
        <v>0.6729</v>
      </c>
      <c r="AJ24" s="10" t="n">
        <v>0.7321</v>
      </c>
      <c r="AK24" s="10" t="n">
        <v>0.6487</v>
      </c>
      <c r="AL24" s="10" t="n">
        <v>0.714</v>
      </c>
      <c r="AM24" s="10"/>
      <c r="AN24" s="10"/>
      <c r="AO24" s="10"/>
      <c r="AP24" s="10"/>
      <c r="AQ24" s="10" t="n">
        <v>0.6798</v>
      </c>
    </row>
    <row r="25" customFormat="false" ht="31.3" hidden="false" customHeight="false" outlineLevel="0" collapsed="false">
      <c r="A25" s="12" t="s">
        <v>94</v>
      </c>
      <c r="B25" s="4" t="s">
        <v>95</v>
      </c>
      <c r="C25" s="4" t="n">
        <v>2021</v>
      </c>
      <c r="D25" s="4" t="s">
        <v>96</v>
      </c>
      <c r="E25" s="4" t="s">
        <v>49</v>
      </c>
      <c r="F25" s="4" t="s">
        <v>97</v>
      </c>
      <c r="G25" s="4" t="s">
        <v>97</v>
      </c>
      <c r="H25" s="4" t="s">
        <v>98</v>
      </c>
      <c r="I25" s="4" t="s">
        <v>99</v>
      </c>
      <c r="J25" s="4" t="s">
        <v>99</v>
      </c>
      <c r="K25" s="4" t="s">
        <v>118</v>
      </c>
      <c r="L25" s="4" t="s">
        <v>119</v>
      </c>
      <c r="M25" s="4" t="s">
        <v>102</v>
      </c>
      <c r="N25" s="4" t="s">
        <v>77</v>
      </c>
      <c r="O25" s="4" t="n">
        <v>528</v>
      </c>
      <c r="P25" s="4" t="n">
        <v>256</v>
      </c>
      <c r="Q25" s="4" t="n">
        <v>256</v>
      </c>
      <c r="R25" s="6" t="n">
        <f aca="false">PRODUCT(Q25,P25,O25)</f>
        <v>34603008</v>
      </c>
      <c r="S25" s="4" t="s">
        <v>57</v>
      </c>
      <c r="T25" s="4" t="s">
        <v>117</v>
      </c>
      <c r="U25" s="7" t="s">
        <v>104</v>
      </c>
      <c r="V25" s="4" t="s">
        <v>105</v>
      </c>
      <c r="W25" s="4" t="n">
        <v>100</v>
      </c>
      <c r="X25" s="4" t="n">
        <v>16</v>
      </c>
      <c r="Y25" s="4" t="s">
        <v>106</v>
      </c>
      <c r="Z25" s="4" t="s">
        <v>107</v>
      </c>
      <c r="AA25" s="4"/>
      <c r="AB25" s="13" t="n">
        <v>0.0001</v>
      </c>
      <c r="AC25" s="13" t="s">
        <v>108</v>
      </c>
      <c r="AD25" s="4" t="s">
        <v>109</v>
      </c>
      <c r="AE25" s="4" t="s">
        <v>110</v>
      </c>
      <c r="AF25" s="4" t="s">
        <v>111</v>
      </c>
      <c r="AG25" s="4" t="s">
        <v>112</v>
      </c>
      <c r="AH25" s="10" t="n">
        <v>0.9479</v>
      </c>
      <c r="AI25" s="10" t="n">
        <v>0.6515</v>
      </c>
      <c r="AJ25" s="10" t="n">
        <v>0.7188</v>
      </c>
      <c r="AK25" s="10" t="n">
        <v>0.6194</v>
      </c>
      <c r="AL25" s="10" t="n">
        <v>0.7062</v>
      </c>
      <c r="AM25" s="10"/>
      <c r="AN25" s="10"/>
      <c r="AO25" s="10"/>
      <c r="AP25" s="10"/>
      <c r="AQ25" s="10" t="n">
        <v>0.66</v>
      </c>
    </row>
    <row r="26" customFormat="false" ht="31.3" hidden="false" customHeight="false" outlineLevel="0" collapsed="false">
      <c r="A26" s="12" t="s">
        <v>120</v>
      </c>
      <c r="B26" s="4" t="s">
        <v>121</v>
      </c>
      <c r="C26" s="4" t="n">
        <v>2019</v>
      </c>
      <c r="D26" s="4" t="s">
        <v>122</v>
      </c>
      <c r="E26" s="4" t="s">
        <v>123</v>
      </c>
      <c r="F26" s="7" t="s">
        <v>124</v>
      </c>
      <c r="G26" s="7" t="s">
        <v>124</v>
      </c>
      <c r="H26" s="4" t="s">
        <v>125</v>
      </c>
      <c r="I26" s="4" t="s">
        <v>126</v>
      </c>
      <c r="J26" s="4" t="s">
        <v>126</v>
      </c>
      <c r="K26" s="4"/>
      <c r="L26" s="4" t="s">
        <v>116</v>
      </c>
      <c r="M26" s="4" t="s">
        <v>127</v>
      </c>
      <c r="N26" s="4" t="s">
        <v>77</v>
      </c>
      <c r="O26" s="4" t="n">
        <v>5</v>
      </c>
      <c r="P26" s="4" t="n">
        <v>256</v>
      </c>
      <c r="Q26" s="4" t="n">
        <v>256</v>
      </c>
      <c r="R26" s="6" t="n">
        <f aca="false">PRODUCT(Q26,P26,O26)</f>
        <v>327680</v>
      </c>
      <c r="S26" s="4" t="s">
        <v>128</v>
      </c>
      <c r="T26" s="4" t="s">
        <v>129</v>
      </c>
      <c r="U26" s="7" t="s">
        <v>104</v>
      </c>
      <c r="V26" s="4" t="s">
        <v>130</v>
      </c>
      <c r="W26" s="4"/>
      <c r="X26" s="4" t="n">
        <v>32</v>
      </c>
      <c r="Y26" s="4" t="s">
        <v>61</v>
      </c>
      <c r="Z26" s="4" t="s">
        <v>131</v>
      </c>
      <c r="AA26" s="4" t="s">
        <v>132</v>
      </c>
      <c r="AB26" s="13" t="s">
        <v>133</v>
      </c>
      <c r="AC26" s="13"/>
      <c r="AD26" s="4"/>
      <c r="AE26" s="4" t="s">
        <v>134</v>
      </c>
      <c r="AF26" s="4" t="s">
        <v>136</v>
      </c>
      <c r="AG26" s="4" t="s">
        <v>137</v>
      </c>
      <c r="AH26" s="10" t="n">
        <v>0.8003</v>
      </c>
      <c r="AI26" s="10"/>
      <c r="AJ26" s="10"/>
      <c r="AK26" s="10" t="n">
        <v>0.7366</v>
      </c>
      <c r="AL26" s="10" t="n">
        <v>0.6864</v>
      </c>
      <c r="AM26" s="10"/>
      <c r="AN26" s="10"/>
      <c r="AO26" s="10"/>
      <c r="AP26" s="10"/>
      <c r="AQ26" s="10" t="n">
        <v>0.7085</v>
      </c>
      <c r="AR26" s="4" t="s">
        <v>138</v>
      </c>
      <c r="AS26" s="4"/>
    </row>
    <row r="27" customFormat="false" ht="31.3" hidden="false" customHeight="false" outlineLevel="0" collapsed="false">
      <c r="A27" s="12" t="s">
        <v>120</v>
      </c>
      <c r="B27" s="4" t="s">
        <v>121</v>
      </c>
      <c r="C27" s="4" t="n">
        <v>2019</v>
      </c>
      <c r="D27" s="4" t="s">
        <v>122</v>
      </c>
      <c r="E27" s="4" t="s">
        <v>123</v>
      </c>
      <c r="F27" s="7" t="s">
        <v>124</v>
      </c>
      <c r="G27" s="7" t="s">
        <v>124</v>
      </c>
      <c r="H27" s="4" t="s">
        <v>125</v>
      </c>
      <c r="I27" s="4" t="s">
        <v>126</v>
      </c>
      <c r="J27" s="4" t="s">
        <v>126</v>
      </c>
      <c r="K27" s="4"/>
      <c r="L27" s="4" t="s">
        <v>119</v>
      </c>
      <c r="M27" s="4" t="s">
        <v>127</v>
      </c>
      <c r="N27" s="4" t="s">
        <v>77</v>
      </c>
      <c r="O27" s="4" t="n">
        <v>5</v>
      </c>
      <c r="P27" s="4" t="n">
        <v>256</v>
      </c>
      <c r="Q27" s="4" t="n">
        <v>256</v>
      </c>
      <c r="R27" s="6" t="n">
        <f aca="false">PRODUCT(Q27,P27,O27)</f>
        <v>327680</v>
      </c>
      <c r="S27" s="4" t="s">
        <v>128</v>
      </c>
      <c r="T27" s="4" t="s">
        <v>129</v>
      </c>
      <c r="U27" s="7" t="s">
        <v>104</v>
      </c>
      <c r="V27" s="4" t="s">
        <v>130</v>
      </c>
      <c r="W27" s="4"/>
      <c r="X27" s="4" t="n">
        <v>32</v>
      </c>
      <c r="Y27" s="4" t="s">
        <v>61</v>
      </c>
      <c r="Z27" s="4" t="s">
        <v>131</v>
      </c>
      <c r="AA27" s="4" t="s">
        <v>132</v>
      </c>
      <c r="AB27" s="13" t="s">
        <v>133</v>
      </c>
      <c r="AC27" s="13"/>
      <c r="AD27" s="4"/>
      <c r="AE27" s="4" t="s">
        <v>134</v>
      </c>
      <c r="AF27" s="4" t="s">
        <v>136</v>
      </c>
      <c r="AG27" s="4" t="s">
        <v>137</v>
      </c>
      <c r="AH27" s="10" t="n">
        <v>0.7384</v>
      </c>
      <c r="AI27" s="10"/>
      <c r="AJ27" s="10"/>
      <c r="AK27" s="10" t="n">
        <v>0.7626</v>
      </c>
      <c r="AL27" s="10" t="n">
        <v>0.6578</v>
      </c>
      <c r="AM27" s="10"/>
      <c r="AN27" s="10"/>
      <c r="AO27" s="10"/>
      <c r="AP27" s="10"/>
      <c r="AQ27" s="10" t="n">
        <v>0.6539</v>
      </c>
      <c r="AS27" s="4"/>
    </row>
    <row r="28" customFormat="false" ht="31.3" hidden="false" customHeight="false" outlineLevel="0" collapsed="false">
      <c r="A28" s="12" t="s">
        <v>120</v>
      </c>
      <c r="B28" s="4" t="s">
        <v>121</v>
      </c>
      <c r="C28" s="4" t="n">
        <v>2019</v>
      </c>
      <c r="D28" s="4" t="s">
        <v>122</v>
      </c>
      <c r="E28" s="4" t="s">
        <v>123</v>
      </c>
      <c r="F28" s="7" t="s">
        <v>124</v>
      </c>
      <c r="G28" s="7" t="s">
        <v>124</v>
      </c>
      <c r="H28" s="4" t="s">
        <v>125</v>
      </c>
      <c r="I28" s="4" t="s">
        <v>126</v>
      </c>
      <c r="J28" s="4" t="s">
        <v>126</v>
      </c>
      <c r="K28" s="4"/>
      <c r="L28" s="4" t="s">
        <v>101</v>
      </c>
      <c r="M28" s="4" t="s">
        <v>127</v>
      </c>
      <c r="N28" s="4" t="s">
        <v>77</v>
      </c>
      <c r="O28" s="4" t="n">
        <v>5</v>
      </c>
      <c r="P28" s="4" t="n">
        <v>256</v>
      </c>
      <c r="Q28" s="4" t="n">
        <v>256</v>
      </c>
      <c r="R28" s="6" t="n">
        <f aca="false">PRODUCT(Q28,P28,O28)</f>
        <v>327680</v>
      </c>
      <c r="S28" s="4" t="s">
        <v>128</v>
      </c>
      <c r="T28" s="4" t="s">
        <v>139</v>
      </c>
      <c r="U28" s="7" t="s">
        <v>104</v>
      </c>
      <c r="V28" s="4" t="s">
        <v>130</v>
      </c>
      <c r="W28" s="4"/>
      <c r="X28" s="4" t="n">
        <v>32</v>
      </c>
      <c r="Y28" s="4" t="s">
        <v>61</v>
      </c>
      <c r="Z28" s="4" t="s">
        <v>131</v>
      </c>
      <c r="AA28" s="4" t="s">
        <v>132</v>
      </c>
      <c r="AB28" s="13" t="s">
        <v>133</v>
      </c>
      <c r="AC28" s="13"/>
      <c r="AD28" s="4"/>
      <c r="AE28" s="4" t="s">
        <v>134</v>
      </c>
      <c r="AF28" s="4" t="s">
        <v>136</v>
      </c>
      <c r="AG28" s="4" t="s">
        <v>137</v>
      </c>
      <c r="AH28" s="10" t="n">
        <v>0.8428</v>
      </c>
      <c r="AI28" s="10"/>
      <c r="AJ28" s="10"/>
      <c r="AK28" s="10" t="n">
        <v>0.747</v>
      </c>
      <c r="AL28" s="10" t="n">
        <v>0.7738</v>
      </c>
      <c r="AM28" s="10"/>
      <c r="AN28" s="10"/>
      <c r="AO28" s="10"/>
      <c r="AP28" s="10"/>
      <c r="AQ28" s="10" t="n">
        <v>0.7556</v>
      </c>
      <c r="AS28" s="4"/>
    </row>
    <row r="29" customFormat="false" ht="31.3" hidden="false" customHeight="false" outlineLevel="0" collapsed="false">
      <c r="A29" s="12" t="s">
        <v>120</v>
      </c>
      <c r="B29" s="4" t="s">
        <v>121</v>
      </c>
      <c r="C29" s="4" t="n">
        <v>2019</v>
      </c>
      <c r="D29" s="4" t="s">
        <v>122</v>
      </c>
      <c r="E29" s="4" t="s">
        <v>123</v>
      </c>
      <c r="F29" s="7" t="s">
        <v>124</v>
      </c>
      <c r="G29" s="7" t="s">
        <v>124</v>
      </c>
      <c r="H29" s="4" t="s">
        <v>125</v>
      </c>
      <c r="I29" s="4" t="s">
        <v>99</v>
      </c>
      <c r="J29" s="4" t="s">
        <v>99</v>
      </c>
      <c r="K29" s="4"/>
      <c r="L29" s="4" t="s">
        <v>116</v>
      </c>
      <c r="M29" s="4" t="s">
        <v>127</v>
      </c>
      <c r="N29" s="4" t="s">
        <v>77</v>
      </c>
      <c r="O29" s="4" t="n">
        <v>5</v>
      </c>
      <c r="P29" s="4" t="n">
        <v>256</v>
      </c>
      <c r="Q29" s="4" t="n">
        <v>256</v>
      </c>
      <c r="R29" s="6" t="n">
        <f aca="false">PRODUCT(Q29,P29,O29)</f>
        <v>327680</v>
      </c>
      <c r="S29" s="4" t="s">
        <v>128</v>
      </c>
      <c r="T29" s="4" t="s">
        <v>129</v>
      </c>
      <c r="U29" s="7" t="s">
        <v>104</v>
      </c>
      <c r="V29" s="4" t="s">
        <v>130</v>
      </c>
      <c r="W29" s="4"/>
      <c r="X29" s="4" t="n">
        <v>32</v>
      </c>
      <c r="Y29" s="4" t="s">
        <v>61</v>
      </c>
      <c r="Z29" s="4" t="s">
        <v>131</v>
      </c>
      <c r="AA29" s="4" t="s">
        <v>132</v>
      </c>
      <c r="AB29" s="13" t="s">
        <v>133</v>
      </c>
      <c r="AC29" s="13"/>
      <c r="AD29" s="4"/>
      <c r="AE29" s="4" t="s">
        <v>134</v>
      </c>
      <c r="AF29" s="4" t="s">
        <v>136</v>
      </c>
      <c r="AG29" s="4" t="s">
        <v>137</v>
      </c>
      <c r="AH29" s="10" t="n">
        <v>0.8729</v>
      </c>
      <c r="AI29" s="10"/>
      <c r="AJ29" s="10"/>
      <c r="AK29" s="10" t="n">
        <v>0.7966</v>
      </c>
      <c r="AL29" s="10" t="n">
        <v>0.7841</v>
      </c>
      <c r="AM29" s="10"/>
      <c r="AN29" s="10"/>
      <c r="AO29" s="10"/>
      <c r="AP29" s="10"/>
      <c r="AQ29" s="10" t="n">
        <v>0.7902</v>
      </c>
      <c r="AS29" s="4"/>
    </row>
    <row r="30" customFormat="false" ht="31.3" hidden="false" customHeight="false" outlineLevel="0" collapsed="false">
      <c r="A30" s="12" t="s">
        <v>120</v>
      </c>
      <c r="B30" s="4" t="s">
        <v>121</v>
      </c>
      <c r="C30" s="4" t="n">
        <v>2019</v>
      </c>
      <c r="D30" s="4" t="s">
        <v>122</v>
      </c>
      <c r="E30" s="4" t="s">
        <v>123</v>
      </c>
      <c r="F30" s="7" t="s">
        <v>124</v>
      </c>
      <c r="G30" s="7" t="s">
        <v>124</v>
      </c>
      <c r="H30" s="4" t="s">
        <v>125</v>
      </c>
      <c r="I30" s="4" t="s">
        <v>99</v>
      </c>
      <c r="J30" s="4" t="s">
        <v>99</v>
      </c>
      <c r="K30" s="4"/>
      <c r="L30" s="4" t="s">
        <v>119</v>
      </c>
      <c r="M30" s="4" t="s">
        <v>127</v>
      </c>
      <c r="N30" s="4" t="s">
        <v>77</v>
      </c>
      <c r="O30" s="4" t="n">
        <v>5</v>
      </c>
      <c r="P30" s="4" t="n">
        <v>256</v>
      </c>
      <c r="Q30" s="4" t="n">
        <v>256</v>
      </c>
      <c r="R30" s="6" t="n">
        <f aca="false">PRODUCT(Q30,P30,O30)</f>
        <v>327680</v>
      </c>
      <c r="S30" s="4" t="s">
        <v>128</v>
      </c>
      <c r="T30" s="4" t="s">
        <v>129</v>
      </c>
      <c r="U30" s="7" t="s">
        <v>104</v>
      </c>
      <c r="V30" s="4" t="s">
        <v>130</v>
      </c>
      <c r="W30" s="4"/>
      <c r="X30" s="4" t="n">
        <v>32</v>
      </c>
      <c r="Y30" s="4" t="s">
        <v>61</v>
      </c>
      <c r="Z30" s="4" t="s">
        <v>131</v>
      </c>
      <c r="AA30" s="4" t="s">
        <v>132</v>
      </c>
      <c r="AB30" s="13" t="s">
        <v>133</v>
      </c>
      <c r="AC30" s="13"/>
      <c r="AD30" s="4"/>
      <c r="AE30" s="4" t="s">
        <v>134</v>
      </c>
      <c r="AF30" s="4" t="s">
        <v>136</v>
      </c>
      <c r="AG30" s="4" t="s">
        <v>137</v>
      </c>
      <c r="AH30" s="10" t="n">
        <v>0.7422</v>
      </c>
      <c r="AI30" s="10"/>
      <c r="AJ30" s="10"/>
      <c r="AK30" s="10" t="n">
        <v>0.7686</v>
      </c>
      <c r="AL30" s="10" t="n">
        <v>0.6633</v>
      </c>
      <c r="AM30" s="10"/>
      <c r="AN30" s="10"/>
      <c r="AO30" s="10"/>
      <c r="AP30" s="10"/>
      <c r="AQ30" s="10" t="n">
        <v>0.6591</v>
      </c>
      <c r="AS30" s="4"/>
    </row>
    <row r="31" customFormat="false" ht="31.3" hidden="false" customHeight="false" outlineLevel="0" collapsed="false">
      <c r="A31" s="12" t="s">
        <v>120</v>
      </c>
      <c r="B31" s="4" t="s">
        <v>121</v>
      </c>
      <c r="C31" s="4" t="n">
        <v>2019</v>
      </c>
      <c r="D31" s="4" t="s">
        <v>122</v>
      </c>
      <c r="E31" s="4" t="s">
        <v>123</v>
      </c>
      <c r="F31" s="7" t="s">
        <v>124</v>
      </c>
      <c r="G31" s="7" t="s">
        <v>124</v>
      </c>
      <c r="H31" s="4" t="s">
        <v>125</v>
      </c>
      <c r="I31" s="4" t="s">
        <v>99</v>
      </c>
      <c r="J31" s="4" t="s">
        <v>99</v>
      </c>
      <c r="K31" s="4"/>
      <c r="L31" s="4" t="s">
        <v>101</v>
      </c>
      <c r="M31" s="4" t="s">
        <v>127</v>
      </c>
      <c r="N31" s="4" t="s">
        <v>77</v>
      </c>
      <c r="O31" s="4" t="n">
        <v>5</v>
      </c>
      <c r="P31" s="4" t="n">
        <v>256</v>
      </c>
      <c r="Q31" s="4" t="n">
        <v>256</v>
      </c>
      <c r="R31" s="6" t="n">
        <f aca="false">PRODUCT(Q31,P31,O31)</f>
        <v>327680</v>
      </c>
      <c r="S31" s="4" t="s">
        <v>128</v>
      </c>
      <c r="T31" s="4" t="s">
        <v>139</v>
      </c>
      <c r="U31" s="7" t="s">
        <v>104</v>
      </c>
      <c r="V31" s="4" t="s">
        <v>130</v>
      </c>
      <c r="W31" s="4"/>
      <c r="X31" s="4" t="n">
        <v>32</v>
      </c>
      <c r="Y31" s="4" t="s">
        <v>61</v>
      </c>
      <c r="Z31" s="4" t="s">
        <v>131</v>
      </c>
      <c r="AA31" s="4" t="s">
        <v>132</v>
      </c>
      <c r="AB31" s="13" t="s">
        <v>133</v>
      </c>
      <c r="AC31" s="13"/>
      <c r="AD31" s="4"/>
      <c r="AE31" s="4" t="s">
        <v>134</v>
      </c>
      <c r="AF31" s="4" t="s">
        <v>136</v>
      </c>
      <c r="AG31" s="4" t="s">
        <v>137</v>
      </c>
      <c r="AH31" s="10" t="n">
        <v>0.8965</v>
      </c>
      <c r="AI31" s="10"/>
      <c r="AJ31" s="10"/>
      <c r="AK31" s="10" t="n">
        <v>0.8143</v>
      </c>
      <c r="AL31" s="10" t="n">
        <v>0.8287</v>
      </c>
      <c r="AM31" s="10"/>
      <c r="AN31" s="10"/>
      <c r="AO31" s="10"/>
      <c r="AP31" s="10"/>
      <c r="AQ31" s="10" t="n">
        <v>0.8181</v>
      </c>
      <c r="AS31" s="4"/>
    </row>
    <row r="32" customFormat="false" ht="31.3" hidden="false" customHeight="false" outlineLevel="0" collapsed="false">
      <c r="A32" s="12" t="s">
        <v>120</v>
      </c>
      <c r="B32" s="4" t="s">
        <v>121</v>
      </c>
      <c r="C32" s="4" t="n">
        <v>2019</v>
      </c>
      <c r="D32" s="4" t="s">
        <v>122</v>
      </c>
      <c r="E32" s="4" t="s">
        <v>123</v>
      </c>
      <c r="F32" s="7" t="s">
        <v>124</v>
      </c>
      <c r="G32" s="7" t="s">
        <v>124</v>
      </c>
      <c r="H32" s="4" t="s">
        <v>125</v>
      </c>
      <c r="I32" s="4" t="s">
        <v>53</v>
      </c>
      <c r="J32" s="4" t="s">
        <v>53</v>
      </c>
      <c r="K32" s="4" t="s">
        <v>140</v>
      </c>
      <c r="L32" s="4" t="s">
        <v>116</v>
      </c>
      <c r="M32" s="4" t="s">
        <v>127</v>
      </c>
      <c r="N32" s="4" t="s">
        <v>77</v>
      </c>
      <c r="O32" s="4" t="n">
        <v>5</v>
      </c>
      <c r="P32" s="4" t="n">
        <v>256</v>
      </c>
      <c r="Q32" s="4" t="n">
        <v>256</v>
      </c>
      <c r="R32" s="6" t="n">
        <f aca="false">PRODUCT(Q32,P32,O32)</f>
        <v>327680</v>
      </c>
      <c r="S32" s="4" t="s">
        <v>128</v>
      </c>
      <c r="T32" s="4" t="s">
        <v>129</v>
      </c>
      <c r="U32" s="7" t="s">
        <v>104</v>
      </c>
      <c r="V32" s="4" t="s">
        <v>130</v>
      </c>
      <c r="W32" s="4"/>
      <c r="X32" s="4" t="n">
        <v>32</v>
      </c>
      <c r="Y32" s="4" t="s">
        <v>61</v>
      </c>
      <c r="Z32" s="4" t="s">
        <v>131</v>
      </c>
      <c r="AA32" s="4" t="s">
        <v>132</v>
      </c>
      <c r="AB32" s="13" t="s">
        <v>133</v>
      </c>
      <c r="AC32" s="13"/>
      <c r="AD32" s="4"/>
      <c r="AE32" s="4" t="s">
        <v>134</v>
      </c>
      <c r="AF32" s="4" t="s">
        <v>136</v>
      </c>
      <c r="AG32" s="4" t="s">
        <v>137</v>
      </c>
      <c r="AH32" s="10" t="n">
        <v>0.8657</v>
      </c>
      <c r="AI32" s="10"/>
      <c r="AJ32" s="10"/>
      <c r="AK32" s="10" t="n">
        <v>0.811</v>
      </c>
      <c r="AL32" s="10" t="n">
        <v>0.7521</v>
      </c>
      <c r="AM32" s="10"/>
      <c r="AN32" s="10"/>
      <c r="AO32" s="10"/>
      <c r="AP32" s="10"/>
      <c r="AQ32" s="10" t="n">
        <v>0.7772</v>
      </c>
      <c r="AS32" s="4"/>
    </row>
    <row r="33" customFormat="false" ht="31.3" hidden="false" customHeight="false" outlineLevel="0" collapsed="false">
      <c r="A33" s="12" t="s">
        <v>120</v>
      </c>
      <c r="B33" s="4" t="s">
        <v>121</v>
      </c>
      <c r="C33" s="4" t="n">
        <v>2019</v>
      </c>
      <c r="D33" s="4" t="s">
        <v>122</v>
      </c>
      <c r="E33" s="4" t="s">
        <v>123</v>
      </c>
      <c r="F33" s="7" t="s">
        <v>124</v>
      </c>
      <c r="G33" s="7" t="s">
        <v>124</v>
      </c>
      <c r="H33" s="4" t="s">
        <v>125</v>
      </c>
      <c r="I33" s="4" t="s">
        <v>53</v>
      </c>
      <c r="J33" s="4" t="s">
        <v>53</v>
      </c>
      <c r="K33" s="4" t="s">
        <v>140</v>
      </c>
      <c r="L33" s="4" t="s">
        <v>119</v>
      </c>
      <c r="M33" s="4" t="s">
        <v>127</v>
      </c>
      <c r="N33" s="4" t="s">
        <v>77</v>
      </c>
      <c r="O33" s="4" t="n">
        <v>5</v>
      </c>
      <c r="P33" s="4" t="n">
        <v>256</v>
      </c>
      <c r="Q33" s="4" t="n">
        <v>256</v>
      </c>
      <c r="R33" s="6" t="n">
        <f aca="false">PRODUCT(Q33,P33,O33)</f>
        <v>327680</v>
      </c>
      <c r="S33" s="4" t="s">
        <v>128</v>
      </c>
      <c r="T33" s="4" t="s">
        <v>129</v>
      </c>
      <c r="U33" s="7" t="s">
        <v>104</v>
      </c>
      <c r="V33" s="4"/>
      <c r="W33" s="4"/>
      <c r="X33" s="4" t="n">
        <v>32</v>
      </c>
      <c r="Y33" s="4" t="s">
        <v>61</v>
      </c>
      <c r="Z33" s="4" t="s">
        <v>131</v>
      </c>
      <c r="AA33" s="4" t="s">
        <v>132</v>
      </c>
      <c r="AB33" s="13" t="s">
        <v>133</v>
      </c>
      <c r="AC33" s="13"/>
      <c r="AD33" s="4"/>
      <c r="AE33" s="4" t="s">
        <v>134</v>
      </c>
      <c r="AF33" s="4" t="s">
        <v>136</v>
      </c>
      <c r="AG33" s="4" t="s">
        <v>137</v>
      </c>
      <c r="AH33" s="10" t="n">
        <v>0.7385</v>
      </c>
      <c r="AI33" s="10"/>
      <c r="AJ33" s="10"/>
      <c r="AK33" s="10" t="n">
        <v>0.7678</v>
      </c>
      <c r="AL33" s="10" t="n">
        <v>0.6578</v>
      </c>
      <c r="AM33" s="10"/>
      <c r="AN33" s="10"/>
      <c r="AO33" s="10"/>
      <c r="AP33" s="10"/>
      <c r="AQ33" s="10" t="n">
        <v>0.6563</v>
      </c>
      <c r="AS33" s="4"/>
    </row>
    <row r="34" customFormat="false" ht="31.3" hidden="false" customHeight="false" outlineLevel="0" collapsed="false">
      <c r="A34" s="12" t="s">
        <v>120</v>
      </c>
      <c r="B34" s="4" t="s">
        <v>121</v>
      </c>
      <c r="C34" s="4" t="n">
        <v>2019</v>
      </c>
      <c r="D34" s="4" t="s">
        <v>122</v>
      </c>
      <c r="E34" s="4" t="s">
        <v>123</v>
      </c>
      <c r="F34" s="7" t="s">
        <v>124</v>
      </c>
      <c r="G34" s="7" t="s">
        <v>124</v>
      </c>
      <c r="H34" s="4" t="s">
        <v>125</v>
      </c>
      <c r="I34" s="4" t="s">
        <v>53</v>
      </c>
      <c r="J34" s="4" t="s">
        <v>53</v>
      </c>
      <c r="K34" s="4" t="s">
        <v>140</v>
      </c>
      <c r="L34" s="4" t="s">
        <v>101</v>
      </c>
      <c r="M34" s="4" t="s">
        <v>127</v>
      </c>
      <c r="N34" s="4" t="s">
        <v>77</v>
      </c>
      <c r="O34" s="4" t="n">
        <v>5</v>
      </c>
      <c r="P34" s="4" t="n">
        <v>256</v>
      </c>
      <c r="Q34" s="4" t="n">
        <v>256</v>
      </c>
      <c r="R34" s="6" t="n">
        <f aca="false">PRODUCT(Q34,P34,O34)</f>
        <v>327680</v>
      </c>
      <c r="S34" s="4" t="s">
        <v>128</v>
      </c>
      <c r="T34" s="4" t="s">
        <v>139</v>
      </c>
      <c r="U34" s="7" t="s">
        <v>104</v>
      </c>
      <c r="V34" s="4" t="s">
        <v>130</v>
      </c>
      <c r="W34" s="4"/>
      <c r="X34" s="4" t="n">
        <v>32</v>
      </c>
      <c r="Y34" s="4" t="s">
        <v>61</v>
      </c>
      <c r="Z34" s="4" t="s">
        <v>131</v>
      </c>
      <c r="AA34" s="4" t="s">
        <v>132</v>
      </c>
      <c r="AB34" s="13" t="s">
        <v>133</v>
      </c>
      <c r="AC34" s="13"/>
      <c r="AD34" s="4"/>
      <c r="AE34" s="4" t="s">
        <v>134</v>
      </c>
      <c r="AF34" s="4" t="s">
        <v>136</v>
      </c>
      <c r="AG34" s="4" t="s">
        <v>137</v>
      </c>
      <c r="AH34" s="10" t="n">
        <v>0.9083</v>
      </c>
      <c r="AI34" s="10"/>
      <c r="AJ34" s="10"/>
      <c r="AK34" s="10" t="n">
        <v>0.8222</v>
      </c>
      <c r="AL34" s="10" t="n">
        <v>0.8441</v>
      </c>
      <c r="AM34" s="10"/>
      <c r="AN34" s="10"/>
      <c r="AO34" s="10"/>
      <c r="AP34" s="10"/>
      <c r="AQ34" s="10" t="n">
        <v>0.8296</v>
      </c>
      <c r="AS34" s="4"/>
    </row>
    <row r="35" customFormat="false" ht="31.3" hidden="false" customHeight="false" outlineLevel="0" collapsed="false">
      <c r="A35" s="12" t="s">
        <v>242</v>
      </c>
      <c r="B35" s="4" t="s">
        <v>243</v>
      </c>
      <c r="C35" s="4" t="n">
        <v>2022</v>
      </c>
      <c r="D35" s="4" t="s">
        <v>244</v>
      </c>
      <c r="E35" s="4" t="s">
        <v>245</v>
      </c>
      <c r="F35" s="4" t="s">
        <v>246</v>
      </c>
      <c r="G35" s="4" t="s">
        <v>246</v>
      </c>
      <c r="H35" s="4" t="s">
        <v>247</v>
      </c>
      <c r="I35" s="4" t="s">
        <v>226</v>
      </c>
      <c r="J35" s="4" t="s">
        <v>248</v>
      </c>
      <c r="K35" s="4" t="s">
        <v>249</v>
      </c>
      <c r="L35" s="4"/>
      <c r="M35" s="4" t="s">
        <v>250</v>
      </c>
      <c r="N35" s="4" t="s">
        <v>77</v>
      </c>
      <c r="O35" s="4" t="n">
        <v>1486</v>
      </c>
      <c r="P35" s="4" t="n">
        <v>15</v>
      </c>
      <c r="Q35" s="4" t="n">
        <v>16</v>
      </c>
      <c r="R35" s="4" t="n">
        <f aca="false">PRODUCT(Q35,P35,O35)</f>
        <v>356640</v>
      </c>
      <c r="S35" s="4" t="s">
        <v>251</v>
      </c>
      <c r="T35" s="4" t="s">
        <v>252</v>
      </c>
      <c r="U35" s="7" t="s">
        <v>104</v>
      </c>
      <c r="V35" s="4" t="s">
        <v>253</v>
      </c>
      <c r="W35" s="4"/>
      <c r="X35" s="4" t="s">
        <v>254</v>
      </c>
      <c r="Y35" s="4" t="s">
        <v>61</v>
      </c>
      <c r="Z35" s="4"/>
      <c r="AA35" s="4" t="s">
        <v>82</v>
      </c>
      <c r="AB35" s="13"/>
      <c r="AC35" s="13"/>
      <c r="AD35" s="4"/>
      <c r="AE35" s="4" t="s">
        <v>255</v>
      </c>
      <c r="AF35" s="4" t="s">
        <v>256</v>
      </c>
      <c r="AG35" s="16" t="s">
        <v>257</v>
      </c>
      <c r="AH35" s="10" t="n">
        <v>0.986</v>
      </c>
      <c r="AI35" s="10"/>
      <c r="AJ35" s="10"/>
      <c r="AK35" s="10"/>
      <c r="AL35" s="10"/>
      <c r="AM35" s="10" t="n">
        <v>0.946</v>
      </c>
      <c r="AN35" s="10"/>
      <c r="AO35" s="10"/>
      <c r="AP35" s="10"/>
      <c r="AQ35" s="10" t="n">
        <v>0.986</v>
      </c>
      <c r="AR35" s="4" t="s">
        <v>258</v>
      </c>
      <c r="AS35" s="4" t="s">
        <v>259</v>
      </c>
    </row>
    <row r="36" customFormat="false" ht="15" hidden="false" customHeight="false" outlineLevel="0" collapsed="false">
      <c r="A36" s="17"/>
      <c r="B36" s="4"/>
      <c r="C36" s="4"/>
      <c r="D36" s="4"/>
      <c r="E36" s="4"/>
      <c r="F36" s="7"/>
      <c r="G36" s="7"/>
      <c r="H36" s="4"/>
      <c r="I36" s="4"/>
      <c r="J36" s="4"/>
      <c r="K36" s="4"/>
      <c r="L36" s="4"/>
      <c r="M36" s="4"/>
      <c r="N36" s="4"/>
      <c r="O36" s="4"/>
      <c r="P36" s="4"/>
      <c r="Q36" s="4"/>
      <c r="R36" s="7"/>
      <c r="S36" s="4"/>
      <c r="T36" s="4"/>
      <c r="U36" s="4"/>
      <c r="V36" s="4"/>
      <c r="W36" s="4"/>
      <c r="X36" s="4"/>
      <c r="Y36" s="13"/>
      <c r="Z36" s="13"/>
      <c r="AA36" s="4"/>
      <c r="AB36" s="4"/>
      <c r="AC36" s="4"/>
      <c r="AD36" s="4"/>
      <c r="AE36" s="10"/>
      <c r="AF36" s="10"/>
      <c r="AG36" s="10"/>
      <c r="AH36" s="10"/>
      <c r="AI36" s="10"/>
      <c r="AJ36" s="10"/>
      <c r="AK36" s="10"/>
      <c r="AL36" s="10"/>
      <c r="AM36" s="10"/>
      <c r="AN36" s="10"/>
      <c r="AP36" s="4"/>
      <c r="AQ36" s="4"/>
      <c r="AR36" s="4"/>
      <c r="AS36" s="4"/>
    </row>
    <row r="37" customFormat="false" ht="15" hidden="false" customHeight="false" outlineLevel="0" collapsed="false">
      <c r="A37" s="17"/>
      <c r="B37" s="4"/>
      <c r="C37" s="4"/>
      <c r="D37" s="4"/>
      <c r="E37" s="4"/>
      <c r="F37" s="7"/>
      <c r="G37" s="7"/>
      <c r="H37" s="4"/>
      <c r="I37" s="4"/>
      <c r="J37" s="4"/>
      <c r="K37" s="4"/>
      <c r="L37" s="4"/>
      <c r="M37" s="4"/>
      <c r="N37" s="4"/>
      <c r="O37" s="4"/>
      <c r="P37" s="4"/>
      <c r="Q37" s="4"/>
      <c r="R37" s="7"/>
      <c r="S37" s="4"/>
      <c r="T37" s="4"/>
      <c r="U37" s="4"/>
      <c r="V37" s="4"/>
      <c r="W37" s="4"/>
      <c r="X37" s="4"/>
      <c r="Y37" s="13"/>
      <c r="Z37" s="13"/>
      <c r="AA37" s="4"/>
      <c r="AB37" s="4"/>
      <c r="AC37" s="4"/>
      <c r="AD37" s="4"/>
      <c r="AE37" s="10"/>
      <c r="AF37" s="10"/>
      <c r="AG37" s="10"/>
      <c r="AH37" s="10"/>
      <c r="AI37" s="10"/>
      <c r="AJ37" s="10"/>
      <c r="AK37" s="10"/>
      <c r="AL37" s="10"/>
      <c r="AM37" s="10"/>
      <c r="AN37" s="10"/>
      <c r="AP37" s="4"/>
      <c r="AQ37" s="4"/>
      <c r="AR37" s="4"/>
      <c r="AS37"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6.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352</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2" t="s">
        <v>34</v>
      </c>
      <c r="AI1" s="2" t="s">
        <v>35</v>
      </c>
      <c r="AJ1" s="2" t="s">
        <v>36</v>
      </c>
      <c r="AK1" s="2" t="s">
        <v>37</v>
      </c>
      <c r="AL1" s="2" t="s">
        <v>38</v>
      </c>
      <c r="AM1" s="2" t="s">
        <v>39</v>
      </c>
      <c r="AN1" s="3" t="s">
        <v>40</v>
      </c>
      <c r="AO1" s="3" t="s">
        <v>41</v>
      </c>
      <c r="AP1" s="2" t="s">
        <v>42</v>
      </c>
      <c r="AQ1" s="2" t="s">
        <v>43</v>
      </c>
      <c r="AR1" s="4" t="s">
        <v>44</v>
      </c>
      <c r="AS1" s="4" t="s">
        <v>45</v>
      </c>
    </row>
    <row r="2" customFormat="false" ht="17.25" hidden="false" customHeight="true" outlineLevel="0" collapsed="false">
      <c r="A2" s="11" t="s">
        <v>70</v>
      </c>
      <c r="B2" s="4" t="s">
        <v>71</v>
      </c>
      <c r="C2" s="4" t="n">
        <v>2024</v>
      </c>
      <c r="D2" s="4" t="s">
        <v>72</v>
      </c>
      <c r="E2" s="4" t="s">
        <v>73</v>
      </c>
      <c r="F2" s="4" t="s">
        <v>74</v>
      </c>
      <c r="G2" s="4" t="s">
        <v>74</v>
      </c>
      <c r="H2" s="4" t="s">
        <v>75</v>
      </c>
      <c r="I2" s="4" t="s">
        <v>53</v>
      </c>
      <c r="J2" s="4" t="s">
        <v>53</v>
      </c>
      <c r="K2" s="4"/>
      <c r="L2" s="4"/>
      <c r="M2" s="4" t="s">
        <v>76</v>
      </c>
      <c r="N2" s="4" t="s">
        <v>77</v>
      </c>
      <c r="O2" s="4" t="n">
        <v>1402</v>
      </c>
      <c r="P2" s="4" t="n">
        <v>64</v>
      </c>
      <c r="Q2" s="4" t="n">
        <v>64</v>
      </c>
      <c r="R2" s="6" t="n">
        <f aca="false">PRODUCT(Q2,P2,O2)</f>
        <v>5742592</v>
      </c>
      <c r="S2" s="7" t="s">
        <v>78</v>
      </c>
      <c r="T2" s="7" t="s">
        <v>79</v>
      </c>
      <c r="U2" s="7" t="s">
        <v>80</v>
      </c>
      <c r="V2" s="7" t="s">
        <v>81</v>
      </c>
      <c r="W2" s="4" t="n">
        <v>50</v>
      </c>
      <c r="X2" s="4" t="n">
        <v>16</v>
      </c>
      <c r="Y2" s="4" t="s">
        <v>61</v>
      </c>
      <c r="Z2" s="4" t="s">
        <v>62</v>
      </c>
      <c r="AA2" s="4" t="s">
        <v>82</v>
      </c>
      <c r="AB2" s="8" t="n">
        <v>0.0001</v>
      </c>
      <c r="AC2" s="8"/>
      <c r="AD2" s="4"/>
      <c r="AE2" s="4" t="s">
        <v>83</v>
      </c>
      <c r="AF2" s="4" t="s">
        <v>84</v>
      </c>
      <c r="AG2" s="4" t="s">
        <v>85</v>
      </c>
      <c r="AH2" s="10" t="n">
        <v>0.953</v>
      </c>
      <c r="AI2" s="10"/>
      <c r="AJ2" s="10"/>
      <c r="AK2" s="10" t="n">
        <v>0.802</v>
      </c>
      <c r="AL2" s="10" t="n">
        <v>0.681</v>
      </c>
      <c r="AM2" s="10"/>
      <c r="AN2" s="10"/>
      <c r="AO2" s="10"/>
      <c r="AP2" s="10"/>
      <c r="AQ2" s="10" t="n">
        <v>0.736</v>
      </c>
      <c r="AR2" s="4" t="s">
        <v>86</v>
      </c>
      <c r="AS2" s="4" t="s">
        <v>87</v>
      </c>
    </row>
    <row r="3" customFormat="false" ht="18" hidden="false" customHeight="true" outlineLevel="0" collapsed="false">
      <c r="A3" s="11" t="s">
        <v>70</v>
      </c>
      <c r="B3" s="4" t="s">
        <v>71</v>
      </c>
      <c r="C3" s="4" t="n">
        <v>2024</v>
      </c>
      <c r="D3" s="4" t="s">
        <v>72</v>
      </c>
      <c r="E3" s="4" t="s">
        <v>73</v>
      </c>
      <c r="F3" s="4" t="s">
        <v>74</v>
      </c>
      <c r="G3" s="4" t="s">
        <v>74</v>
      </c>
      <c r="H3" s="4" t="s">
        <v>75</v>
      </c>
      <c r="I3" s="4" t="s">
        <v>88</v>
      </c>
      <c r="J3" s="4" t="s">
        <v>88</v>
      </c>
      <c r="K3" s="4"/>
      <c r="L3" s="4"/>
      <c r="M3" s="4" t="s">
        <v>76</v>
      </c>
      <c r="N3" s="4" t="s">
        <v>77</v>
      </c>
      <c r="O3" s="4" t="n">
        <v>1402</v>
      </c>
      <c r="P3" s="4" t="n">
        <v>64</v>
      </c>
      <c r="Q3" s="4" t="n">
        <v>64</v>
      </c>
      <c r="R3" s="6" t="n">
        <f aca="false">PRODUCT(Q3,P3,O3)</f>
        <v>5742592</v>
      </c>
      <c r="S3" s="7" t="s">
        <v>78</v>
      </c>
      <c r="T3" s="7"/>
      <c r="U3" s="7" t="s">
        <v>80</v>
      </c>
      <c r="V3" s="7" t="s">
        <v>81</v>
      </c>
      <c r="W3" s="4"/>
      <c r="X3" s="4"/>
      <c r="Y3" s="4"/>
      <c r="Z3" s="4"/>
      <c r="AA3" s="4"/>
      <c r="AB3" s="4"/>
      <c r="AC3" s="4"/>
      <c r="AD3" s="4"/>
      <c r="AE3" s="4" t="s">
        <v>83</v>
      </c>
      <c r="AF3" s="4" t="s">
        <v>84</v>
      </c>
      <c r="AG3" s="4" t="s">
        <v>85</v>
      </c>
      <c r="AH3" s="10" t="n">
        <v>0.8808</v>
      </c>
      <c r="AI3" s="10"/>
      <c r="AJ3" s="10"/>
      <c r="AK3" s="10" t="n">
        <v>0.7554</v>
      </c>
      <c r="AL3" s="10" t="n">
        <v>0.6395</v>
      </c>
      <c r="AM3" s="10"/>
      <c r="AN3" s="10"/>
      <c r="AO3" s="10"/>
      <c r="AP3" s="10"/>
      <c r="AQ3" s="10" t="n">
        <v>0.6926</v>
      </c>
      <c r="AS3" s="4" t="s">
        <v>89</v>
      </c>
    </row>
    <row r="4" customFormat="false" ht="18.75" hidden="false" customHeight="true" outlineLevel="0" collapsed="false">
      <c r="A4" s="11" t="s">
        <v>70</v>
      </c>
      <c r="B4" s="4" t="s">
        <v>71</v>
      </c>
      <c r="C4" s="4" t="n">
        <v>2024</v>
      </c>
      <c r="D4" s="4" t="s">
        <v>72</v>
      </c>
      <c r="E4" s="4" t="s">
        <v>73</v>
      </c>
      <c r="F4" s="4" t="s">
        <v>74</v>
      </c>
      <c r="G4" s="4" t="s">
        <v>74</v>
      </c>
      <c r="H4" s="4" t="s">
        <v>75</v>
      </c>
      <c r="I4" s="4" t="s">
        <v>90</v>
      </c>
      <c r="J4" s="4" t="s">
        <v>90</v>
      </c>
      <c r="K4" s="4"/>
      <c r="L4" s="4"/>
      <c r="M4" s="4" t="s">
        <v>76</v>
      </c>
      <c r="N4" s="4" t="s">
        <v>77</v>
      </c>
      <c r="O4" s="4" t="n">
        <v>1402</v>
      </c>
      <c r="P4" s="4" t="n">
        <v>64</v>
      </c>
      <c r="Q4" s="4" t="n">
        <v>64</v>
      </c>
      <c r="R4" s="6" t="n">
        <f aca="false">PRODUCT(Q4,P4,O4)</f>
        <v>5742592</v>
      </c>
      <c r="S4" s="7" t="s">
        <v>78</v>
      </c>
      <c r="T4" s="7"/>
      <c r="U4" s="7" t="s">
        <v>80</v>
      </c>
      <c r="V4" s="7" t="s">
        <v>81</v>
      </c>
      <c r="W4" s="4"/>
      <c r="X4" s="4"/>
      <c r="Y4" s="4"/>
      <c r="Z4" s="4"/>
      <c r="AA4" s="4"/>
      <c r="AB4" s="4"/>
      <c r="AC4" s="4"/>
      <c r="AD4" s="4"/>
      <c r="AE4" s="4" t="s">
        <v>83</v>
      </c>
      <c r="AF4" s="4" t="s">
        <v>84</v>
      </c>
      <c r="AG4" s="4" t="s">
        <v>85</v>
      </c>
      <c r="AH4" s="10" t="n">
        <v>0.8127</v>
      </c>
      <c r="AI4" s="10"/>
      <c r="AJ4" s="10"/>
      <c r="AK4" s="10" t="n">
        <v>0.7145</v>
      </c>
      <c r="AL4" s="10" t="n">
        <v>0.5686</v>
      </c>
      <c r="AM4" s="10"/>
      <c r="AN4" s="10"/>
      <c r="AO4" s="10"/>
      <c r="AP4" s="10"/>
      <c r="AQ4" s="10" t="n">
        <v>0.6333</v>
      </c>
      <c r="AS4" s="4" t="s">
        <v>89</v>
      </c>
    </row>
    <row r="5" customFormat="false" ht="18" hidden="false" customHeight="true" outlineLevel="0" collapsed="false">
      <c r="A5" s="11" t="s">
        <v>70</v>
      </c>
      <c r="B5" s="4" t="s">
        <v>71</v>
      </c>
      <c r="C5" s="4" t="n">
        <v>2024</v>
      </c>
      <c r="D5" s="4" t="s">
        <v>72</v>
      </c>
      <c r="E5" s="4" t="s">
        <v>73</v>
      </c>
      <c r="F5" s="4" t="s">
        <v>74</v>
      </c>
      <c r="G5" s="4" t="s">
        <v>74</v>
      </c>
      <c r="H5" s="4" t="s">
        <v>75</v>
      </c>
      <c r="I5" s="4" t="s">
        <v>91</v>
      </c>
      <c r="J5" s="4" t="s">
        <v>91</v>
      </c>
      <c r="K5" s="4"/>
      <c r="L5" s="4"/>
      <c r="M5" s="4" t="s">
        <v>76</v>
      </c>
      <c r="N5" s="4" t="s">
        <v>77</v>
      </c>
      <c r="O5" s="4" t="n">
        <v>1402</v>
      </c>
      <c r="P5" s="4" t="n">
        <v>64</v>
      </c>
      <c r="Q5" s="4" t="n">
        <v>64</v>
      </c>
      <c r="R5" s="6" t="n">
        <f aca="false">PRODUCT(Q5,P5,O5)</f>
        <v>5742592</v>
      </c>
      <c r="S5" s="7" t="s">
        <v>78</v>
      </c>
      <c r="T5" s="7"/>
      <c r="U5" s="7" t="s">
        <v>80</v>
      </c>
      <c r="V5" s="7" t="s">
        <v>81</v>
      </c>
      <c r="W5" s="4"/>
      <c r="X5" s="4"/>
      <c r="Y5" s="4"/>
      <c r="Z5" s="4"/>
      <c r="AA5" s="4"/>
      <c r="AB5" s="4"/>
      <c r="AC5" s="4"/>
      <c r="AD5" s="4"/>
      <c r="AE5" s="4" t="s">
        <v>83</v>
      </c>
      <c r="AF5" s="4" t="s">
        <v>84</v>
      </c>
      <c r="AG5" s="4" t="s">
        <v>85</v>
      </c>
      <c r="AH5" s="10" t="n">
        <v>0.7031</v>
      </c>
      <c r="AI5" s="10"/>
      <c r="AJ5" s="10"/>
      <c r="AK5" s="10" t="n">
        <v>0.527</v>
      </c>
      <c r="AL5" s="10" t="n">
        <v>0.456</v>
      </c>
      <c r="AM5" s="10"/>
      <c r="AN5" s="10"/>
      <c r="AO5" s="10"/>
      <c r="AP5" s="10"/>
      <c r="AQ5" s="10" t="n">
        <v>0.4889</v>
      </c>
      <c r="AS5" s="4" t="s">
        <v>89</v>
      </c>
    </row>
    <row r="6" customFormat="false" ht="13.5" hidden="false" customHeight="true" outlineLevel="0" collapsed="false">
      <c r="A6" s="11" t="s">
        <v>70</v>
      </c>
      <c r="B6" s="4" t="s">
        <v>71</v>
      </c>
      <c r="C6" s="4" t="n">
        <v>2024</v>
      </c>
      <c r="D6" s="4" t="s">
        <v>72</v>
      </c>
      <c r="E6" s="4" t="s">
        <v>73</v>
      </c>
      <c r="F6" s="4" t="s">
        <v>74</v>
      </c>
      <c r="G6" s="4" t="s">
        <v>74</v>
      </c>
      <c r="H6" s="4" t="s">
        <v>75</v>
      </c>
      <c r="I6" s="4" t="s">
        <v>92</v>
      </c>
      <c r="J6" s="4" t="s">
        <v>92</v>
      </c>
      <c r="K6" s="4"/>
      <c r="L6" s="4"/>
      <c r="M6" s="4" t="s">
        <v>76</v>
      </c>
      <c r="N6" s="4" t="s">
        <v>77</v>
      </c>
      <c r="O6" s="4" t="n">
        <v>1402</v>
      </c>
      <c r="P6" s="4" t="n">
        <v>64</v>
      </c>
      <c r="Q6" s="4" t="n">
        <v>64</v>
      </c>
      <c r="R6" s="6" t="n">
        <f aca="false">PRODUCT(Q6,P6,O6)</f>
        <v>5742592</v>
      </c>
      <c r="S6" s="7" t="s">
        <v>78</v>
      </c>
      <c r="T6" s="7"/>
      <c r="U6" s="7" t="s">
        <v>80</v>
      </c>
      <c r="V6" s="7" t="s">
        <v>81</v>
      </c>
      <c r="W6" s="4"/>
      <c r="X6" s="4"/>
      <c r="Y6" s="4"/>
      <c r="Z6" s="4"/>
      <c r="AA6" s="4"/>
      <c r="AB6" s="4"/>
      <c r="AC6" s="4"/>
      <c r="AD6" s="4"/>
      <c r="AE6" s="4" t="s">
        <v>83</v>
      </c>
      <c r="AF6" s="4" t="s">
        <v>84</v>
      </c>
      <c r="AG6" s="4" t="s">
        <v>85</v>
      </c>
      <c r="AH6" s="10" t="n">
        <v>0.6826</v>
      </c>
      <c r="AI6" s="10"/>
      <c r="AJ6" s="10"/>
      <c r="AK6" s="10" t="n">
        <v>0.495</v>
      </c>
      <c r="AL6" s="10" t="n">
        <v>0.376</v>
      </c>
      <c r="AM6" s="10"/>
      <c r="AN6" s="10"/>
      <c r="AO6" s="10"/>
      <c r="AP6" s="10"/>
      <c r="AQ6" s="10" t="n">
        <v>0.4274</v>
      </c>
      <c r="AS6" s="4" t="s">
        <v>89</v>
      </c>
    </row>
    <row r="7" customFormat="false" ht="12.75" hidden="false" customHeight="true" outlineLevel="0" collapsed="false">
      <c r="A7" s="11" t="s">
        <v>70</v>
      </c>
      <c r="B7" s="4" t="s">
        <v>71</v>
      </c>
      <c r="C7" s="4" t="n">
        <v>2024</v>
      </c>
      <c r="D7" s="4" t="s">
        <v>72</v>
      </c>
      <c r="E7" s="4" t="s">
        <v>73</v>
      </c>
      <c r="F7" s="4" t="s">
        <v>74</v>
      </c>
      <c r="G7" s="4" t="s">
        <v>74</v>
      </c>
      <c r="H7" s="4" t="s">
        <v>75</v>
      </c>
      <c r="I7" s="4" t="s">
        <v>93</v>
      </c>
      <c r="J7" s="4" t="s">
        <v>93</v>
      </c>
      <c r="K7" s="4"/>
      <c r="L7" s="4"/>
      <c r="M7" s="4" t="s">
        <v>76</v>
      </c>
      <c r="N7" s="4" t="s">
        <v>77</v>
      </c>
      <c r="O7" s="4" t="n">
        <v>1402</v>
      </c>
      <c r="P7" s="4" t="n">
        <v>64</v>
      </c>
      <c r="Q7" s="4" t="n">
        <v>64</v>
      </c>
      <c r="R7" s="6" t="n">
        <f aca="false">PRODUCT(Q7,P7,O7)</f>
        <v>5742592</v>
      </c>
      <c r="S7" s="7" t="s">
        <v>78</v>
      </c>
      <c r="T7" s="7"/>
      <c r="U7" s="7" t="s">
        <v>80</v>
      </c>
      <c r="V7" s="7" t="s">
        <v>81</v>
      </c>
      <c r="W7" s="4"/>
      <c r="X7" s="4"/>
      <c r="Y7" s="4"/>
      <c r="Z7" s="4"/>
      <c r="AA7" s="4"/>
      <c r="AB7" s="4"/>
      <c r="AC7" s="4"/>
      <c r="AD7" s="4"/>
      <c r="AE7" s="4" t="s">
        <v>83</v>
      </c>
      <c r="AF7" s="4" t="s">
        <v>84</v>
      </c>
      <c r="AG7" s="4" t="s">
        <v>85</v>
      </c>
      <c r="AH7" s="10" t="n">
        <v>0.5018</v>
      </c>
      <c r="AI7" s="10"/>
      <c r="AJ7" s="10"/>
      <c r="AK7" s="10" t="n">
        <v>0.344</v>
      </c>
      <c r="AL7" s="10" t="n">
        <v>0.288</v>
      </c>
      <c r="AM7" s="10"/>
      <c r="AN7" s="10"/>
      <c r="AO7" s="10"/>
      <c r="AP7" s="10"/>
      <c r="AQ7" s="10" t="n">
        <v>0.3135</v>
      </c>
      <c r="AS7" s="4" t="s">
        <v>89</v>
      </c>
    </row>
    <row r="8" customFormat="false" ht="15" hidden="false" customHeight="false" outlineLevel="0" collapsed="false">
      <c r="A8" s="11" t="s">
        <v>260</v>
      </c>
      <c r="B8" s="4" t="s">
        <v>261</v>
      </c>
      <c r="C8" s="4" t="n">
        <v>2024</v>
      </c>
      <c r="D8" s="4" t="s">
        <v>262</v>
      </c>
      <c r="E8" s="4" t="s">
        <v>166</v>
      </c>
      <c r="F8" s="4" t="s">
        <v>263</v>
      </c>
      <c r="G8" s="4" t="s">
        <v>263</v>
      </c>
      <c r="H8" s="4" t="s">
        <v>264</v>
      </c>
      <c r="I8" s="4" t="s">
        <v>53</v>
      </c>
      <c r="J8" s="4" t="s">
        <v>265</v>
      </c>
      <c r="K8" s="4" t="s">
        <v>266</v>
      </c>
      <c r="L8" s="4"/>
      <c r="M8" s="4" t="s">
        <v>76</v>
      </c>
      <c r="N8" s="4" t="s">
        <v>77</v>
      </c>
      <c r="O8" s="4" t="n">
        <v>931</v>
      </c>
      <c r="P8" s="4"/>
      <c r="Q8" s="4"/>
      <c r="R8" s="4" t="n">
        <v>642200</v>
      </c>
      <c r="S8" s="4" t="s">
        <v>57</v>
      </c>
      <c r="T8" s="4" t="s">
        <v>267</v>
      </c>
      <c r="U8" s="4" t="s">
        <v>80</v>
      </c>
      <c r="V8" s="4" t="s">
        <v>268</v>
      </c>
      <c r="W8" s="4"/>
      <c r="X8" s="4"/>
      <c r="Y8" s="4"/>
      <c r="Z8" s="4"/>
      <c r="AA8" s="4"/>
      <c r="AB8" s="13"/>
      <c r="AC8" s="13"/>
      <c r="AD8" s="4" t="s">
        <v>269</v>
      </c>
      <c r="AE8" s="4" t="s">
        <v>270</v>
      </c>
      <c r="AF8" s="4" t="s">
        <v>271</v>
      </c>
      <c r="AG8" s="4" t="s">
        <v>272</v>
      </c>
      <c r="AH8" s="10"/>
      <c r="AI8" s="10"/>
      <c r="AJ8" s="10" t="n">
        <v>0.5963</v>
      </c>
      <c r="AK8" s="10" t="n">
        <v>0.9248</v>
      </c>
      <c r="AL8" s="10" t="n">
        <v>0.7636</v>
      </c>
      <c r="AM8" s="10"/>
      <c r="AN8" s="10"/>
      <c r="AO8" s="10"/>
      <c r="AP8" s="10"/>
      <c r="AQ8" s="10" t="n">
        <v>0.8365</v>
      </c>
      <c r="AR8" s="4" t="s">
        <v>273</v>
      </c>
      <c r="AS8" s="4" t="s">
        <v>274</v>
      </c>
    </row>
    <row r="9" customFormat="false" ht="15" hidden="false" customHeight="false" outlineLevel="0" collapsed="false">
      <c r="A9" s="11" t="s">
        <v>260</v>
      </c>
      <c r="B9" s="4" t="s">
        <v>261</v>
      </c>
      <c r="C9" s="4" t="n">
        <v>2024</v>
      </c>
      <c r="D9" s="4" t="s">
        <v>262</v>
      </c>
      <c r="E9" s="4" t="s">
        <v>166</v>
      </c>
      <c r="F9" s="4" t="s">
        <v>263</v>
      </c>
      <c r="G9" s="4" t="s">
        <v>263</v>
      </c>
      <c r="H9" s="4" t="s">
        <v>264</v>
      </c>
      <c r="I9" s="4" t="s">
        <v>53</v>
      </c>
      <c r="J9" s="4" t="s">
        <v>275</v>
      </c>
      <c r="K9" s="4" t="s">
        <v>114</v>
      </c>
      <c r="L9" s="4"/>
      <c r="M9" s="4" t="s">
        <v>76</v>
      </c>
      <c r="N9" s="4" t="s">
        <v>77</v>
      </c>
      <c r="O9" s="4" t="n">
        <v>931</v>
      </c>
      <c r="P9" s="4"/>
      <c r="Q9" s="4"/>
      <c r="R9" s="4" t="n">
        <v>642200</v>
      </c>
      <c r="S9" s="4" t="s">
        <v>57</v>
      </c>
      <c r="T9" s="4" t="s">
        <v>267</v>
      </c>
      <c r="U9" s="4" t="s">
        <v>80</v>
      </c>
      <c r="V9" s="4" t="s">
        <v>268</v>
      </c>
      <c r="W9" s="4"/>
      <c r="X9" s="4"/>
      <c r="Y9" s="4"/>
      <c r="Z9" s="4"/>
      <c r="AA9" s="4"/>
      <c r="AB9" s="13"/>
      <c r="AC9" s="13"/>
      <c r="AD9" s="4" t="s">
        <v>269</v>
      </c>
      <c r="AE9" s="4" t="s">
        <v>270</v>
      </c>
      <c r="AF9" s="4" t="s">
        <v>271</v>
      </c>
      <c r="AG9" s="4" t="s">
        <v>272</v>
      </c>
      <c r="AH9" s="10"/>
      <c r="AI9" s="10"/>
      <c r="AJ9" s="10" t="n">
        <v>0.572</v>
      </c>
      <c r="AK9" s="10" t="n">
        <v>0.9001</v>
      </c>
      <c r="AL9" s="10" t="n">
        <v>0.8473</v>
      </c>
      <c r="AM9" s="10"/>
      <c r="AN9" s="10"/>
      <c r="AO9" s="10"/>
      <c r="AP9" s="10"/>
      <c r="AQ9" s="10" t="n">
        <v>0.8729</v>
      </c>
      <c r="AS9" s="4" t="s">
        <v>274</v>
      </c>
    </row>
    <row r="10" customFormat="false" ht="15" hidden="false" customHeight="false" outlineLevel="0" collapsed="false">
      <c r="A10" s="11" t="s">
        <v>260</v>
      </c>
      <c r="B10" s="4" t="s">
        <v>261</v>
      </c>
      <c r="C10" s="4" t="n">
        <v>2024</v>
      </c>
      <c r="D10" s="4" t="s">
        <v>262</v>
      </c>
      <c r="E10" s="4" t="s">
        <v>166</v>
      </c>
      <c r="F10" s="4" t="s">
        <v>263</v>
      </c>
      <c r="G10" s="4" t="s">
        <v>263</v>
      </c>
      <c r="H10" s="4" t="s">
        <v>264</v>
      </c>
      <c r="I10" s="4" t="s">
        <v>53</v>
      </c>
      <c r="J10" s="4" t="s">
        <v>276</v>
      </c>
      <c r="K10" s="4" t="s">
        <v>277</v>
      </c>
      <c r="L10" s="4"/>
      <c r="M10" s="4" t="s">
        <v>76</v>
      </c>
      <c r="N10" s="4" t="s">
        <v>77</v>
      </c>
      <c r="O10" s="4" t="n">
        <v>931</v>
      </c>
      <c r="P10" s="4"/>
      <c r="Q10" s="4"/>
      <c r="R10" s="4" t="n">
        <v>642200</v>
      </c>
      <c r="S10" s="4" t="s">
        <v>57</v>
      </c>
      <c r="T10" s="4" t="s">
        <v>267</v>
      </c>
      <c r="U10" s="4" t="s">
        <v>80</v>
      </c>
      <c r="V10" s="4" t="s">
        <v>268</v>
      </c>
      <c r="W10" s="4"/>
      <c r="X10" s="4"/>
      <c r="Y10" s="4"/>
      <c r="Z10" s="4"/>
      <c r="AA10" s="4"/>
      <c r="AB10" s="13"/>
      <c r="AC10" s="13"/>
      <c r="AD10" s="4" t="s">
        <v>269</v>
      </c>
      <c r="AE10" s="4" t="s">
        <v>270</v>
      </c>
      <c r="AF10" s="4" t="s">
        <v>271</v>
      </c>
      <c r="AG10" s="4" t="s">
        <v>272</v>
      </c>
      <c r="AH10" s="10"/>
      <c r="AI10" s="10"/>
      <c r="AJ10" s="10" t="n">
        <v>0.6157</v>
      </c>
      <c r="AK10" s="10" t="n">
        <v>0.9839</v>
      </c>
      <c r="AL10" s="10" t="n">
        <v>0.538</v>
      </c>
      <c r="AM10" s="10"/>
      <c r="AN10" s="10"/>
      <c r="AO10" s="10"/>
      <c r="AP10" s="10"/>
      <c r="AQ10" s="10" t="n">
        <v>0.6956</v>
      </c>
      <c r="AS10" s="4" t="s">
        <v>274</v>
      </c>
    </row>
    <row r="11" customFormat="false" ht="15" hidden="false" customHeight="false" outlineLevel="0" collapsed="false">
      <c r="A11" s="11" t="s">
        <v>260</v>
      </c>
      <c r="B11" s="4" t="s">
        <v>261</v>
      </c>
      <c r="C11" s="4" t="n">
        <v>2024</v>
      </c>
      <c r="D11" s="4" t="s">
        <v>262</v>
      </c>
      <c r="E11" s="4" t="s">
        <v>166</v>
      </c>
      <c r="F11" s="4" t="s">
        <v>263</v>
      </c>
      <c r="G11" s="4" t="s">
        <v>263</v>
      </c>
      <c r="H11" s="4" t="s">
        <v>264</v>
      </c>
      <c r="I11" s="4" t="s">
        <v>53</v>
      </c>
      <c r="J11" s="4" t="s">
        <v>278</v>
      </c>
      <c r="K11" s="4" t="s">
        <v>279</v>
      </c>
      <c r="L11" s="4"/>
      <c r="M11" s="4" t="s">
        <v>76</v>
      </c>
      <c r="N11" s="4" t="s">
        <v>77</v>
      </c>
      <c r="O11" s="4" t="n">
        <v>931</v>
      </c>
      <c r="P11" s="4"/>
      <c r="Q11" s="4"/>
      <c r="R11" s="4" t="n">
        <v>642200</v>
      </c>
      <c r="S11" s="4" t="s">
        <v>57</v>
      </c>
      <c r="T11" s="4" t="s">
        <v>267</v>
      </c>
      <c r="U11" s="4" t="s">
        <v>80</v>
      </c>
      <c r="V11" s="4" t="s">
        <v>268</v>
      </c>
      <c r="W11" s="4"/>
      <c r="X11" s="4"/>
      <c r="Y11" s="4"/>
      <c r="Z11" s="4"/>
      <c r="AA11" s="4"/>
      <c r="AB11" s="13"/>
      <c r="AC11" s="13"/>
      <c r="AD11" s="4" t="s">
        <v>269</v>
      </c>
      <c r="AE11" s="4" t="s">
        <v>270</v>
      </c>
      <c r="AF11" s="4" t="s">
        <v>271</v>
      </c>
      <c r="AG11" s="4" t="s">
        <v>272</v>
      </c>
      <c r="AH11" s="10"/>
      <c r="AI11" s="10"/>
      <c r="AJ11" s="10" t="n">
        <v>0.5829</v>
      </c>
      <c r="AK11" s="10" t="n">
        <v>0.1869</v>
      </c>
      <c r="AL11" s="10" t="n">
        <v>1</v>
      </c>
      <c r="AM11" s="10"/>
      <c r="AN11" s="10"/>
      <c r="AO11" s="10"/>
      <c r="AP11" s="10"/>
      <c r="AQ11" s="10" t="n">
        <v>0.3149</v>
      </c>
      <c r="AS11" s="4" t="s">
        <v>274</v>
      </c>
    </row>
    <row r="12" customFormat="false" ht="15" hidden="false" customHeight="false" outlineLevel="0" collapsed="false">
      <c r="A12" s="11" t="s">
        <v>260</v>
      </c>
      <c r="B12" s="4" t="s">
        <v>261</v>
      </c>
      <c r="C12" s="4" t="n">
        <v>2024</v>
      </c>
      <c r="D12" s="4" t="s">
        <v>262</v>
      </c>
      <c r="E12" s="4" t="s">
        <v>166</v>
      </c>
      <c r="F12" s="4" t="s">
        <v>263</v>
      </c>
      <c r="G12" s="4" t="s">
        <v>263</v>
      </c>
      <c r="H12" s="4" t="s">
        <v>264</v>
      </c>
      <c r="I12" s="4" t="s">
        <v>188</v>
      </c>
      <c r="J12" s="4" t="s">
        <v>280</v>
      </c>
      <c r="K12" s="4" t="s">
        <v>266</v>
      </c>
      <c r="L12" s="4"/>
      <c r="M12" s="4" t="s">
        <v>76</v>
      </c>
      <c r="N12" s="4" t="s">
        <v>77</v>
      </c>
      <c r="O12" s="4" t="n">
        <v>931</v>
      </c>
      <c r="P12" s="4"/>
      <c r="Q12" s="4"/>
      <c r="R12" s="4" t="n">
        <v>642200</v>
      </c>
      <c r="S12" s="4" t="s">
        <v>57</v>
      </c>
      <c r="T12" s="4" t="s">
        <v>267</v>
      </c>
      <c r="U12" s="4" t="s">
        <v>80</v>
      </c>
      <c r="V12" s="4" t="s">
        <v>268</v>
      </c>
      <c r="W12" s="4"/>
      <c r="X12" s="4"/>
      <c r="Y12" s="4"/>
      <c r="Z12" s="4"/>
      <c r="AA12" s="4"/>
      <c r="AB12" s="13"/>
      <c r="AC12" s="13"/>
      <c r="AD12" s="4" t="s">
        <v>269</v>
      </c>
      <c r="AE12" s="4" t="s">
        <v>270</v>
      </c>
      <c r="AF12" s="4" t="s">
        <v>271</v>
      </c>
      <c r="AG12" s="4" t="s">
        <v>272</v>
      </c>
      <c r="AH12" s="10"/>
      <c r="AI12" s="10"/>
      <c r="AJ12" s="10" t="n">
        <v>0.5674</v>
      </c>
      <c r="AK12" s="10" t="n">
        <v>0.899</v>
      </c>
      <c r="AL12" s="10" t="n">
        <v>0.8525</v>
      </c>
      <c r="AM12" s="10"/>
      <c r="AN12" s="10"/>
      <c r="AO12" s="10"/>
      <c r="AP12" s="10"/>
      <c r="AQ12" s="10" t="n">
        <v>0.8752</v>
      </c>
      <c r="AS12" s="4" t="s">
        <v>274</v>
      </c>
    </row>
    <row r="13" customFormat="false" ht="15" hidden="false" customHeight="false" outlineLevel="0" collapsed="false">
      <c r="A13" s="11" t="s">
        <v>260</v>
      </c>
      <c r="B13" s="4" t="s">
        <v>261</v>
      </c>
      <c r="C13" s="4" t="n">
        <v>2024</v>
      </c>
      <c r="D13" s="4" t="s">
        <v>262</v>
      </c>
      <c r="E13" s="4" t="s">
        <v>166</v>
      </c>
      <c r="F13" s="4" t="s">
        <v>263</v>
      </c>
      <c r="G13" s="4" t="s">
        <v>263</v>
      </c>
      <c r="H13" s="4" t="s">
        <v>264</v>
      </c>
      <c r="I13" s="4" t="s">
        <v>188</v>
      </c>
      <c r="J13" s="4" t="s">
        <v>281</v>
      </c>
      <c r="K13" s="4" t="s">
        <v>114</v>
      </c>
      <c r="L13" s="4"/>
      <c r="M13" s="4" t="s">
        <v>76</v>
      </c>
      <c r="N13" s="4" t="s">
        <v>77</v>
      </c>
      <c r="O13" s="4" t="n">
        <v>931</v>
      </c>
      <c r="P13" s="4"/>
      <c r="Q13" s="4"/>
      <c r="R13" s="4" t="n">
        <v>642200</v>
      </c>
      <c r="S13" s="4" t="s">
        <v>57</v>
      </c>
      <c r="T13" s="4" t="s">
        <v>267</v>
      </c>
      <c r="U13" s="4" t="s">
        <v>80</v>
      </c>
      <c r="V13" s="4" t="s">
        <v>268</v>
      </c>
      <c r="W13" s="4"/>
      <c r="X13" s="4"/>
      <c r="Y13" s="4"/>
      <c r="Z13" s="4"/>
      <c r="AA13" s="4"/>
      <c r="AB13" s="13"/>
      <c r="AC13" s="13"/>
      <c r="AD13" s="4" t="s">
        <v>269</v>
      </c>
      <c r="AE13" s="4" t="s">
        <v>270</v>
      </c>
      <c r="AF13" s="4" t="s">
        <v>271</v>
      </c>
      <c r="AG13" s="4" t="s">
        <v>272</v>
      </c>
      <c r="AH13" s="10"/>
      <c r="AI13" s="10"/>
      <c r="AJ13" s="10" t="n">
        <v>0.5349</v>
      </c>
      <c r="AK13" s="10" t="n">
        <v>0.8969</v>
      </c>
      <c r="AL13" s="10" t="n">
        <v>0.8101</v>
      </c>
      <c r="AM13" s="10"/>
      <c r="AN13" s="10"/>
      <c r="AO13" s="10"/>
      <c r="AP13" s="10"/>
      <c r="AQ13" s="10" t="n">
        <v>0.8513</v>
      </c>
      <c r="AS13" s="4" t="s">
        <v>274</v>
      </c>
    </row>
    <row r="14" customFormat="false" ht="15" hidden="false" customHeight="false" outlineLevel="0" collapsed="false">
      <c r="A14" s="11" t="s">
        <v>260</v>
      </c>
      <c r="B14" s="4" t="s">
        <v>261</v>
      </c>
      <c r="C14" s="4" t="n">
        <v>2024</v>
      </c>
      <c r="D14" s="4" t="s">
        <v>262</v>
      </c>
      <c r="E14" s="4" t="s">
        <v>166</v>
      </c>
      <c r="F14" s="4" t="s">
        <v>263</v>
      </c>
      <c r="G14" s="4" t="s">
        <v>263</v>
      </c>
      <c r="H14" s="4" t="s">
        <v>264</v>
      </c>
      <c r="I14" s="4" t="s">
        <v>188</v>
      </c>
      <c r="J14" s="4" t="s">
        <v>282</v>
      </c>
      <c r="K14" s="4" t="s">
        <v>277</v>
      </c>
      <c r="L14" s="4"/>
      <c r="M14" s="4" t="s">
        <v>76</v>
      </c>
      <c r="N14" s="4" t="s">
        <v>77</v>
      </c>
      <c r="O14" s="4" t="n">
        <v>931</v>
      </c>
      <c r="P14" s="4"/>
      <c r="Q14" s="4"/>
      <c r="R14" s="4" t="n">
        <v>642200</v>
      </c>
      <c r="S14" s="4" t="s">
        <v>57</v>
      </c>
      <c r="T14" s="4" t="s">
        <v>267</v>
      </c>
      <c r="U14" s="4" t="s">
        <v>80</v>
      </c>
      <c r="V14" s="4" t="s">
        <v>268</v>
      </c>
      <c r="W14" s="4"/>
      <c r="X14" s="4"/>
      <c r="Y14" s="4"/>
      <c r="Z14" s="4"/>
      <c r="AA14" s="4"/>
      <c r="AB14" s="13"/>
      <c r="AC14" s="13"/>
      <c r="AD14" s="4" t="s">
        <v>269</v>
      </c>
      <c r="AE14" s="4" t="s">
        <v>270</v>
      </c>
      <c r="AF14" s="4" t="s">
        <v>271</v>
      </c>
      <c r="AG14" s="4" t="s">
        <v>272</v>
      </c>
      <c r="AH14" s="10"/>
      <c r="AI14" s="10"/>
      <c r="AJ14" s="10" t="n">
        <v>0.5236</v>
      </c>
      <c r="AK14" s="10" t="n">
        <v>0.898</v>
      </c>
      <c r="AL14" s="10" t="n">
        <v>0.8661</v>
      </c>
      <c r="AM14" s="10"/>
      <c r="AN14" s="10"/>
      <c r="AO14" s="10"/>
      <c r="AP14" s="10"/>
      <c r="AQ14" s="10" t="n">
        <v>0.8817</v>
      </c>
      <c r="AS14" s="4" t="s">
        <v>274</v>
      </c>
    </row>
    <row r="15" customFormat="false" ht="15" hidden="false" customHeight="false" outlineLevel="0" collapsed="false">
      <c r="A15" s="11" t="s">
        <v>260</v>
      </c>
      <c r="B15" s="4" t="s">
        <v>261</v>
      </c>
      <c r="C15" s="4" t="n">
        <v>2024</v>
      </c>
      <c r="D15" s="4" t="s">
        <v>262</v>
      </c>
      <c r="E15" s="4" t="s">
        <v>166</v>
      </c>
      <c r="F15" s="4" t="s">
        <v>263</v>
      </c>
      <c r="G15" s="4" t="s">
        <v>263</v>
      </c>
      <c r="H15" s="4" t="s">
        <v>264</v>
      </c>
      <c r="I15" s="4" t="s">
        <v>188</v>
      </c>
      <c r="J15" s="4" t="s">
        <v>283</v>
      </c>
      <c r="K15" s="4" t="s">
        <v>279</v>
      </c>
      <c r="L15" s="4"/>
      <c r="M15" s="4" t="s">
        <v>76</v>
      </c>
      <c r="N15" s="4" t="s">
        <v>77</v>
      </c>
      <c r="O15" s="4" t="n">
        <v>931</v>
      </c>
      <c r="P15" s="4"/>
      <c r="Q15" s="4"/>
      <c r="R15" s="4" t="n">
        <v>642200</v>
      </c>
      <c r="S15" s="4" t="s">
        <v>57</v>
      </c>
      <c r="T15" s="4" t="s">
        <v>267</v>
      </c>
      <c r="U15" s="4" t="s">
        <v>80</v>
      </c>
      <c r="V15" s="4" t="s">
        <v>268</v>
      </c>
      <c r="W15" s="4"/>
      <c r="X15" s="4"/>
      <c r="Y15" s="4"/>
      <c r="Z15" s="4"/>
      <c r="AA15" s="4"/>
      <c r="AB15" s="13"/>
      <c r="AC15" s="13"/>
      <c r="AD15" s="4" t="s">
        <v>269</v>
      </c>
      <c r="AE15" s="4" t="s">
        <v>270</v>
      </c>
      <c r="AF15" s="4" t="s">
        <v>271</v>
      </c>
      <c r="AG15" s="4" t="s">
        <v>272</v>
      </c>
      <c r="AH15" s="10"/>
      <c r="AI15" s="10"/>
      <c r="AJ15" s="10" t="n">
        <v>0.5796</v>
      </c>
      <c r="AK15" s="10" t="n">
        <v>0.8808</v>
      </c>
      <c r="AL15" s="10" t="n">
        <v>0.6957</v>
      </c>
      <c r="AM15" s="10"/>
      <c r="AN15" s="10"/>
      <c r="AO15" s="10"/>
      <c r="AP15" s="10"/>
      <c r="AQ15" s="10" t="n">
        <v>0.7774</v>
      </c>
      <c r="AS15" s="4" t="s">
        <v>274</v>
      </c>
    </row>
    <row r="16" customFormat="false" ht="15" hidden="false" customHeight="false" outlineLevel="0" collapsed="false">
      <c r="A16" s="11" t="s">
        <v>260</v>
      </c>
      <c r="B16" s="4" t="s">
        <v>261</v>
      </c>
      <c r="C16" s="4" t="n">
        <v>2024</v>
      </c>
      <c r="D16" s="4" t="s">
        <v>262</v>
      </c>
      <c r="E16" s="4" t="s">
        <v>166</v>
      </c>
      <c r="F16" s="4" t="s">
        <v>263</v>
      </c>
      <c r="G16" s="4" t="s">
        <v>263</v>
      </c>
      <c r="H16" s="4" t="s">
        <v>264</v>
      </c>
      <c r="I16" s="4" t="s">
        <v>217</v>
      </c>
      <c r="J16" s="4" t="s">
        <v>284</v>
      </c>
      <c r="K16" s="4" t="s">
        <v>266</v>
      </c>
      <c r="L16" s="4"/>
      <c r="M16" s="4" t="s">
        <v>76</v>
      </c>
      <c r="N16" s="4" t="s">
        <v>77</v>
      </c>
      <c r="O16" s="4" t="n">
        <v>931</v>
      </c>
      <c r="P16" s="4"/>
      <c r="Q16" s="4"/>
      <c r="R16" s="4" t="n">
        <v>642200</v>
      </c>
      <c r="S16" s="4" t="s">
        <v>57</v>
      </c>
      <c r="T16" s="4" t="s">
        <v>267</v>
      </c>
      <c r="U16" s="4" t="s">
        <v>80</v>
      </c>
      <c r="V16" s="4" t="s">
        <v>268</v>
      </c>
      <c r="W16" s="4"/>
      <c r="X16" s="4"/>
      <c r="Y16" s="4"/>
      <c r="Z16" s="4"/>
      <c r="AA16" s="4"/>
      <c r="AB16" s="13"/>
      <c r="AC16" s="13"/>
      <c r="AD16" s="4" t="s">
        <v>269</v>
      </c>
      <c r="AE16" s="4" t="s">
        <v>270</v>
      </c>
      <c r="AF16" s="4" t="s">
        <v>271</v>
      </c>
      <c r="AG16" s="4" t="s">
        <v>272</v>
      </c>
      <c r="AH16" s="10"/>
      <c r="AI16" s="10"/>
      <c r="AJ16" s="10" t="n">
        <v>0.3313</v>
      </c>
      <c r="AK16" s="10" t="n">
        <v>0.8765</v>
      </c>
      <c r="AL16" s="10" t="n">
        <v>0.7561</v>
      </c>
      <c r="AM16" s="10"/>
      <c r="AN16" s="10"/>
      <c r="AO16" s="10"/>
      <c r="AP16" s="10"/>
      <c r="AQ16" s="10" t="n">
        <v>0.8118</v>
      </c>
      <c r="AS16" s="4" t="s">
        <v>274</v>
      </c>
    </row>
    <row r="17" customFormat="false" ht="15" hidden="false" customHeight="false" outlineLevel="0" collapsed="false">
      <c r="A17" s="11" t="s">
        <v>260</v>
      </c>
      <c r="B17" s="4" t="s">
        <v>261</v>
      </c>
      <c r="C17" s="4" t="n">
        <v>2024</v>
      </c>
      <c r="D17" s="4" t="s">
        <v>262</v>
      </c>
      <c r="E17" s="4" t="s">
        <v>166</v>
      </c>
      <c r="F17" s="4" t="s">
        <v>263</v>
      </c>
      <c r="G17" s="4" t="s">
        <v>263</v>
      </c>
      <c r="H17" s="4" t="s">
        <v>264</v>
      </c>
      <c r="I17" s="4" t="s">
        <v>217</v>
      </c>
      <c r="J17" s="4" t="s">
        <v>285</v>
      </c>
      <c r="K17" s="4" t="s">
        <v>114</v>
      </c>
      <c r="L17" s="4"/>
      <c r="M17" s="4" t="s">
        <v>76</v>
      </c>
      <c r="N17" s="4" t="s">
        <v>77</v>
      </c>
      <c r="O17" s="4" t="n">
        <v>931</v>
      </c>
      <c r="P17" s="4"/>
      <c r="Q17" s="4"/>
      <c r="R17" s="4" t="n">
        <v>642200</v>
      </c>
      <c r="S17" s="4" t="s">
        <v>57</v>
      </c>
      <c r="T17" s="4" t="s">
        <v>267</v>
      </c>
      <c r="U17" s="4" t="s">
        <v>80</v>
      </c>
      <c r="V17" s="4" t="s">
        <v>268</v>
      </c>
      <c r="W17" s="4"/>
      <c r="X17" s="4"/>
      <c r="Y17" s="4"/>
      <c r="Z17" s="4"/>
      <c r="AA17" s="4"/>
      <c r="AB17" s="13"/>
      <c r="AC17" s="13"/>
      <c r="AD17" s="4" t="s">
        <v>269</v>
      </c>
      <c r="AE17" s="4" t="s">
        <v>270</v>
      </c>
      <c r="AF17" s="4" t="s">
        <v>271</v>
      </c>
      <c r="AG17" s="4" t="s">
        <v>272</v>
      </c>
      <c r="AH17" s="10"/>
      <c r="AI17" s="10"/>
      <c r="AJ17" s="10" t="n">
        <v>0.1647</v>
      </c>
      <c r="AK17" s="10" t="n">
        <v>0.9484</v>
      </c>
      <c r="AL17" s="10" t="n">
        <v>0.6877</v>
      </c>
      <c r="AM17" s="10"/>
      <c r="AN17" s="10"/>
      <c r="AO17" s="10"/>
      <c r="AP17" s="10"/>
      <c r="AQ17" s="10" t="n">
        <v>0.7973</v>
      </c>
      <c r="AS17" s="4" t="s">
        <v>274</v>
      </c>
    </row>
    <row r="18" customFormat="false" ht="15" hidden="false" customHeight="false" outlineLevel="0" collapsed="false">
      <c r="A18" s="11" t="s">
        <v>260</v>
      </c>
      <c r="B18" s="4" t="s">
        <v>261</v>
      </c>
      <c r="C18" s="4" t="n">
        <v>2024</v>
      </c>
      <c r="D18" s="4" t="s">
        <v>262</v>
      </c>
      <c r="E18" s="4" t="s">
        <v>166</v>
      </c>
      <c r="F18" s="4" t="s">
        <v>263</v>
      </c>
      <c r="G18" s="4" t="s">
        <v>263</v>
      </c>
      <c r="H18" s="4" t="s">
        <v>264</v>
      </c>
      <c r="I18" s="4" t="s">
        <v>217</v>
      </c>
      <c r="J18" s="4" t="s">
        <v>286</v>
      </c>
      <c r="K18" s="4" t="s">
        <v>277</v>
      </c>
      <c r="L18" s="4"/>
      <c r="M18" s="4" t="s">
        <v>76</v>
      </c>
      <c r="N18" s="4" t="s">
        <v>77</v>
      </c>
      <c r="O18" s="4" t="n">
        <v>931</v>
      </c>
      <c r="P18" s="4"/>
      <c r="Q18" s="4"/>
      <c r="R18" s="4" t="n">
        <v>642200</v>
      </c>
      <c r="S18" s="4" t="s">
        <v>57</v>
      </c>
      <c r="T18" s="4" t="s">
        <v>267</v>
      </c>
      <c r="U18" s="4" t="s">
        <v>80</v>
      </c>
      <c r="V18" s="4" t="s">
        <v>268</v>
      </c>
      <c r="W18" s="4"/>
      <c r="X18" s="4"/>
      <c r="Y18" s="4"/>
      <c r="Z18" s="4"/>
      <c r="AA18" s="4"/>
      <c r="AB18" s="13"/>
      <c r="AC18" s="13"/>
      <c r="AD18" s="4" t="s">
        <v>269</v>
      </c>
      <c r="AE18" s="4" t="s">
        <v>270</v>
      </c>
      <c r="AF18" s="4" t="s">
        <v>271</v>
      </c>
      <c r="AG18" s="4" t="s">
        <v>272</v>
      </c>
      <c r="AH18" s="10"/>
      <c r="AI18" s="10"/>
      <c r="AJ18" s="10" t="n">
        <v>0.2816</v>
      </c>
      <c r="AK18" s="10" t="n">
        <v>0.8228</v>
      </c>
      <c r="AL18" s="10" t="n">
        <v>0.8281</v>
      </c>
      <c r="AM18" s="10"/>
      <c r="AN18" s="10"/>
      <c r="AO18" s="10"/>
      <c r="AP18" s="10"/>
      <c r="AQ18" s="10" t="n">
        <v>0.8254</v>
      </c>
      <c r="AS18" s="4" t="s">
        <v>274</v>
      </c>
    </row>
    <row r="19" customFormat="false" ht="15" hidden="false" customHeight="false" outlineLevel="0" collapsed="false">
      <c r="A19" s="11" t="s">
        <v>260</v>
      </c>
      <c r="B19" s="4" t="s">
        <v>261</v>
      </c>
      <c r="C19" s="4" t="n">
        <v>2024</v>
      </c>
      <c r="D19" s="4" t="s">
        <v>262</v>
      </c>
      <c r="E19" s="4" t="s">
        <v>166</v>
      </c>
      <c r="F19" s="4" t="s">
        <v>263</v>
      </c>
      <c r="G19" s="4" t="s">
        <v>263</v>
      </c>
      <c r="H19" s="4" t="s">
        <v>264</v>
      </c>
      <c r="I19" s="4" t="s">
        <v>217</v>
      </c>
      <c r="J19" s="4" t="s">
        <v>287</v>
      </c>
      <c r="K19" s="4" t="s">
        <v>279</v>
      </c>
      <c r="L19" s="4"/>
      <c r="M19" s="4" t="s">
        <v>76</v>
      </c>
      <c r="N19" s="4" t="s">
        <v>77</v>
      </c>
      <c r="O19" s="4" t="n">
        <v>931</v>
      </c>
      <c r="P19" s="4"/>
      <c r="Q19" s="4"/>
      <c r="R19" s="4" t="n">
        <v>642200</v>
      </c>
      <c r="S19" s="4" t="s">
        <v>57</v>
      </c>
      <c r="T19" s="4" t="s">
        <v>267</v>
      </c>
      <c r="U19" s="4" t="s">
        <v>80</v>
      </c>
      <c r="V19" s="4" t="s">
        <v>268</v>
      </c>
      <c r="W19" s="4"/>
      <c r="X19" s="4"/>
      <c r="Y19" s="4"/>
      <c r="Z19" s="4"/>
      <c r="AA19" s="4"/>
      <c r="AB19" s="13"/>
      <c r="AC19" s="13"/>
      <c r="AD19" s="4" t="s">
        <v>269</v>
      </c>
      <c r="AE19" s="4" t="s">
        <v>270</v>
      </c>
      <c r="AF19" s="4" t="s">
        <v>271</v>
      </c>
      <c r="AG19" s="4" t="s">
        <v>272</v>
      </c>
      <c r="AH19" s="10"/>
      <c r="AI19" s="10"/>
      <c r="AJ19" s="10" t="n">
        <v>0.3054</v>
      </c>
      <c r="AK19" s="10" t="n">
        <v>0.8238</v>
      </c>
      <c r="AL19" s="10" t="n">
        <v>0.8838</v>
      </c>
      <c r="AM19" s="10"/>
      <c r="AN19" s="10"/>
      <c r="AO19" s="10"/>
      <c r="AP19" s="10"/>
      <c r="AQ19" s="10" t="n">
        <v>0.8528</v>
      </c>
      <c r="AS19" s="4" t="s">
        <v>274</v>
      </c>
    </row>
    <row r="20" customFormat="false" ht="15" hidden="false" customHeight="false" outlineLevel="0" collapsed="false">
      <c r="A20" s="11" t="s">
        <v>260</v>
      </c>
      <c r="B20" s="4" t="s">
        <v>261</v>
      </c>
      <c r="C20" s="4" t="n">
        <v>2024</v>
      </c>
      <c r="D20" s="4" t="s">
        <v>262</v>
      </c>
      <c r="E20" s="4" t="s">
        <v>166</v>
      </c>
      <c r="F20" s="4" t="s">
        <v>263</v>
      </c>
      <c r="G20" s="4" t="s">
        <v>263</v>
      </c>
      <c r="H20" s="4" t="s">
        <v>264</v>
      </c>
      <c r="I20" s="4" t="s">
        <v>53</v>
      </c>
      <c r="J20" s="4" t="s">
        <v>288</v>
      </c>
      <c r="K20" s="4" t="s">
        <v>266</v>
      </c>
      <c r="L20" s="4"/>
      <c r="M20" s="4" t="s">
        <v>76</v>
      </c>
      <c r="N20" s="4" t="s">
        <v>77</v>
      </c>
      <c r="O20" s="4" t="n">
        <v>931</v>
      </c>
      <c r="P20" s="4"/>
      <c r="Q20" s="4"/>
      <c r="R20" s="4" t="n">
        <v>642200</v>
      </c>
      <c r="S20" s="4" t="s">
        <v>57</v>
      </c>
      <c r="T20" s="4" t="s">
        <v>267</v>
      </c>
      <c r="U20" s="4" t="s">
        <v>80</v>
      </c>
      <c r="V20" s="4" t="s">
        <v>268</v>
      </c>
      <c r="W20" s="4"/>
      <c r="X20" s="4"/>
      <c r="Y20" s="4"/>
      <c r="Z20" s="4"/>
      <c r="AA20" s="4"/>
      <c r="AB20" s="13"/>
      <c r="AC20" s="13"/>
      <c r="AD20" s="4" t="s">
        <v>269</v>
      </c>
      <c r="AE20" s="4" t="s">
        <v>270</v>
      </c>
      <c r="AF20" s="4" t="s">
        <v>271</v>
      </c>
      <c r="AG20" s="4" t="s">
        <v>272</v>
      </c>
      <c r="AH20" s="10"/>
      <c r="AI20" s="10"/>
      <c r="AJ20" s="10" t="n">
        <v>0.5357</v>
      </c>
      <c r="AK20" s="10" t="n">
        <v>0.9581</v>
      </c>
      <c r="AL20" s="10" t="n">
        <v>0.72</v>
      </c>
      <c r="AM20" s="10"/>
      <c r="AN20" s="10"/>
      <c r="AO20" s="10"/>
      <c r="AP20" s="10"/>
      <c r="AQ20" s="10" t="n">
        <v>0.8222</v>
      </c>
      <c r="AS20" s="4" t="s">
        <v>289</v>
      </c>
    </row>
    <row r="21" customFormat="false" ht="15" hidden="false" customHeight="false" outlineLevel="0" collapsed="false">
      <c r="A21" s="11" t="s">
        <v>260</v>
      </c>
      <c r="B21" s="4" t="s">
        <v>261</v>
      </c>
      <c r="C21" s="4" t="n">
        <v>2024</v>
      </c>
      <c r="D21" s="4" t="s">
        <v>262</v>
      </c>
      <c r="E21" s="4" t="s">
        <v>166</v>
      </c>
      <c r="F21" s="4" t="s">
        <v>263</v>
      </c>
      <c r="G21" s="4" t="s">
        <v>263</v>
      </c>
      <c r="H21" s="4" t="s">
        <v>264</v>
      </c>
      <c r="I21" s="4" t="s">
        <v>53</v>
      </c>
      <c r="J21" s="4" t="s">
        <v>290</v>
      </c>
      <c r="K21" s="4" t="s">
        <v>114</v>
      </c>
      <c r="L21" s="4"/>
      <c r="M21" s="4" t="s">
        <v>76</v>
      </c>
      <c r="N21" s="4" t="s">
        <v>77</v>
      </c>
      <c r="O21" s="4" t="n">
        <v>931</v>
      </c>
      <c r="P21" s="4"/>
      <c r="Q21" s="4"/>
      <c r="R21" s="4" t="n">
        <v>642200</v>
      </c>
      <c r="S21" s="4" t="s">
        <v>57</v>
      </c>
      <c r="T21" s="4" t="s">
        <v>267</v>
      </c>
      <c r="U21" s="4" t="s">
        <v>80</v>
      </c>
      <c r="V21" s="4" t="s">
        <v>268</v>
      </c>
      <c r="W21" s="4"/>
      <c r="X21" s="4"/>
      <c r="Y21" s="4"/>
      <c r="Z21" s="4"/>
      <c r="AA21" s="4"/>
      <c r="AB21" s="13"/>
      <c r="AC21" s="13"/>
      <c r="AD21" s="4" t="s">
        <v>269</v>
      </c>
      <c r="AE21" s="4" t="s">
        <v>270</v>
      </c>
      <c r="AF21" s="4" t="s">
        <v>271</v>
      </c>
      <c r="AG21" s="4" t="s">
        <v>272</v>
      </c>
      <c r="AH21" s="10"/>
      <c r="AI21" s="10"/>
      <c r="AJ21" s="10" t="n">
        <v>0.4632</v>
      </c>
      <c r="AK21" s="10" t="n">
        <v>0.9398</v>
      </c>
      <c r="AL21" s="10" t="n">
        <v>0.8468</v>
      </c>
      <c r="AM21" s="10"/>
      <c r="AN21" s="10"/>
      <c r="AO21" s="10"/>
      <c r="AP21" s="10"/>
      <c r="AQ21" s="10" t="n">
        <v>0.8909</v>
      </c>
      <c r="AS21" s="4" t="s">
        <v>289</v>
      </c>
    </row>
    <row r="22" customFormat="false" ht="15" hidden="false" customHeight="false" outlineLevel="0" collapsed="false">
      <c r="A22" s="11" t="s">
        <v>260</v>
      </c>
      <c r="B22" s="4" t="s">
        <v>261</v>
      </c>
      <c r="C22" s="4" t="n">
        <v>2024</v>
      </c>
      <c r="D22" s="4" t="s">
        <v>262</v>
      </c>
      <c r="E22" s="4" t="s">
        <v>166</v>
      </c>
      <c r="F22" s="4" t="s">
        <v>263</v>
      </c>
      <c r="G22" s="4" t="s">
        <v>263</v>
      </c>
      <c r="H22" s="4" t="s">
        <v>264</v>
      </c>
      <c r="I22" s="4" t="s">
        <v>53</v>
      </c>
      <c r="J22" s="4" t="s">
        <v>291</v>
      </c>
      <c r="K22" s="4" t="s">
        <v>277</v>
      </c>
      <c r="L22" s="4"/>
      <c r="M22" s="4" t="s">
        <v>76</v>
      </c>
      <c r="N22" s="4" t="s">
        <v>77</v>
      </c>
      <c r="O22" s="4" t="n">
        <v>931</v>
      </c>
      <c r="P22" s="4"/>
      <c r="Q22" s="4"/>
      <c r="R22" s="4" t="n">
        <v>642200</v>
      </c>
      <c r="S22" s="4" t="s">
        <v>57</v>
      </c>
      <c r="T22" s="4" t="s">
        <v>267</v>
      </c>
      <c r="U22" s="4" t="s">
        <v>80</v>
      </c>
      <c r="V22" s="4" t="s">
        <v>268</v>
      </c>
      <c r="W22" s="4"/>
      <c r="X22" s="4"/>
      <c r="Y22" s="4"/>
      <c r="Z22" s="4"/>
      <c r="AA22" s="4"/>
      <c r="AB22" s="13"/>
      <c r="AC22" s="13"/>
      <c r="AD22" s="4" t="s">
        <v>269</v>
      </c>
      <c r="AE22" s="4" t="s">
        <v>270</v>
      </c>
      <c r="AF22" s="4" t="s">
        <v>271</v>
      </c>
      <c r="AG22" s="4" t="s">
        <v>272</v>
      </c>
      <c r="AH22" s="10"/>
      <c r="AI22" s="10"/>
      <c r="AJ22" s="10" t="n">
        <v>0.6055</v>
      </c>
      <c r="AK22" s="10" t="n">
        <v>0.9656</v>
      </c>
      <c r="AL22" s="10" t="n">
        <v>0.8529</v>
      </c>
      <c r="AM22" s="10"/>
      <c r="AN22" s="10"/>
      <c r="AO22" s="10"/>
      <c r="AP22" s="10"/>
      <c r="AQ22" s="10" t="n">
        <v>0.9058</v>
      </c>
      <c r="AS22" s="4" t="s">
        <v>289</v>
      </c>
    </row>
    <row r="23" customFormat="false" ht="15" hidden="false" customHeight="false" outlineLevel="0" collapsed="false">
      <c r="A23" s="11" t="s">
        <v>260</v>
      </c>
      <c r="B23" s="4" t="s">
        <v>261</v>
      </c>
      <c r="C23" s="4" t="n">
        <v>2024</v>
      </c>
      <c r="D23" s="4" t="s">
        <v>262</v>
      </c>
      <c r="E23" s="4" t="s">
        <v>166</v>
      </c>
      <c r="F23" s="4" t="s">
        <v>263</v>
      </c>
      <c r="G23" s="4" t="s">
        <v>263</v>
      </c>
      <c r="H23" s="4" t="s">
        <v>264</v>
      </c>
      <c r="I23" s="4" t="s">
        <v>53</v>
      </c>
      <c r="J23" s="4" t="s">
        <v>292</v>
      </c>
      <c r="K23" s="4" t="s">
        <v>279</v>
      </c>
      <c r="L23" s="4"/>
      <c r="M23" s="4" t="s">
        <v>76</v>
      </c>
      <c r="N23" s="4" t="s">
        <v>77</v>
      </c>
      <c r="O23" s="4" t="n">
        <v>931</v>
      </c>
      <c r="P23" s="4"/>
      <c r="Q23" s="4"/>
      <c r="R23" s="4" t="n">
        <v>642200</v>
      </c>
      <c r="S23" s="4" t="s">
        <v>57</v>
      </c>
      <c r="T23" s="4" t="s">
        <v>267</v>
      </c>
      <c r="U23" s="4" t="s">
        <v>80</v>
      </c>
      <c r="V23" s="4" t="s">
        <v>268</v>
      </c>
      <c r="W23" s="4"/>
      <c r="X23" s="4"/>
      <c r="Y23" s="4"/>
      <c r="Z23" s="4"/>
      <c r="AA23" s="4"/>
      <c r="AB23" s="13"/>
      <c r="AC23" s="13"/>
      <c r="AD23" s="4" t="s">
        <v>269</v>
      </c>
      <c r="AE23" s="4" t="s">
        <v>270</v>
      </c>
      <c r="AF23" s="4" t="s">
        <v>271</v>
      </c>
      <c r="AG23" s="4" t="s">
        <v>272</v>
      </c>
      <c r="AH23" s="10"/>
      <c r="AI23" s="10"/>
      <c r="AJ23" s="10" t="n">
        <v>0.2627</v>
      </c>
      <c r="AK23" s="10" t="n">
        <v>0.9377</v>
      </c>
      <c r="AL23" s="10" t="n">
        <v>0.8998</v>
      </c>
      <c r="AM23" s="10"/>
      <c r="AN23" s="10"/>
      <c r="AO23" s="10"/>
      <c r="AP23" s="10"/>
      <c r="AQ23" s="10" t="n">
        <v>0.9183</v>
      </c>
      <c r="AS23" s="4" t="s">
        <v>289</v>
      </c>
    </row>
    <row r="24" customFormat="false" ht="15" hidden="false" customHeight="false" outlineLevel="0" collapsed="false">
      <c r="A24" s="11" t="s">
        <v>260</v>
      </c>
      <c r="B24" s="4" t="s">
        <v>261</v>
      </c>
      <c r="C24" s="4" t="n">
        <v>2024</v>
      </c>
      <c r="D24" s="4" t="s">
        <v>262</v>
      </c>
      <c r="E24" s="4" t="s">
        <v>166</v>
      </c>
      <c r="F24" s="4" t="s">
        <v>263</v>
      </c>
      <c r="G24" s="4" t="s">
        <v>263</v>
      </c>
      <c r="H24" s="4" t="s">
        <v>264</v>
      </c>
      <c r="I24" s="4" t="s">
        <v>188</v>
      </c>
      <c r="J24" s="4" t="s">
        <v>293</v>
      </c>
      <c r="K24" s="4" t="s">
        <v>266</v>
      </c>
      <c r="L24" s="4"/>
      <c r="M24" s="4" t="s">
        <v>76</v>
      </c>
      <c r="N24" s="4" t="s">
        <v>77</v>
      </c>
      <c r="O24" s="4" t="n">
        <v>931</v>
      </c>
      <c r="P24" s="4"/>
      <c r="Q24" s="4"/>
      <c r="R24" s="4" t="n">
        <v>642200</v>
      </c>
      <c r="S24" s="4" t="s">
        <v>57</v>
      </c>
      <c r="T24" s="4" t="s">
        <v>267</v>
      </c>
      <c r="U24" s="4" t="s">
        <v>80</v>
      </c>
      <c r="V24" s="4" t="s">
        <v>268</v>
      </c>
      <c r="W24" s="4"/>
      <c r="X24" s="4"/>
      <c r="Y24" s="4"/>
      <c r="Z24" s="4"/>
      <c r="AA24" s="4"/>
      <c r="AB24" s="13"/>
      <c r="AC24" s="13"/>
      <c r="AD24" s="4" t="s">
        <v>269</v>
      </c>
      <c r="AE24" s="4" t="s">
        <v>270</v>
      </c>
      <c r="AF24" s="4" t="s">
        <v>271</v>
      </c>
      <c r="AG24" s="4" t="s">
        <v>272</v>
      </c>
      <c r="AH24" s="10"/>
      <c r="AI24" s="10"/>
      <c r="AJ24" s="10" t="n">
        <v>0.5167</v>
      </c>
      <c r="AK24" s="10" t="n">
        <v>0.9237</v>
      </c>
      <c r="AL24" s="10" t="n">
        <v>0.9424</v>
      </c>
      <c r="AM24" s="10"/>
      <c r="AN24" s="10"/>
      <c r="AO24" s="10"/>
      <c r="AP24" s="10"/>
      <c r="AQ24" s="10" t="n">
        <v>0.933</v>
      </c>
      <c r="AS24" s="4" t="s">
        <v>289</v>
      </c>
    </row>
    <row r="25" customFormat="false" ht="15" hidden="false" customHeight="false" outlineLevel="0" collapsed="false">
      <c r="A25" s="11" t="s">
        <v>260</v>
      </c>
      <c r="B25" s="4" t="s">
        <v>261</v>
      </c>
      <c r="C25" s="4" t="n">
        <v>2024</v>
      </c>
      <c r="D25" s="4" t="s">
        <v>262</v>
      </c>
      <c r="E25" s="4" t="s">
        <v>166</v>
      </c>
      <c r="F25" s="4" t="s">
        <v>263</v>
      </c>
      <c r="G25" s="4" t="s">
        <v>263</v>
      </c>
      <c r="H25" s="4" t="s">
        <v>264</v>
      </c>
      <c r="I25" s="4" t="s">
        <v>188</v>
      </c>
      <c r="J25" s="4" t="s">
        <v>294</v>
      </c>
      <c r="K25" s="4" t="s">
        <v>114</v>
      </c>
      <c r="L25" s="4"/>
      <c r="M25" s="4" t="s">
        <v>76</v>
      </c>
      <c r="N25" s="4" t="s">
        <v>77</v>
      </c>
      <c r="O25" s="4" t="n">
        <v>931</v>
      </c>
      <c r="P25" s="4"/>
      <c r="Q25" s="4"/>
      <c r="R25" s="4" t="n">
        <v>642200</v>
      </c>
      <c r="S25" s="4" t="s">
        <v>57</v>
      </c>
      <c r="T25" s="4" t="s">
        <v>267</v>
      </c>
      <c r="U25" s="4" t="s">
        <v>80</v>
      </c>
      <c r="V25" s="4" t="s">
        <v>268</v>
      </c>
      <c r="W25" s="4"/>
      <c r="X25" s="4"/>
      <c r="Y25" s="4"/>
      <c r="Z25" s="4"/>
      <c r="AA25" s="4"/>
      <c r="AB25" s="13"/>
      <c r="AC25" s="13"/>
      <c r="AD25" s="4" t="s">
        <v>269</v>
      </c>
      <c r="AE25" s="4" t="s">
        <v>270</v>
      </c>
      <c r="AF25" s="4" t="s">
        <v>271</v>
      </c>
      <c r="AG25" s="4" t="s">
        <v>272</v>
      </c>
      <c r="AH25" s="10"/>
      <c r="AI25" s="10"/>
      <c r="AJ25" s="10" t="n">
        <v>0.5256</v>
      </c>
      <c r="AK25" s="10" t="n">
        <v>0.9313</v>
      </c>
      <c r="AL25" s="10" t="n">
        <v>0.9353</v>
      </c>
      <c r="AM25" s="10"/>
      <c r="AN25" s="10"/>
      <c r="AO25" s="10"/>
      <c r="AP25" s="10"/>
      <c r="AQ25" s="10" t="n">
        <v>0.9333</v>
      </c>
      <c r="AS25" s="4" t="s">
        <v>289</v>
      </c>
    </row>
    <row r="26" customFormat="false" ht="15" hidden="false" customHeight="false" outlineLevel="0" collapsed="false">
      <c r="A26" s="11" t="s">
        <v>260</v>
      </c>
      <c r="B26" s="4" t="s">
        <v>261</v>
      </c>
      <c r="C26" s="4" t="n">
        <v>2024</v>
      </c>
      <c r="D26" s="4" t="s">
        <v>262</v>
      </c>
      <c r="E26" s="4" t="s">
        <v>166</v>
      </c>
      <c r="F26" s="4" t="s">
        <v>263</v>
      </c>
      <c r="G26" s="4" t="s">
        <v>263</v>
      </c>
      <c r="H26" s="4" t="s">
        <v>264</v>
      </c>
      <c r="I26" s="4" t="s">
        <v>188</v>
      </c>
      <c r="J26" s="4" t="s">
        <v>295</v>
      </c>
      <c r="K26" s="4" t="s">
        <v>277</v>
      </c>
      <c r="L26" s="4"/>
      <c r="M26" s="4" t="s">
        <v>76</v>
      </c>
      <c r="N26" s="4" t="s">
        <v>77</v>
      </c>
      <c r="O26" s="4" t="n">
        <v>931</v>
      </c>
      <c r="P26" s="4"/>
      <c r="Q26" s="4"/>
      <c r="R26" s="4" t="n">
        <v>642200</v>
      </c>
      <c r="S26" s="4" t="s">
        <v>57</v>
      </c>
      <c r="T26" s="4" t="s">
        <v>267</v>
      </c>
      <c r="U26" s="4" t="s">
        <v>80</v>
      </c>
      <c r="V26" s="4" t="s">
        <v>268</v>
      </c>
      <c r="W26" s="4"/>
      <c r="X26" s="4"/>
      <c r="Y26" s="4"/>
      <c r="Z26" s="4"/>
      <c r="AA26" s="4"/>
      <c r="AB26" s="13"/>
      <c r="AC26" s="13"/>
      <c r="AD26" s="4" t="s">
        <v>269</v>
      </c>
      <c r="AE26" s="4" t="s">
        <v>270</v>
      </c>
      <c r="AF26" s="4" t="s">
        <v>271</v>
      </c>
      <c r="AG26" s="4" t="s">
        <v>272</v>
      </c>
      <c r="AH26" s="10"/>
      <c r="AI26" s="10"/>
      <c r="AJ26" s="10" t="n">
        <v>0.5311</v>
      </c>
      <c r="AK26" s="10" t="n">
        <v>0.9087</v>
      </c>
      <c r="AL26" s="10" t="n">
        <v>0.9384</v>
      </c>
      <c r="AM26" s="10"/>
      <c r="AN26" s="10"/>
      <c r="AO26" s="10"/>
      <c r="AP26" s="10"/>
      <c r="AQ26" s="10" t="n">
        <v>0.9233</v>
      </c>
      <c r="AS26" s="4" t="s">
        <v>289</v>
      </c>
    </row>
    <row r="27" customFormat="false" ht="15" hidden="false" customHeight="false" outlineLevel="0" collapsed="false">
      <c r="A27" s="11" t="s">
        <v>260</v>
      </c>
      <c r="B27" s="4" t="s">
        <v>261</v>
      </c>
      <c r="C27" s="4" t="n">
        <v>2024</v>
      </c>
      <c r="D27" s="4" t="s">
        <v>262</v>
      </c>
      <c r="E27" s="4" t="s">
        <v>166</v>
      </c>
      <c r="F27" s="4" t="s">
        <v>263</v>
      </c>
      <c r="G27" s="4" t="s">
        <v>263</v>
      </c>
      <c r="H27" s="4" t="s">
        <v>264</v>
      </c>
      <c r="I27" s="4" t="s">
        <v>188</v>
      </c>
      <c r="J27" s="4" t="s">
        <v>296</v>
      </c>
      <c r="K27" s="4" t="s">
        <v>279</v>
      </c>
      <c r="L27" s="4"/>
      <c r="M27" s="4" t="s">
        <v>76</v>
      </c>
      <c r="N27" s="4" t="s">
        <v>77</v>
      </c>
      <c r="O27" s="4" t="n">
        <v>931</v>
      </c>
      <c r="P27" s="4"/>
      <c r="Q27" s="4"/>
      <c r="R27" s="4" t="n">
        <v>642200</v>
      </c>
      <c r="S27" s="4" t="s">
        <v>57</v>
      </c>
      <c r="T27" s="4" t="s">
        <v>267</v>
      </c>
      <c r="U27" s="4" t="s">
        <v>80</v>
      </c>
      <c r="V27" s="4" t="s">
        <v>268</v>
      </c>
      <c r="W27" s="4"/>
      <c r="X27" s="4"/>
      <c r="Y27" s="4"/>
      <c r="Z27" s="4"/>
      <c r="AA27" s="4"/>
      <c r="AB27" s="13"/>
      <c r="AC27" s="13"/>
      <c r="AD27" s="4" t="s">
        <v>269</v>
      </c>
      <c r="AE27" s="4" t="s">
        <v>270</v>
      </c>
      <c r="AF27" s="4" t="s">
        <v>271</v>
      </c>
      <c r="AG27" s="4" t="s">
        <v>272</v>
      </c>
      <c r="AH27" s="10"/>
      <c r="AI27" s="10"/>
      <c r="AJ27" s="10" t="n">
        <v>0.4947</v>
      </c>
      <c r="AK27" s="10" t="n">
        <v>0.9581</v>
      </c>
      <c r="AL27" s="10" t="n">
        <v>0.8928</v>
      </c>
      <c r="AM27" s="10"/>
      <c r="AN27" s="10"/>
      <c r="AO27" s="10"/>
      <c r="AP27" s="10"/>
      <c r="AQ27" s="10" t="n">
        <v>0.9243</v>
      </c>
      <c r="AS27" s="4" t="s">
        <v>289</v>
      </c>
    </row>
    <row r="28" customFormat="false" ht="15" hidden="false" customHeight="false" outlineLevel="0" collapsed="false">
      <c r="A28" s="11" t="s">
        <v>260</v>
      </c>
      <c r="B28" s="4" t="s">
        <v>261</v>
      </c>
      <c r="C28" s="4" t="n">
        <v>2024</v>
      </c>
      <c r="D28" s="4" t="s">
        <v>262</v>
      </c>
      <c r="E28" s="4" t="s">
        <v>166</v>
      </c>
      <c r="F28" s="4" t="s">
        <v>263</v>
      </c>
      <c r="G28" s="4" t="s">
        <v>263</v>
      </c>
      <c r="H28" s="4" t="s">
        <v>264</v>
      </c>
      <c r="I28" s="4" t="s">
        <v>217</v>
      </c>
      <c r="J28" s="4" t="s">
        <v>297</v>
      </c>
      <c r="K28" s="4" t="s">
        <v>266</v>
      </c>
      <c r="L28" s="4"/>
      <c r="M28" s="4" t="s">
        <v>76</v>
      </c>
      <c r="N28" s="4" t="s">
        <v>77</v>
      </c>
      <c r="O28" s="4" t="n">
        <v>931</v>
      </c>
      <c r="P28" s="4"/>
      <c r="Q28" s="4"/>
      <c r="R28" s="4" t="n">
        <v>642200</v>
      </c>
      <c r="S28" s="4" t="s">
        <v>57</v>
      </c>
      <c r="T28" s="4" t="s">
        <v>267</v>
      </c>
      <c r="U28" s="4" t="s">
        <v>80</v>
      </c>
      <c r="V28" s="4" t="s">
        <v>268</v>
      </c>
      <c r="W28" s="4"/>
      <c r="X28" s="4"/>
      <c r="Y28" s="4"/>
      <c r="Z28" s="4"/>
      <c r="AA28" s="4"/>
      <c r="AB28" s="13"/>
      <c r="AC28" s="13"/>
      <c r="AD28" s="4" t="s">
        <v>269</v>
      </c>
      <c r="AE28" s="4" t="s">
        <v>270</v>
      </c>
      <c r="AF28" s="4" t="s">
        <v>271</v>
      </c>
      <c r="AG28" s="4" t="s">
        <v>272</v>
      </c>
      <c r="AH28" s="10"/>
      <c r="AI28" s="10"/>
      <c r="AJ28" s="10" t="n">
        <v>0.3668</v>
      </c>
      <c r="AK28" s="10" t="n">
        <v>0.8668</v>
      </c>
      <c r="AL28" s="10" t="n">
        <v>0.9047</v>
      </c>
      <c r="AM28" s="10"/>
      <c r="AN28" s="10"/>
      <c r="AO28" s="10"/>
      <c r="AP28" s="10"/>
      <c r="AQ28" s="10" t="n">
        <v>0.8853</v>
      </c>
      <c r="AS28" s="4" t="s">
        <v>289</v>
      </c>
    </row>
    <row r="29" customFormat="false" ht="15" hidden="false" customHeight="false" outlineLevel="0" collapsed="false">
      <c r="A29" s="11" t="s">
        <v>260</v>
      </c>
      <c r="B29" s="4" t="s">
        <v>261</v>
      </c>
      <c r="C29" s="4" t="n">
        <v>2024</v>
      </c>
      <c r="D29" s="4" t="s">
        <v>262</v>
      </c>
      <c r="E29" s="4" t="s">
        <v>166</v>
      </c>
      <c r="F29" s="4" t="s">
        <v>263</v>
      </c>
      <c r="G29" s="4" t="s">
        <v>263</v>
      </c>
      <c r="H29" s="4" t="s">
        <v>264</v>
      </c>
      <c r="I29" s="4" t="s">
        <v>217</v>
      </c>
      <c r="J29" s="4" t="s">
        <v>298</v>
      </c>
      <c r="K29" s="4" t="s">
        <v>114</v>
      </c>
      <c r="L29" s="4"/>
      <c r="M29" s="4" t="s">
        <v>76</v>
      </c>
      <c r="N29" s="4" t="s">
        <v>77</v>
      </c>
      <c r="O29" s="4" t="n">
        <v>931</v>
      </c>
      <c r="P29" s="4"/>
      <c r="Q29" s="4"/>
      <c r="R29" s="4" t="n">
        <v>642200</v>
      </c>
      <c r="S29" s="4" t="s">
        <v>57</v>
      </c>
      <c r="T29" s="4" t="s">
        <v>267</v>
      </c>
      <c r="U29" s="4" t="s">
        <v>80</v>
      </c>
      <c r="V29" s="4" t="s">
        <v>268</v>
      </c>
      <c r="W29" s="4"/>
      <c r="X29" s="4"/>
      <c r="Y29" s="4"/>
      <c r="Z29" s="4"/>
      <c r="AA29" s="4"/>
      <c r="AB29" s="13"/>
      <c r="AC29" s="13"/>
      <c r="AD29" s="4" t="s">
        <v>269</v>
      </c>
      <c r="AE29" s="4" t="s">
        <v>270</v>
      </c>
      <c r="AF29" s="4" t="s">
        <v>271</v>
      </c>
      <c r="AG29" s="4" t="s">
        <v>272</v>
      </c>
      <c r="AH29" s="10"/>
      <c r="AI29" s="10"/>
      <c r="AJ29" s="10" t="n">
        <v>0.2838</v>
      </c>
      <c r="AK29" s="10" t="n">
        <v>0.9925</v>
      </c>
      <c r="AL29" s="10" t="n">
        <v>0.4003</v>
      </c>
      <c r="AM29" s="10"/>
      <c r="AN29" s="10"/>
      <c r="AO29" s="10"/>
      <c r="AP29" s="10"/>
      <c r="AQ29" s="10" t="n">
        <v>0.5705</v>
      </c>
      <c r="AS29" s="4" t="s">
        <v>289</v>
      </c>
    </row>
    <row r="30" customFormat="false" ht="15" hidden="false" customHeight="false" outlineLevel="0" collapsed="false">
      <c r="A30" s="11" t="s">
        <v>260</v>
      </c>
      <c r="B30" s="4" t="s">
        <v>261</v>
      </c>
      <c r="C30" s="4" t="n">
        <v>2024</v>
      </c>
      <c r="D30" s="4" t="s">
        <v>262</v>
      </c>
      <c r="E30" s="4" t="s">
        <v>166</v>
      </c>
      <c r="F30" s="4" t="s">
        <v>263</v>
      </c>
      <c r="G30" s="4" t="s">
        <v>263</v>
      </c>
      <c r="H30" s="4" t="s">
        <v>264</v>
      </c>
      <c r="I30" s="4" t="s">
        <v>217</v>
      </c>
      <c r="J30" s="4" t="s">
        <v>299</v>
      </c>
      <c r="K30" s="4" t="s">
        <v>277</v>
      </c>
      <c r="L30" s="4"/>
      <c r="M30" s="4" t="s">
        <v>76</v>
      </c>
      <c r="N30" s="4" t="s">
        <v>77</v>
      </c>
      <c r="O30" s="4" t="n">
        <v>931</v>
      </c>
      <c r="P30" s="4"/>
      <c r="Q30" s="4"/>
      <c r="R30" s="4" t="n">
        <v>642200</v>
      </c>
      <c r="S30" s="4" t="s">
        <v>57</v>
      </c>
      <c r="T30" s="4" t="s">
        <v>267</v>
      </c>
      <c r="U30" s="4" t="s">
        <v>80</v>
      </c>
      <c r="V30" s="4" t="s">
        <v>268</v>
      </c>
      <c r="W30" s="4"/>
      <c r="X30" s="4"/>
      <c r="Y30" s="4"/>
      <c r="Z30" s="4"/>
      <c r="AA30" s="4"/>
      <c r="AB30" s="13"/>
      <c r="AC30" s="13"/>
      <c r="AD30" s="4" t="s">
        <v>269</v>
      </c>
      <c r="AE30" s="4" t="s">
        <v>270</v>
      </c>
      <c r="AF30" s="4" t="s">
        <v>271</v>
      </c>
      <c r="AG30" s="4" t="s">
        <v>272</v>
      </c>
      <c r="AH30" s="10"/>
      <c r="AI30" s="10"/>
      <c r="AJ30" s="10" t="n">
        <v>0.3646</v>
      </c>
      <c r="AK30" s="10" t="n">
        <v>0.7841</v>
      </c>
      <c r="AL30" s="10" t="n">
        <v>0.9457</v>
      </c>
      <c r="AM30" s="10"/>
      <c r="AN30" s="10"/>
      <c r="AO30" s="10"/>
      <c r="AP30" s="10"/>
      <c r="AQ30" s="10" t="n">
        <v>0.8574</v>
      </c>
      <c r="AS30" s="4" t="s">
        <v>289</v>
      </c>
    </row>
    <row r="31" customFormat="false" ht="15" hidden="false" customHeight="false" outlineLevel="0" collapsed="false">
      <c r="A31" s="11" t="s">
        <v>260</v>
      </c>
      <c r="B31" s="4" t="s">
        <v>261</v>
      </c>
      <c r="C31" s="4" t="n">
        <v>2024</v>
      </c>
      <c r="D31" s="4" t="s">
        <v>262</v>
      </c>
      <c r="E31" s="4" t="s">
        <v>166</v>
      </c>
      <c r="F31" s="4" t="s">
        <v>263</v>
      </c>
      <c r="G31" s="4" t="s">
        <v>263</v>
      </c>
      <c r="H31" s="4" t="s">
        <v>264</v>
      </c>
      <c r="I31" s="4" t="s">
        <v>217</v>
      </c>
      <c r="J31" s="4" t="s">
        <v>300</v>
      </c>
      <c r="K31" s="4" t="s">
        <v>279</v>
      </c>
      <c r="L31" s="4"/>
      <c r="M31" s="4" t="s">
        <v>76</v>
      </c>
      <c r="N31" s="4" t="s">
        <v>77</v>
      </c>
      <c r="O31" s="4" t="n">
        <v>931</v>
      </c>
      <c r="P31" s="4"/>
      <c r="Q31" s="4"/>
      <c r="R31" s="4" t="n">
        <v>642200</v>
      </c>
      <c r="S31" s="4" t="s">
        <v>57</v>
      </c>
      <c r="T31" s="4" t="s">
        <v>267</v>
      </c>
      <c r="U31" s="4" t="s">
        <v>80</v>
      </c>
      <c r="V31" s="4" t="s">
        <v>268</v>
      </c>
      <c r="W31" s="4"/>
      <c r="X31" s="4"/>
      <c r="Y31" s="4"/>
      <c r="Z31" s="4"/>
      <c r="AA31" s="4"/>
      <c r="AB31" s="13"/>
      <c r="AC31" s="13"/>
      <c r="AD31" s="4" t="s">
        <v>269</v>
      </c>
      <c r="AE31" s="4" t="s">
        <v>270</v>
      </c>
      <c r="AF31" s="4" t="s">
        <v>271</v>
      </c>
      <c r="AG31" s="4" t="s">
        <v>272</v>
      </c>
      <c r="AH31" s="10"/>
      <c r="AI31" s="10"/>
      <c r="AJ31" s="10" t="n">
        <v>0.332</v>
      </c>
      <c r="AK31" s="10" t="n">
        <v>0.7701</v>
      </c>
      <c r="AL31" s="10" t="n">
        <v>0.9916</v>
      </c>
      <c r="AM31" s="10"/>
      <c r="AN31" s="10"/>
      <c r="AO31" s="10"/>
      <c r="AP31" s="10"/>
      <c r="AQ31" s="10" t="n">
        <v>0.8669</v>
      </c>
      <c r="AS31" s="4" t="s">
        <v>289</v>
      </c>
    </row>
    <row r="32" customFormat="false" ht="15" hidden="false" customHeight="false" outlineLevel="0" collapsed="false">
      <c r="A32" s="11" t="s">
        <v>325</v>
      </c>
      <c r="B32" s="4" t="s">
        <v>326</v>
      </c>
      <c r="C32" s="4" t="n">
        <v>2023</v>
      </c>
      <c r="D32" s="4" t="s">
        <v>327</v>
      </c>
      <c r="E32" s="4" t="s">
        <v>166</v>
      </c>
      <c r="F32" s="4" t="s">
        <v>328</v>
      </c>
      <c r="G32" s="4" t="s">
        <v>328</v>
      </c>
      <c r="H32" s="4" t="s">
        <v>329</v>
      </c>
      <c r="I32" s="4" t="s">
        <v>197</v>
      </c>
      <c r="J32" s="4" t="s">
        <v>330</v>
      </c>
      <c r="K32" s="4"/>
      <c r="L32" s="4"/>
      <c r="M32" s="4" t="s">
        <v>331</v>
      </c>
      <c r="N32" s="4" t="s">
        <v>77</v>
      </c>
      <c r="O32" s="4" t="n">
        <v>45704</v>
      </c>
      <c r="P32" s="4"/>
      <c r="Q32" s="4"/>
      <c r="R32" s="4" t="n">
        <v>29708</v>
      </c>
      <c r="S32" s="4" t="s">
        <v>332</v>
      </c>
      <c r="T32" s="4" t="s">
        <v>333</v>
      </c>
      <c r="U32" s="4" t="s">
        <v>80</v>
      </c>
      <c r="V32" s="4" t="s">
        <v>334</v>
      </c>
      <c r="W32" s="4"/>
      <c r="X32" s="4"/>
      <c r="Y32" s="4"/>
      <c r="Z32" s="4"/>
      <c r="AA32" s="4"/>
      <c r="AB32" s="13"/>
      <c r="AC32" s="13"/>
      <c r="AD32" s="4"/>
      <c r="AE32" s="4" t="s">
        <v>335</v>
      </c>
      <c r="AF32" s="4"/>
      <c r="AG32" s="4"/>
      <c r="AH32" s="10" t="n">
        <v>0.92</v>
      </c>
      <c r="AI32" s="10"/>
      <c r="AJ32" s="10"/>
      <c r="AK32" s="10" t="n">
        <v>0.83</v>
      </c>
      <c r="AL32" s="10" t="n">
        <v>0.84</v>
      </c>
      <c r="AM32" s="10"/>
      <c r="AN32" s="10"/>
      <c r="AO32" s="10"/>
      <c r="AP32" s="10"/>
      <c r="AQ32" s="10" t="n">
        <v>0.83</v>
      </c>
      <c r="AR32" s="4" t="s">
        <v>336</v>
      </c>
      <c r="AS32" s="4" t="s">
        <v>337</v>
      </c>
    </row>
    <row r="33" customFormat="false" ht="15" hidden="false" customHeight="false" outlineLevel="0" collapsed="false">
      <c r="A33" s="17"/>
      <c r="B33" s="4"/>
      <c r="C33" s="4"/>
      <c r="D33" s="4"/>
      <c r="E33" s="4"/>
      <c r="F33" s="4"/>
      <c r="G33" s="4"/>
      <c r="H33" s="4"/>
      <c r="I33" s="4"/>
      <c r="J33" s="4"/>
      <c r="K33" s="4"/>
      <c r="L33" s="4"/>
      <c r="M33" s="4"/>
      <c r="N33" s="4"/>
      <c r="O33" s="4"/>
      <c r="P33" s="4"/>
      <c r="Q33" s="4"/>
      <c r="R33" s="4"/>
      <c r="S33" s="4"/>
      <c r="T33" s="4"/>
      <c r="U33" s="4"/>
      <c r="V33" s="4"/>
      <c r="W33" s="4"/>
      <c r="X33" s="4"/>
      <c r="Y33" s="4"/>
      <c r="Z33" s="4"/>
      <c r="AA33" s="4"/>
      <c r="AB33" s="13"/>
      <c r="AC33" s="13"/>
      <c r="AD33" s="4"/>
      <c r="AE33" s="4"/>
      <c r="AF33" s="4"/>
      <c r="AG33" s="4"/>
      <c r="AH33" s="10"/>
      <c r="AI33" s="10"/>
      <c r="AJ33" s="10"/>
      <c r="AK33" s="10"/>
      <c r="AL33" s="10"/>
      <c r="AM33" s="10"/>
      <c r="AN33" s="10"/>
      <c r="AO33" s="10"/>
      <c r="AP33" s="10"/>
      <c r="AQ33" s="10"/>
      <c r="AS33" s="4"/>
    </row>
    <row r="34" customFormat="false" ht="15" hidden="false" customHeight="false" outlineLevel="0" collapsed="false">
      <c r="A34" s="17"/>
      <c r="B34" s="4"/>
      <c r="C34" s="4"/>
      <c r="D34" s="4"/>
      <c r="E34" s="4"/>
      <c r="F34" s="4"/>
      <c r="G34" s="4"/>
      <c r="H34" s="4"/>
      <c r="I34" s="4"/>
      <c r="J34" s="4"/>
      <c r="K34" s="4"/>
      <c r="L34" s="4"/>
      <c r="M34" s="4"/>
      <c r="N34" s="4"/>
      <c r="O34" s="4"/>
      <c r="P34" s="4"/>
      <c r="Q34" s="4"/>
      <c r="R34" s="4"/>
      <c r="S34" s="4"/>
      <c r="T34" s="4"/>
      <c r="U34" s="4"/>
      <c r="V34" s="4"/>
      <c r="W34" s="4"/>
      <c r="X34" s="4"/>
      <c r="Y34" s="4"/>
      <c r="Z34" s="4"/>
      <c r="AA34" s="4"/>
      <c r="AB34" s="13"/>
      <c r="AC34" s="13"/>
      <c r="AD34" s="4"/>
      <c r="AE34" s="4"/>
      <c r="AF34" s="4"/>
      <c r="AG34" s="4"/>
      <c r="AH34" s="10"/>
      <c r="AI34" s="10"/>
      <c r="AJ34" s="10"/>
      <c r="AK34" s="10"/>
      <c r="AL34" s="10"/>
      <c r="AM34" s="10"/>
      <c r="AN34" s="10"/>
      <c r="AO34" s="10"/>
      <c r="AP34" s="10"/>
      <c r="AQ34" s="10"/>
      <c r="AS34" s="4"/>
    </row>
    <row r="35" customFormat="false" ht="15" hidden="false" customHeight="false" outlineLevel="0" collapsed="false">
      <c r="A35" s="17"/>
      <c r="B35" s="4"/>
      <c r="C35" s="4"/>
      <c r="D35" s="4"/>
      <c r="E35" s="4"/>
      <c r="F35" s="4"/>
      <c r="G35" s="4"/>
      <c r="H35" s="4"/>
      <c r="I35" s="4"/>
      <c r="J35" s="4"/>
      <c r="K35" s="4"/>
      <c r="L35" s="4"/>
      <c r="M35" s="4"/>
      <c r="N35" s="4"/>
      <c r="O35" s="4"/>
      <c r="P35" s="4"/>
      <c r="Q35" s="4"/>
      <c r="R35" s="4"/>
      <c r="S35" s="4"/>
      <c r="T35" s="4"/>
      <c r="U35" s="4"/>
      <c r="V35" s="4"/>
      <c r="W35" s="4"/>
      <c r="X35" s="4"/>
      <c r="Y35" s="4"/>
      <c r="Z35" s="4"/>
      <c r="AA35" s="4"/>
      <c r="AB35" s="13"/>
      <c r="AC35" s="13"/>
      <c r="AD35" s="4"/>
      <c r="AE35" s="4"/>
      <c r="AF35" s="4"/>
      <c r="AG35" s="4"/>
      <c r="AH35" s="10"/>
      <c r="AI35" s="10"/>
      <c r="AJ35" s="10"/>
      <c r="AK35" s="10"/>
      <c r="AL35" s="10"/>
      <c r="AM35" s="10"/>
      <c r="AN35" s="10"/>
      <c r="AO35" s="10"/>
      <c r="AP35" s="10"/>
      <c r="AQ35" s="10"/>
      <c r="AS35" s="4"/>
    </row>
    <row r="36" customFormat="false" ht="15" hidden="false" customHeight="false" outlineLevel="0" collapsed="false">
      <c r="A36" s="17"/>
      <c r="B36" s="4"/>
      <c r="C36" s="4"/>
      <c r="D36" s="4"/>
      <c r="E36" s="4"/>
      <c r="F36" s="4"/>
      <c r="G36" s="4"/>
      <c r="H36" s="4"/>
      <c r="I36" s="4"/>
      <c r="J36" s="4"/>
      <c r="K36" s="4"/>
      <c r="L36" s="4"/>
      <c r="M36" s="4"/>
      <c r="N36" s="4"/>
      <c r="O36" s="4"/>
      <c r="P36" s="4"/>
      <c r="Q36" s="4"/>
      <c r="R36" s="4"/>
      <c r="S36" s="4"/>
      <c r="T36" s="4"/>
      <c r="U36" s="4"/>
      <c r="V36" s="4"/>
      <c r="W36" s="4"/>
      <c r="X36" s="4"/>
      <c r="Y36" s="13"/>
      <c r="Z36" s="13"/>
      <c r="AA36" s="4"/>
      <c r="AB36" s="4"/>
      <c r="AC36" s="4"/>
      <c r="AD36" s="4"/>
      <c r="AE36" s="10"/>
      <c r="AF36" s="10"/>
      <c r="AG36" s="10"/>
      <c r="AH36" s="10"/>
      <c r="AI36" s="10"/>
      <c r="AJ36" s="10"/>
      <c r="AK36" s="10"/>
      <c r="AL36" s="10"/>
      <c r="AM36" s="10"/>
      <c r="AN36" s="10"/>
      <c r="AP36" s="4"/>
      <c r="AQ36" s="4"/>
      <c r="AR36" s="4"/>
      <c r="AS36" s="4"/>
    </row>
    <row r="37" customFormat="false" ht="15" hidden="false" customHeight="false" outlineLevel="0" collapsed="false">
      <c r="A37" s="17"/>
      <c r="B37" s="4"/>
      <c r="C37" s="4"/>
      <c r="D37" s="4"/>
      <c r="E37" s="4"/>
      <c r="F37" s="4"/>
      <c r="G37" s="4"/>
      <c r="H37" s="4"/>
      <c r="I37" s="4"/>
      <c r="J37" s="4"/>
      <c r="K37" s="4"/>
      <c r="L37" s="4"/>
      <c r="M37" s="4"/>
      <c r="N37" s="4"/>
      <c r="O37" s="4"/>
      <c r="P37" s="4"/>
      <c r="Q37" s="4"/>
      <c r="R37" s="4"/>
      <c r="S37" s="4"/>
      <c r="T37" s="4"/>
      <c r="U37" s="4"/>
      <c r="V37" s="4"/>
      <c r="W37" s="4"/>
      <c r="X37" s="4"/>
      <c r="Y37" s="13"/>
      <c r="Z37" s="13"/>
      <c r="AA37" s="4"/>
      <c r="AB37" s="4"/>
      <c r="AC37" s="4"/>
      <c r="AD37" s="4"/>
      <c r="AE37" s="10"/>
      <c r="AF37" s="10"/>
      <c r="AG37" s="10"/>
      <c r="AH37" s="10"/>
      <c r="AI37" s="10"/>
      <c r="AJ37" s="10"/>
      <c r="AK37" s="10"/>
      <c r="AL37" s="10"/>
      <c r="AM37" s="10"/>
      <c r="AN37" s="10"/>
      <c r="AP37" s="4"/>
      <c r="AQ37" s="4"/>
      <c r="AR37" s="4"/>
      <c r="AS37" s="4"/>
    </row>
    <row r="38" customFormat="false" ht="15" hidden="false" customHeight="false" outlineLevel="0" collapsed="false">
      <c r="A38" s="17"/>
      <c r="B38" s="4"/>
      <c r="C38" s="4"/>
      <c r="D38" s="4"/>
      <c r="E38" s="4"/>
      <c r="F38" s="4"/>
      <c r="G38" s="4"/>
      <c r="H38" s="4"/>
      <c r="I38" s="4"/>
      <c r="J38" s="4"/>
      <c r="K38" s="4"/>
      <c r="L38" s="4"/>
      <c r="M38" s="4"/>
      <c r="N38" s="4"/>
      <c r="O38" s="4"/>
      <c r="P38" s="4"/>
      <c r="Q38" s="4"/>
      <c r="R38" s="4"/>
      <c r="S38" s="4"/>
      <c r="T38" s="4"/>
      <c r="U38" s="4"/>
      <c r="V38" s="4"/>
      <c r="W38" s="4"/>
      <c r="X38" s="4"/>
      <c r="Y38" s="13"/>
      <c r="Z38" s="13"/>
      <c r="AA38" s="4"/>
      <c r="AB38" s="4"/>
      <c r="AC38" s="4"/>
      <c r="AD38" s="4"/>
      <c r="AE38" s="10"/>
      <c r="AF38" s="10"/>
      <c r="AG38" s="10"/>
      <c r="AH38" s="10"/>
      <c r="AI38" s="10"/>
      <c r="AJ38" s="10"/>
      <c r="AK38" s="10"/>
      <c r="AL38" s="10"/>
      <c r="AM38" s="10"/>
      <c r="AN38" s="10"/>
      <c r="AP38" s="4"/>
      <c r="AQ38" s="4"/>
      <c r="AR38" s="4"/>
      <c r="AS38" s="4"/>
    </row>
    <row r="39" customFormat="false" ht="15" hidden="false" customHeight="false" outlineLevel="0" collapsed="false">
      <c r="A39" s="17"/>
      <c r="B39" s="4"/>
      <c r="C39" s="4"/>
      <c r="D39" s="4"/>
      <c r="E39" s="4"/>
      <c r="F39" s="4"/>
      <c r="G39" s="4"/>
      <c r="H39" s="4"/>
      <c r="I39" s="4"/>
      <c r="J39" s="4"/>
      <c r="K39" s="4"/>
      <c r="L39" s="4"/>
      <c r="M39" s="4"/>
      <c r="N39" s="4"/>
      <c r="O39" s="4"/>
      <c r="P39" s="4"/>
      <c r="Q39" s="4"/>
      <c r="R39" s="4"/>
      <c r="S39" s="4"/>
      <c r="T39" s="4"/>
      <c r="U39" s="4"/>
      <c r="V39" s="4"/>
      <c r="W39" s="4"/>
      <c r="X39" s="4"/>
      <c r="Y39" s="13"/>
      <c r="Z39" s="13"/>
      <c r="AA39" s="4"/>
      <c r="AB39" s="4"/>
      <c r="AC39" s="4"/>
      <c r="AD39" s="4"/>
      <c r="AE39" s="10"/>
      <c r="AF39" s="10"/>
      <c r="AG39" s="10"/>
      <c r="AH39" s="10"/>
      <c r="AI39" s="10"/>
      <c r="AJ39" s="10"/>
      <c r="AK39" s="10"/>
      <c r="AL39" s="10"/>
      <c r="AM39" s="10"/>
      <c r="AN39" s="10"/>
      <c r="AP39" s="4"/>
      <c r="AQ39" s="4"/>
      <c r="AR39" s="4"/>
      <c r="AS39" s="4"/>
    </row>
    <row r="40" customFormat="false" ht="15" hidden="false" customHeight="false" outlineLevel="0" collapsed="false">
      <c r="A40" s="17"/>
      <c r="B40" s="4"/>
      <c r="C40" s="4"/>
      <c r="D40" s="4"/>
      <c r="E40" s="4"/>
      <c r="F40" s="4"/>
      <c r="G40" s="4"/>
      <c r="H40" s="4"/>
      <c r="I40" s="4"/>
      <c r="J40" s="4"/>
      <c r="K40" s="4"/>
      <c r="L40" s="4"/>
      <c r="M40" s="4"/>
      <c r="N40" s="4"/>
      <c r="O40" s="4"/>
      <c r="P40" s="4"/>
      <c r="Q40" s="4"/>
      <c r="R40" s="4"/>
      <c r="S40" s="4"/>
      <c r="T40" s="4"/>
      <c r="U40" s="4"/>
      <c r="V40" s="4"/>
      <c r="W40" s="4"/>
      <c r="X40" s="4"/>
      <c r="Y40" s="13"/>
      <c r="Z40" s="13"/>
      <c r="AA40" s="4"/>
      <c r="AB40" s="4"/>
      <c r="AC40" s="4"/>
      <c r="AD40" s="4"/>
      <c r="AE40" s="10"/>
      <c r="AF40" s="10"/>
      <c r="AG40" s="10"/>
      <c r="AH40" s="10"/>
      <c r="AI40" s="10"/>
      <c r="AJ40" s="10"/>
      <c r="AK40" s="10"/>
      <c r="AL40" s="10"/>
      <c r="AM40" s="10"/>
      <c r="AN40" s="10"/>
      <c r="AP40" s="4"/>
      <c r="AQ40" s="4"/>
      <c r="AR40" s="4"/>
      <c r="AS40" s="4"/>
    </row>
    <row r="41" customFormat="false" ht="15" hidden="false" customHeight="false" outlineLevel="0" collapsed="false">
      <c r="A41" s="17"/>
      <c r="B41" s="4"/>
      <c r="C41" s="4"/>
      <c r="D41" s="4"/>
      <c r="E41" s="4"/>
      <c r="F41" s="4"/>
      <c r="G41" s="4"/>
      <c r="H41" s="4"/>
      <c r="I41" s="4"/>
      <c r="J41" s="4"/>
      <c r="K41" s="4"/>
      <c r="L41" s="4"/>
      <c r="M41" s="4"/>
      <c r="N41" s="4"/>
      <c r="O41" s="4"/>
      <c r="P41" s="4"/>
      <c r="Q41" s="4"/>
      <c r="R41" s="4"/>
      <c r="S41" s="4"/>
      <c r="T41" s="4"/>
      <c r="U41" s="4"/>
      <c r="V41" s="4"/>
      <c r="W41" s="4"/>
      <c r="X41" s="4"/>
      <c r="Y41" s="13"/>
      <c r="Z41" s="13"/>
      <c r="AA41" s="4"/>
      <c r="AB41" s="4"/>
      <c r="AC41" s="4"/>
      <c r="AD41" s="4"/>
      <c r="AE41" s="10"/>
      <c r="AF41" s="10"/>
      <c r="AG41" s="10"/>
      <c r="AH41" s="10"/>
      <c r="AI41" s="10"/>
      <c r="AJ41" s="10"/>
      <c r="AK41" s="10"/>
      <c r="AL41" s="10"/>
      <c r="AM41" s="10"/>
      <c r="AN41" s="10"/>
      <c r="AP41" s="4"/>
      <c r="AQ41" s="4"/>
      <c r="AR41" s="4"/>
      <c r="AS41" s="4"/>
    </row>
    <row r="42" customFormat="false" ht="15" hidden="false" customHeight="false" outlineLevel="0" collapsed="false">
      <c r="A42" s="17"/>
      <c r="B42" s="4"/>
      <c r="C42" s="4"/>
      <c r="D42" s="4"/>
      <c r="E42" s="4"/>
      <c r="F42" s="4"/>
      <c r="G42" s="4"/>
      <c r="H42" s="4"/>
      <c r="I42" s="4"/>
      <c r="J42" s="4"/>
      <c r="K42" s="4"/>
      <c r="L42" s="4"/>
      <c r="M42" s="4"/>
      <c r="N42" s="4"/>
      <c r="O42" s="4"/>
      <c r="P42" s="4"/>
      <c r="Q42" s="4"/>
      <c r="R42" s="4"/>
      <c r="S42" s="4"/>
      <c r="T42" s="4"/>
      <c r="U42" s="4"/>
      <c r="V42" s="4"/>
      <c r="W42" s="4"/>
      <c r="X42" s="4"/>
      <c r="Y42" s="13"/>
      <c r="Z42" s="13"/>
      <c r="AA42" s="4"/>
      <c r="AB42" s="4"/>
      <c r="AC42" s="4"/>
      <c r="AD42" s="4"/>
      <c r="AE42" s="10"/>
      <c r="AF42" s="10"/>
      <c r="AG42" s="10"/>
      <c r="AH42" s="10"/>
      <c r="AI42" s="10"/>
      <c r="AJ42" s="10"/>
      <c r="AK42" s="10"/>
      <c r="AL42" s="10"/>
      <c r="AM42" s="10"/>
      <c r="AN42" s="10"/>
      <c r="AP42" s="4"/>
      <c r="AQ42" s="4"/>
      <c r="AR42" s="4"/>
      <c r="AS42" s="4"/>
    </row>
    <row r="43" customFormat="false" ht="15" hidden="false" customHeight="false" outlineLevel="0" collapsed="false">
      <c r="A43" s="18"/>
    </row>
    <row r="44" customFormat="false" ht="15" hidden="false" customHeight="false" outlineLevel="0" collapsed="false">
      <c r="A44" s="17"/>
      <c r="B44" s="4"/>
      <c r="C44" s="4"/>
      <c r="D44" s="4"/>
      <c r="E44" s="4"/>
      <c r="F44" s="4"/>
      <c r="G44" s="4"/>
      <c r="H44" s="4"/>
      <c r="I44" s="4"/>
      <c r="J44" s="4"/>
      <c r="K44" s="4"/>
      <c r="L44" s="4"/>
      <c r="M44" s="4"/>
      <c r="N44" s="4"/>
      <c r="O44" s="4"/>
      <c r="P44" s="4"/>
      <c r="Q44" s="4"/>
      <c r="R44" s="4"/>
      <c r="S44" s="4"/>
      <c r="T44" s="4"/>
      <c r="U44" s="4"/>
      <c r="V44" s="4"/>
      <c r="W44" s="4"/>
      <c r="X44" s="4"/>
      <c r="Y44" s="13"/>
      <c r="Z44" s="13"/>
      <c r="AA44" s="4"/>
      <c r="AB44" s="4"/>
      <c r="AC44" s="4"/>
      <c r="AD44" s="4"/>
      <c r="AE44" s="10"/>
      <c r="AF44" s="10"/>
      <c r="AG44" s="10"/>
      <c r="AH44" s="10"/>
      <c r="AI44" s="10"/>
      <c r="AJ44" s="10"/>
      <c r="AK44" s="10"/>
      <c r="AL44" s="10"/>
      <c r="AM44" s="10"/>
      <c r="AN44" s="10"/>
      <c r="AP44" s="4"/>
      <c r="AQ44" s="4"/>
      <c r="AR44" s="4"/>
      <c r="AS44"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26.86"/>
    <col collapsed="false" customWidth="true" hidden="false" outlineLevel="0" max="2" min="2" style="0" width="183.15"/>
  </cols>
  <sheetData>
    <row r="1" customFormat="false" ht="15" hidden="false" customHeight="false" outlineLevel="0" collapsed="false">
      <c r="A1" s="2" t="s">
        <v>353</v>
      </c>
      <c r="B1" s="2" t="s">
        <v>354</v>
      </c>
    </row>
    <row r="2" customFormat="false" ht="15" hidden="false" customHeight="false" outlineLevel="0" collapsed="false">
      <c r="A2" s="2" t="s">
        <v>59</v>
      </c>
      <c r="B2" s="2" t="s">
        <v>355</v>
      </c>
    </row>
    <row r="3" customFormat="false" ht="15" hidden="false" customHeight="false" outlineLevel="0" collapsed="false">
      <c r="A3" s="2" t="s">
        <v>80</v>
      </c>
      <c r="B3" s="2" t="s">
        <v>356</v>
      </c>
    </row>
    <row r="4" customFormat="false" ht="15" hidden="false" customHeight="false" outlineLevel="0" collapsed="false">
      <c r="A4" s="2" t="s">
        <v>104</v>
      </c>
      <c r="B4" s="2" t="s">
        <v>357</v>
      </c>
    </row>
    <row r="5" customFormat="false" ht="15" hidden="false" customHeight="false" outlineLevel="0" collapsed="false">
      <c r="A5" s="2" t="s">
        <v>230</v>
      </c>
      <c r="B5" s="2" t="s">
        <v>358</v>
      </c>
    </row>
    <row r="6" customFormat="false" ht="15" hidden="false" customHeight="false" outlineLevel="0" collapsed="false">
      <c r="A6" s="2" t="s">
        <v>175</v>
      </c>
      <c r="B6" s="2" t="s">
        <v>359</v>
      </c>
    </row>
    <row r="7" customFormat="false" ht="15" hidden="false" customHeight="false" outlineLevel="0" collapsed="false">
      <c r="A7" s="2"/>
      <c r="B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10.14"/>
    <col collapsed="false" customWidth="true" hidden="false" outlineLevel="0" max="2" min="2" style="0" width="16.14"/>
    <col collapsed="false" customWidth="true" hidden="false" outlineLevel="0" max="7" min="3" style="0" width="10.14"/>
  </cols>
  <sheetData>
    <row r="1" customFormat="false" ht="12.75" hidden="false" customHeight="true" outlineLevel="0" collapsed="false">
      <c r="A1" s="1" t="s">
        <v>360</v>
      </c>
      <c r="B1" s="1" t="s">
        <v>361</v>
      </c>
      <c r="C1" s="1" t="s">
        <v>362</v>
      </c>
      <c r="D1" s="1" t="s">
        <v>363</v>
      </c>
      <c r="E1" s="1" t="s">
        <v>364</v>
      </c>
      <c r="F1" s="1" t="s">
        <v>365</v>
      </c>
      <c r="G1" s="1" t="s">
        <v>366</v>
      </c>
      <c r="H1" s="1"/>
    </row>
    <row r="2" customFormat="false" ht="12.75" hidden="false" customHeight="true" outlineLevel="0" collapsed="false">
      <c r="A2" s="2" t="s">
        <v>36</v>
      </c>
      <c r="B2" s="2" t="n">
        <f aca="false">COUNT(geral!AK2:AK119)</f>
        <v>63</v>
      </c>
      <c r="C2" s="19" t="n">
        <f aca="false">AVERAGE(geral!AK2:AK119)</f>
        <v>0.6945269841</v>
      </c>
      <c r="D2" s="19" t="n">
        <f aca="false">MEDIAN(geral!AK2:AK119)</f>
        <v>0.7658</v>
      </c>
      <c r="E2" s="20" t="n">
        <f aca="false">_xlfn.STDEV.S(geral!AK2:AK119)</f>
        <v>0.2112795909</v>
      </c>
      <c r="F2" s="21" t="n">
        <f aca="false">MIN(geral!AK2:AK119)</f>
        <v>0.1647</v>
      </c>
      <c r="G2" s="21" t="n">
        <f aca="false">MAX(geral!AK2:AK119)</f>
        <v>0.9301</v>
      </c>
    </row>
    <row r="3" customFormat="false" ht="12.75" hidden="false" customHeight="true" outlineLevel="0" collapsed="false">
      <c r="A3" s="2" t="s">
        <v>37</v>
      </c>
      <c r="B3" s="2" t="n">
        <f aca="false">COUNT(geral!AL2:AL119)</f>
        <v>73</v>
      </c>
      <c r="C3" s="19" t="n">
        <f aca="false">AVERAGE(geral!AL2:AL119)</f>
        <v>0.7884410959</v>
      </c>
      <c r="D3" s="19" t="n">
        <f aca="false">MEDIAN(geral!AL2:AL119)</f>
        <v>0.8195</v>
      </c>
      <c r="E3" s="20" t="n">
        <f aca="false">_xlfn.STDEV.S(geral!AL2:AL119)</f>
        <v>0.1832005328</v>
      </c>
      <c r="F3" s="21" t="n">
        <f aca="false">MIN(geral!AL2:AL119)</f>
        <v>0.04</v>
      </c>
      <c r="G3" s="21" t="n">
        <f aca="false">MAX(geral!AL2:AL119)</f>
        <v>0.9925</v>
      </c>
    </row>
    <row r="4" customFormat="false" ht="12.75" hidden="false" customHeight="true" outlineLevel="0" collapsed="false">
      <c r="A4" s="2" t="s">
        <v>38</v>
      </c>
      <c r="B4" s="2" t="n">
        <f aca="false">COUNT(geral!AM2:AM119)</f>
        <v>73</v>
      </c>
      <c r="C4" s="19" t="n">
        <f aca="false">AVERAGE(geral!AM2:AM119)</f>
        <v>0.7804164384</v>
      </c>
      <c r="D4" s="19" t="n">
        <f aca="false">MEDIAN(geral!AM2:AM119)</f>
        <v>0.84</v>
      </c>
      <c r="E4" s="20" t="n">
        <f aca="false">_xlfn.STDEV.S(geral!AM2:AM119)</f>
        <v>0.1732567924</v>
      </c>
      <c r="F4" s="21" t="n">
        <f aca="false">MIN(geral!AM2:AM119)</f>
        <v>0.17</v>
      </c>
      <c r="G4" s="21" t="n">
        <f aca="false">MAX(geral!AM2:AM119)</f>
        <v>1</v>
      </c>
    </row>
    <row r="5" customFormat="false" ht="12.75" hidden="false" customHeight="true" outlineLevel="0" collapsed="false">
      <c r="A5" s="2" t="s">
        <v>43</v>
      </c>
      <c r="B5" s="2" t="n">
        <f aca="false">COUNT(geral!AR2:AR119)</f>
        <v>104</v>
      </c>
      <c r="C5" s="19" t="n">
        <f aca="false">AVERAGE(geral!AR2:AR29)</f>
        <v>0.7962285714</v>
      </c>
      <c r="D5" s="19" t="n">
        <f aca="false">MEDIAN(geral!AR2:AR29)</f>
        <v>0.85305</v>
      </c>
      <c r="E5" s="20" t="n">
        <f aca="false">_xlfn.STDEV.S(geral!AR2:AR29)</f>
        <v>0.1596657478</v>
      </c>
      <c r="F5" s="21" t="n">
        <f aca="false">MIN(geral!AR2:AR29)</f>
        <v>0.3135</v>
      </c>
      <c r="G5" s="21" t="n">
        <f aca="false">MAX(geral!AR2:AR29)</f>
        <v>0.9638</v>
      </c>
    </row>
    <row r="6" customFormat="false" ht="12.75" hidden="false" customHeight="true" outlineLevel="0" collapsed="false">
      <c r="A6" s="2" t="s">
        <v>40</v>
      </c>
      <c r="B6" s="2" t="n">
        <f aca="false">COUNT(geral!AO2:AO119)</f>
        <v>4</v>
      </c>
      <c r="C6" s="19" t="n">
        <f aca="false">AVERAGE(geral!AO2:AO119)</f>
        <v>0.89432</v>
      </c>
      <c r="D6" s="19" t="n">
        <f aca="false">MEDIAN(geral!AO2:AO119)</f>
        <v>0.940175</v>
      </c>
      <c r="E6" s="20" t="n">
        <f aca="false">_xlfn.STDEV.S(geral!AO2:AO119)</f>
        <v>0.1045637888</v>
      </c>
      <c r="F6" s="21" t="n">
        <f aca="false">MIN(geral!AO2:AO119)</f>
        <v>0.739</v>
      </c>
      <c r="G6" s="21" t="n">
        <f aca="false">MAX(geral!AO2:AO119)</f>
        <v>0.95793</v>
      </c>
    </row>
    <row r="7" customFormat="false" ht="12.75" hidden="false" customHeight="true" outlineLevel="0" collapsed="false">
      <c r="A7" s="2" t="s">
        <v>41</v>
      </c>
      <c r="B7" s="2" t="n">
        <f aca="false">COUNT(geral!AP2:AP119)</f>
        <v>3</v>
      </c>
      <c r="C7" s="19" t="n">
        <f aca="false">AVERAGE(geral!AP2:AP29)</f>
        <v>0.9645766667</v>
      </c>
      <c r="D7" s="19" t="n">
        <f aca="false">MEDIAN(geral!AP2:AP29)</f>
        <v>0.97113</v>
      </c>
      <c r="E7" s="20" t="n">
        <f aca="false">_xlfn.STDEV.S(geral!AP2:AP29)</f>
        <v>0.01180390331</v>
      </c>
      <c r="F7" s="21" t="n">
        <f aca="false">MIN(geral!AP2:AP29)</f>
        <v>0.95095</v>
      </c>
      <c r="G7" s="21" t="n">
        <f aca="false">MAX(geral!AP2:AP29)</f>
        <v>0.97165</v>
      </c>
    </row>
    <row r="8" customFormat="false" ht="12.75" hidden="false" customHeight="true" outlineLevel="0" collapsed="false">
      <c r="A8" s="2" t="s">
        <v>39</v>
      </c>
      <c r="B8" s="2" t="n">
        <f aca="false">COUNT(geral!AN2:AN119)</f>
        <v>24</v>
      </c>
      <c r="C8" s="19" t="n">
        <f aca="false">AVERAGE(geral!AN2:AN29)</f>
        <v>0.9461333333</v>
      </c>
      <c r="D8" s="19" t="n">
        <f aca="false">MEDIAN(geral!AN2:AN29)</f>
        <v>0.9532</v>
      </c>
      <c r="E8" s="20" t="n">
        <f aca="false">_xlfn.STDEV.S(geral!AN2:AN29)</f>
        <v>0.02206565959</v>
      </c>
      <c r="F8" s="21" t="n">
        <f aca="false">MIN(geral!AN2:AN29)</f>
        <v>0.9214</v>
      </c>
      <c r="G8" s="21" t="n">
        <f aca="false">MAX(geral!AN2:AN29)</f>
        <v>0.9638</v>
      </c>
    </row>
    <row r="9" customFormat="false" ht="12.75" hidden="false" customHeight="true" outlineLevel="0" collapsed="false">
      <c r="A9" s="2" t="s">
        <v>34</v>
      </c>
      <c r="B9" s="2" t="n">
        <f aca="false">COUNT(geral!AI2:AI119)</f>
        <v>80</v>
      </c>
      <c r="C9" s="19" t="n">
        <f aca="false">AVERAGE(geral!AI2:AI29)</f>
        <v>0.9306714286</v>
      </c>
      <c r="D9" s="19" t="n">
        <f aca="false">MEDIAN(geral!AI2:AI29)</f>
        <v>0.97765</v>
      </c>
      <c r="E9" s="20" t="n">
        <f aca="false">_xlfn.STDEV.S(geral!AI2:AI29)</f>
        <v>0.116386008</v>
      </c>
      <c r="F9" s="21" t="n">
        <f aca="false">MIN(geral!AI2:AI29)</f>
        <v>0.5018</v>
      </c>
      <c r="G9" s="21" t="n">
        <f aca="false">MAX(geral!AI2:AI29)</f>
        <v>0.988</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32.57"/>
    <col collapsed="false" customWidth="true" hidden="false" outlineLevel="0" max="2" min="2" style="0" width="22.7"/>
    <col collapsed="false" customWidth="true" hidden="false" outlineLevel="0" max="4" min="4" style="0" width="157.3"/>
  </cols>
  <sheetData>
    <row r="1" customFormat="false" ht="15" hidden="false" customHeight="false" outlineLevel="0" collapsed="false">
      <c r="A1" s="22" t="s">
        <v>367</v>
      </c>
      <c r="B1" s="22" t="s">
        <v>368</v>
      </c>
      <c r="C1" s="23" t="s">
        <v>369</v>
      </c>
      <c r="D1" s="23" t="s">
        <v>370</v>
      </c>
    </row>
    <row r="2" customFormat="false" ht="15" hidden="false" customHeight="false" outlineLevel="0" collapsed="false">
      <c r="A2" s="20" t="s">
        <v>76</v>
      </c>
      <c r="B2" s="20" t="n">
        <v>64</v>
      </c>
      <c r="C2" s="20" t="s">
        <v>371</v>
      </c>
      <c r="D2" s="20" t="s">
        <v>372</v>
      </c>
    </row>
    <row r="3" customFormat="false" ht="16.4" hidden="false" customHeight="false" outlineLevel="0" collapsed="false">
      <c r="A3" s="20" t="s">
        <v>102</v>
      </c>
      <c r="B3" s="20" t="n">
        <v>24</v>
      </c>
      <c r="C3" s="20" t="s">
        <v>373</v>
      </c>
      <c r="D3" s="24" t="s">
        <v>374</v>
      </c>
    </row>
    <row r="4" customFormat="false" ht="16.4" hidden="false" customHeight="false" outlineLevel="0" collapsed="false">
      <c r="A4" s="20" t="s">
        <v>200</v>
      </c>
      <c r="B4" s="20" t="n">
        <v>18</v>
      </c>
      <c r="C4" s="20" t="s">
        <v>373</v>
      </c>
      <c r="D4" s="24" t="s">
        <v>375</v>
      </c>
    </row>
    <row r="5" customFormat="false" ht="16.4" hidden="false" customHeight="false" outlineLevel="0" collapsed="false">
      <c r="A5" s="20" t="s">
        <v>376</v>
      </c>
      <c r="B5" s="20" t="n">
        <v>14</v>
      </c>
      <c r="C5" s="20" t="s">
        <v>373</v>
      </c>
      <c r="D5" s="24" t="s">
        <v>377</v>
      </c>
    </row>
    <row r="6" customFormat="false" ht="16.4" hidden="false" customHeight="false" outlineLevel="0" collapsed="false">
      <c r="A6" s="20" t="s">
        <v>378</v>
      </c>
      <c r="B6" s="20" t="n">
        <v>12</v>
      </c>
      <c r="C6" s="20" t="s">
        <v>373</v>
      </c>
      <c r="D6" s="24" t="s">
        <v>379</v>
      </c>
    </row>
    <row r="7" customFormat="false" ht="16.4" hidden="false" customHeight="false" outlineLevel="0" collapsed="false">
      <c r="A7" s="20" t="s">
        <v>55</v>
      </c>
      <c r="B7" s="20" t="n">
        <v>11</v>
      </c>
      <c r="C7" s="20" t="s">
        <v>373</v>
      </c>
      <c r="D7" s="24" t="s">
        <v>380</v>
      </c>
    </row>
    <row r="8" customFormat="false" ht="16.4" hidden="false" customHeight="false" outlineLevel="0" collapsed="false">
      <c r="A8" s="20" t="s">
        <v>381</v>
      </c>
      <c r="B8" s="20" t="n">
        <v>9</v>
      </c>
      <c r="C8" s="20" t="s">
        <v>373</v>
      </c>
      <c r="D8" s="24" t="s">
        <v>382</v>
      </c>
    </row>
    <row r="9" customFormat="false" ht="16.4" hidden="false" customHeight="false" outlineLevel="0" collapsed="false">
      <c r="A9" s="20" t="s">
        <v>316</v>
      </c>
      <c r="B9" s="20" t="n">
        <v>4</v>
      </c>
      <c r="C9" s="20" t="s">
        <v>373</v>
      </c>
      <c r="D9" s="24" t="s">
        <v>383</v>
      </c>
    </row>
    <row r="10" customFormat="false" ht="16.4" hidden="false" customHeight="false" outlineLevel="0" collapsed="false">
      <c r="A10" s="20" t="s">
        <v>314</v>
      </c>
      <c r="B10" s="20" t="n">
        <v>4</v>
      </c>
      <c r="C10" s="20" t="s">
        <v>373</v>
      </c>
      <c r="D10" s="24" t="s">
        <v>384</v>
      </c>
    </row>
    <row r="11" customFormat="false" ht="16.4" hidden="false" customHeight="false" outlineLevel="0" collapsed="false">
      <c r="A11" s="20" t="s">
        <v>172</v>
      </c>
      <c r="B11" s="20" t="n">
        <v>4</v>
      </c>
      <c r="C11" s="20" t="s">
        <v>373</v>
      </c>
      <c r="D11" s="24" t="s">
        <v>385</v>
      </c>
    </row>
    <row r="12" customFormat="false" ht="16.4" hidden="false" customHeight="false" outlineLevel="0" collapsed="false">
      <c r="A12" s="20" t="s">
        <v>307</v>
      </c>
      <c r="B12" s="20" t="n">
        <v>4</v>
      </c>
      <c r="C12" s="20" t="s">
        <v>373</v>
      </c>
      <c r="D12" s="24" t="s">
        <v>386</v>
      </c>
    </row>
    <row r="13" customFormat="false" ht="16.4" hidden="false" customHeight="false" outlineLevel="0" collapsed="false">
      <c r="A13" s="20" t="s">
        <v>387</v>
      </c>
      <c r="B13" s="20" t="n">
        <v>3</v>
      </c>
      <c r="C13" s="20" t="s">
        <v>373</v>
      </c>
      <c r="D13" s="24" t="s">
        <v>388</v>
      </c>
    </row>
    <row r="14" customFormat="false" ht="16.4" hidden="false" customHeight="false" outlineLevel="0" collapsed="false">
      <c r="A14" s="20" t="s">
        <v>389</v>
      </c>
      <c r="B14" s="20" t="n">
        <v>3</v>
      </c>
      <c r="C14" s="20" t="s">
        <v>373</v>
      </c>
      <c r="D14" s="24" t="s">
        <v>390</v>
      </c>
    </row>
    <row r="15" customFormat="false" ht="16.4" hidden="false" customHeight="false" outlineLevel="0" collapsed="false">
      <c r="A15" s="20" t="s">
        <v>391</v>
      </c>
      <c r="B15" s="20" t="n">
        <v>3</v>
      </c>
      <c r="C15" s="20" t="s">
        <v>373</v>
      </c>
      <c r="D15" s="24" t="s">
        <v>390</v>
      </c>
    </row>
    <row r="16" customFormat="false" ht="16.4" hidden="false" customHeight="false" outlineLevel="0" collapsed="false">
      <c r="A16" s="20" t="s">
        <v>392</v>
      </c>
      <c r="B16" s="20" t="n">
        <v>3</v>
      </c>
      <c r="C16" s="20" t="s">
        <v>373</v>
      </c>
      <c r="D16" s="24" t="s">
        <v>393</v>
      </c>
    </row>
    <row r="17" customFormat="false" ht="16.4" hidden="false" customHeight="false" outlineLevel="0" collapsed="false">
      <c r="A17" s="20" t="s">
        <v>394</v>
      </c>
      <c r="B17" s="20" t="n">
        <v>2</v>
      </c>
      <c r="C17" s="20" t="s">
        <v>371</v>
      </c>
      <c r="D17" s="24" t="s">
        <v>395</v>
      </c>
    </row>
    <row r="18" customFormat="false" ht="16.4" hidden="false" customHeight="false" outlineLevel="0" collapsed="false">
      <c r="A18" s="20" t="s">
        <v>396</v>
      </c>
      <c r="B18" s="20" t="n">
        <v>2</v>
      </c>
      <c r="C18" s="20" t="s">
        <v>373</v>
      </c>
      <c r="D18" s="24" t="s">
        <v>397</v>
      </c>
    </row>
    <row r="19" customFormat="false" ht="16.4" hidden="false" customHeight="false" outlineLevel="0" collapsed="false">
      <c r="A19" s="20" t="s">
        <v>398</v>
      </c>
      <c r="B19" s="20" t="n">
        <v>2</v>
      </c>
      <c r="C19" s="20" t="s">
        <v>373</v>
      </c>
      <c r="D19" s="24" t="s">
        <v>399</v>
      </c>
    </row>
    <row r="20" customFormat="false" ht="16.4" hidden="false" customHeight="false" outlineLevel="0" collapsed="false">
      <c r="A20" s="20" t="s">
        <v>400</v>
      </c>
      <c r="B20" s="20" t="n">
        <v>1</v>
      </c>
      <c r="C20" s="20" t="s">
        <v>373</v>
      </c>
      <c r="D20" s="24" t="s">
        <v>401</v>
      </c>
    </row>
    <row r="21" customFormat="false" ht="16.4" hidden="false" customHeight="false" outlineLevel="0" collapsed="false">
      <c r="A21" s="20" t="s">
        <v>402</v>
      </c>
      <c r="B21" s="20" t="n">
        <v>1</v>
      </c>
      <c r="C21" s="20" t="s">
        <v>373</v>
      </c>
      <c r="D21" s="24" t="s">
        <v>403</v>
      </c>
    </row>
    <row r="22" customFormat="false" ht="16.4" hidden="false" customHeight="false" outlineLevel="0" collapsed="false">
      <c r="A22" s="20" t="s">
        <v>404</v>
      </c>
      <c r="B22" s="20" t="n">
        <v>1</v>
      </c>
      <c r="C22" s="20" t="s">
        <v>373</v>
      </c>
      <c r="D22" s="24" t="s">
        <v>405</v>
      </c>
    </row>
    <row r="23" customFormat="false" ht="15" hidden="false" customHeight="false" outlineLevel="0" collapsed="false">
      <c r="A23" s="20" t="s">
        <v>331</v>
      </c>
      <c r="B23" s="20" t="n">
        <v>1</v>
      </c>
      <c r="C23" s="20" t="s">
        <v>406</v>
      </c>
      <c r="D23" s="20" t="s">
        <v>407</v>
      </c>
    </row>
    <row r="24" customFormat="false" ht="16.4" hidden="false" customHeight="false" outlineLevel="0" collapsed="false">
      <c r="A24" s="20" t="s">
        <v>408</v>
      </c>
      <c r="B24" s="20" t="n">
        <v>1</v>
      </c>
      <c r="C24" s="20" t="s">
        <v>373</v>
      </c>
      <c r="D24" s="24" t="s">
        <v>409</v>
      </c>
    </row>
    <row r="25" customFormat="false" ht="15" hidden="false" customHeight="false" outlineLevel="0" collapsed="false">
      <c r="A25" s="20" t="s">
        <v>410</v>
      </c>
      <c r="B25" s="20" t="n">
        <v>1</v>
      </c>
      <c r="C25" s="20" t="s">
        <v>371</v>
      </c>
      <c r="D25" s="20" t="s">
        <v>411</v>
      </c>
    </row>
    <row r="26" customFormat="false" ht="16.4" hidden="false" customHeight="false" outlineLevel="0" collapsed="false">
      <c r="A26" s="20" t="s">
        <v>412</v>
      </c>
      <c r="B26" s="20" t="n">
        <v>1</v>
      </c>
      <c r="C26" s="20" t="s">
        <v>373</v>
      </c>
      <c r="D26" s="24" t="s">
        <v>413</v>
      </c>
    </row>
    <row r="27" customFormat="false" ht="16.4" hidden="false" customHeight="false" outlineLevel="0" collapsed="false">
      <c r="A27" s="20" t="s">
        <v>414</v>
      </c>
      <c r="B27" s="20" t="n">
        <v>1</v>
      </c>
      <c r="C27" s="20" t="s">
        <v>373</v>
      </c>
      <c r="D27" s="24" t="s">
        <v>415</v>
      </c>
    </row>
    <row r="28" customFormat="false" ht="16.4" hidden="false" customHeight="false" outlineLevel="0" collapsed="false">
      <c r="A28" s="20" t="s">
        <v>416</v>
      </c>
      <c r="B28" s="20" t="n">
        <v>1</v>
      </c>
      <c r="C28" s="20" t="s">
        <v>373</v>
      </c>
      <c r="D28" s="24" t="s">
        <v>417</v>
      </c>
    </row>
    <row r="29" customFormat="false" ht="15" hidden="false" customHeight="false" outlineLevel="0" collapsed="false">
      <c r="A29" s="20" t="s">
        <v>250</v>
      </c>
      <c r="B29" s="20" t="n">
        <v>1</v>
      </c>
      <c r="C29" s="20" t="s">
        <v>371</v>
      </c>
      <c r="D29" s="20" t="s">
        <v>418</v>
      </c>
    </row>
  </sheetData>
  <hyperlinks>
    <hyperlink ref="D3" r:id="rId1" display="https://sentinels.copernicus.eu/sentinel-data-access (Visão geral de acesso a dados Sentinel)"/>
    <hyperlink ref="D4" r:id="rId2" display="https://www.kaggle.com/datasets/aletbm/gaofen-satellite-images-five-billion-pixels (Dataset no Kaggle)"/>
    <hyperlink ref="D5" r:id="rId3" display="https://learn.arcgis.com/en/projects/process-sentinel-1-sar-data/ (Documentação ArcGIS para processamento de dados Sentinel-1)"/>
    <hyperlink ref="D6" r:id="rId4" display="https://cloud.google.com/bigquery/public-data (Datasets públicos do BigQuery, incluindo acesso via Google Cloud Console e API)"/>
    <hyperlink ref="D7" r:id="rId5" display="https://documentation.dataspace.copernicus.eu/Data/ComplementaryData/Landsat8.html (Documentação Copernicus para Landsat-8)"/>
    <hyperlink ref="D8" r:id="rId6" display="https://landsat.gsfc.nasa.gov/data/data-access/ (Acesso a dados Landsat Science - NASA)"/>
    <hyperlink ref="D9" r:id="rId7" display="https://documentation.dataspace.copernicus.eu/Data/ComplementaryData/Landsat5.html (Documentação Copernicus para Landsat-5)"/>
    <hyperlink ref="D10" r:id="rId8" display="https://earth.esa.int/eogateway/catalog/landsat-tm-esa-archive (Arquivo Landsat TM ESA - Earth Online)"/>
    <hyperlink ref="D11" r:id="rId9" display="https://www.google.com/earth/outreach/learn/introduction-to-google-earth-engine/ (Introdução ao Google Earth Engine para acesso a dados)"/>
    <hyperlink ref="D12" r:id="rId10" display="https://catalogue.ceda.ac.uk/uuid/c8b4b03778b145f79facce0af21237cb/ (Catálogo CEDA para dados Landsat 5 Thematic Mapper)"/>
    <hyperlink ref="D13" r:id="rId11" display="https://www.kaggle.com/datasets/adrianboguszewski/landcoverai (Dataset LandCover.ai no Kaggle)"/>
    <hyperlink ref="D14" r:id="rId12" display="https://earth.esa.int/eogateway/missions/worldview-2"/>
    <hyperlink ref="D15" r:id="rId13" display="https://earth.esa.int/eogateway/missions/worldview-2"/>
    <hyperlink ref="D16" r:id="rId14" display="https://www.terraclass.gov.br/download-de-dados"/>
    <hyperlink ref="D17" r:id="rId15" display="https://evwhs.digitalglobe.com/ (Página de login/termos de uso, indicando acesso restrito)"/>
    <hyperlink ref="D18" r:id="rId16" display="https://cmr.earthdata.nasa.gov/search/concepts/C1965336951-ESA.html (Arquivo SPOT-6 e 7 ESA - CMR Search)"/>
    <hyperlink ref="D19" r:id="rId17" display="https://bhuvan.nrsc.gov.in/wiki/index.php/Free_Satellite_Data_Download (Download gratuito de dados de satélite - Bhuvan Wiki)"/>
    <hyperlink ref="D20" r:id="rId18" display="https://pleiades.stoa.org/downloads (Dados para download - Pleiades)"/>
    <hyperlink ref="D21" r:id="rId19" display="https://datasets-benchmarks-proceedings.neurips.cc/paper/2021/file/4e732ced3463d06de0ca9a15b6153677-Paper-round2.pdf (Artigo PDF com link para dados no GitHub)"/>
    <hyperlink ref="D22" r:id="rId20" display="https://pypi.org/project/cropharvest/0.5.0/ (Página PyPI do CropHarvest com informações de download)"/>
    <hyperlink ref="D24" r:id="rId21" display="https://www.earthdata.nasa.gov/about/competitive-programs/access/radiant-mlhub (Documentação NASA Earthdata sobre LandCoverNet)"/>
    <hyperlink ref="D26" r:id="rId22" display="https://dataspace.copernicus.eu/explore-data/data-collections/copernicus-contributing-missions/collections-description/COP-DEM (Copernicus DEM - Modelo Digital de Elevação)"/>
    <hyperlink ref="D27" r:id="rId23" display="https://www.worldclim.org/data/index.html"/>
    <hyperlink ref="D28" r:id="rId24" display="https://learnosm.org/en/osm-data/getting-data/ (Como obter dados OSM - LearnOS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LibreOffice/24.8.7.2$Linux_X86_64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2025-05-15T17:58:23Z</dcterms:created>
  <dc:creator/>
  <dc:description/>
  <dc:language>pt-BR</dc:language>
  <cp:lastModifiedBy/>
  <dcterms:modified xsi:type="dcterms:W3CDTF">2025-06-14T02:30:52Z</dcterms:modified>
  <cp:revision>1</cp:revision>
  <dc:subject/>
  <dc:title/>
</cp:coreProperties>
</file>