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Legion\Downloads\"/>
    </mc:Choice>
  </mc:AlternateContent>
  <xr:revisionPtr revIDLastSave="0" documentId="13_ncr:1_{953A6E2F-1379-44FC-A6BF-ECA01385926A}" xr6:coauthVersionLast="47" xr6:coauthVersionMax="47" xr10:uidLastSave="{00000000-0000-0000-0000-000000000000}"/>
  <bookViews>
    <workbookView xWindow="-110" yWindow="-110" windowWidth="25820" windowHeight="16220" xr2:uid="{55A79238-4958-364A-85CF-8A212866788B}"/>
  </bookViews>
  <sheets>
    <sheet name="Лист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1" l="1" a="1"/>
  <c r="Z9" i="1" s="1"/>
  <c r="J20" i="1"/>
  <c r="H9" i="1"/>
  <c r="J9" i="1" s="1"/>
  <c r="I9" i="1"/>
  <c r="H10" i="1"/>
  <c r="J10" i="1" s="1"/>
  <c r="I10" i="1"/>
  <c r="H11" i="1"/>
  <c r="J11" i="1" s="1"/>
  <c r="I11" i="1"/>
  <c r="H12" i="1"/>
  <c r="J12" i="1" s="1"/>
  <c r="I12" i="1"/>
  <c r="H13" i="1"/>
  <c r="J13" i="1" s="1"/>
  <c r="I13" i="1"/>
  <c r="H14" i="1"/>
  <c r="J14" i="1" s="1"/>
  <c r="I14" i="1"/>
  <c r="H15" i="1"/>
  <c r="J15" i="1" s="1"/>
  <c r="I15" i="1"/>
  <c r="H16" i="1"/>
  <c r="J16" i="1" s="1"/>
  <c r="I16" i="1"/>
  <c r="H17" i="1"/>
  <c r="J17" i="1" s="1"/>
  <c r="I17" i="1"/>
  <c r="H18" i="1"/>
  <c r="J18" i="1" s="1"/>
  <c r="I18" i="1"/>
  <c r="H19" i="1"/>
  <c r="J19" i="1" s="1"/>
  <c r="I19" i="1"/>
  <c r="H20" i="1"/>
  <c r="I20" i="1"/>
  <c r="Q9" i="1" a="1"/>
  <c r="Q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<sst xmlns="http://schemas.openxmlformats.org/spreadsheetml/2006/main" count="27" uniqueCount="21">
  <si>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Исходные данные</t>
  </si>
  <si>
    <t>№ варианта</t>
  </si>
  <si>
    <t>Uпер, В</t>
  </si>
  <si>
    <t>Rизм, Ом</t>
  </si>
  <si>
    <t>R2, Ом</t>
  </si>
  <si>
    <t>Uпост, В</t>
  </si>
  <si>
    <t>I н, А
(для схем 2 и 3)</t>
  </si>
  <si>
    <t>Схема 1</t>
  </si>
  <si>
    <t>Схема 2</t>
  </si>
  <si>
    <t>Схема 3</t>
  </si>
  <si>
    <t>№</t>
  </si>
  <si>
    <t>Ua, В</t>
  </si>
  <si>
    <t>Uд, В</t>
  </si>
  <si>
    <t>Uизм, В</t>
  </si>
  <si>
    <t>E, В</t>
  </si>
  <si>
    <t>Iн</t>
  </si>
  <si>
    <t>Uн</t>
  </si>
  <si>
    <t>Uп</t>
  </si>
  <si>
    <t>Шаг</t>
  </si>
  <si>
    <t>Iн, мА</t>
  </si>
  <si>
    <t>Iн, мА
(теор)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</si>
</sst>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2" fontId="0" fillId="3" borderId="28" xfId="0" applyNumberFormat="1" applyFill="1" applyBorder="1" applyAlignment="1">
      <alignment horizontal="center" vertical="center"/>
    </xf>
    <xf numFmtId="2" fontId="0" fillId="3" borderId="24" xfId="0" applyNumberFormat="1" applyFill="1" applyBorder="1" applyAlignment="1">
      <alignment horizontal="center" vertical="center"/>
    </xf>
    <xf numFmtId="2" fontId="0" fillId="3" borderId="29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2" fontId="0" fillId="4" borderId="25" xfId="0" applyNumberFormat="1" applyFill="1" applyBorder="1" applyAlignment="1">
      <alignment horizontal="center" vertical="center"/>
    </xf>
    <xf numFmtId="2" fontId="0" fillId="4" borderId="18" xfId="0" applyNumberFormat="1" applyFill="1" applyBorder="1" applyAlignment="1">
      <alignment horizontal="center" vertical="center"/>
    </xf>
    <xf numFmtId="2" fontId="0" fillId="4" borderId="1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31" xfId="0" applyFill="1" applyBorder="1" applyAlignment="1">
      <alignment horizontal="center" vertical="center"/>
    </xf>
    <xf numFmtId="2" fontId="0" fillId="6" borderId="17" xfId="0" applyNumberFormat="1" applyFill="1" applyBorder="1" applyAlignment="1">
      <alignment horizontal="center" vertical="center"/>
    </xf>
    <xf numFmtId="2" fontId="0" fillId="6" borderId="18" xfId="0" applyNumberFormat="1" applyFill="1" applyBorder="1" applyAlignment="1">
      <alignment horizontal="center" vertical="center"/>
    </xf>
    <xf numFmtId="2" fontId="0" fillId="6" borderId="19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ВАХ выпрямительного диода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Эксп.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Лист1!$H$9:$H$20</c:f>
              <c:numCache>
                <c:formatCode>General</c:formatCode>
                <c:ptCount val="12"/>
                <c:pt idx="0">
                  <c:v>0.47000000000000064</c:v>
                </c:pt>
                <c:pt idx="1">
                  <c:v>0.51000000000000068</c:v>
                </c:pt>
                <c:pt idx="2">
                  <c:v>0.53000000000000025</c:v>
                </c:pt>
                <c:pt idx="3">
                  <c:v>0.54</c:v>
                </c:pt>
                <c:pt idx="4">
                  <c:v>0.54</c:v>
                </c:pt>
                <c:pt idx="5">
                  <c:v>0.57000000000000028</c:v>
                </c:pt>
                <c:pt idx="6">
                  <c:v>0.58000000000000007</c:v>
                </c:pt>
                <c:pt idx="7">
                  <c:v>0.5699999999999994</c:v>
                </c:pt>
                <c:pt idx="8">
                  <c:v>0.58000000000000007</c:v>
                </c:pt>
                <c:pt idx="9">
                  <c:v>0.58999999999999986</c:v>
                </c:pt>
                <c:pt idx="10">
                  <c:v>0.60999999999999943</c:v>
                </c:pt>
                <c:pt idx="11">
                  <c:v>0.74000000000000021</c:v>
                </c:pt>
              </c:numCache>
            </c:numRef>
          </c:xVal>
          <c:yVal>
            <c:numRef>
              <c:f>Лист1!$I$9:$I$20</c:f>
              <c:numCache>
                <c:formatCode>0.00</c:formatCode>
                <c:ptCount val="12"/>
                <c:pt idx="0">
                  <c:v>1.9333333333333331E-2</c:v>
                </c:pt>
                <c:pt idx="1">
                  <c:v>0.04</c:v>
                </c:pt>
                <c:pt idx="2">
                  <c:v>5.6666666666666664E-2</c:v>
                </c:pt>
                <c:pt idx="3">
                  <c:v>7.9333333333333325E-2</c:v>
                </c:pt>
                <c:pt idx="4">
                  <c:v>9.7333333333333327E-2</c:v>
                </c:pt>
                <c:pt idx="5">
                  <c:v>0.12000000000000001</c:v>
                </c:pt>
                <c:pt idx="6">
                  <c:v>0.13666666666666666</c:v>
                </c:pt>
                <c:pt idx="7">
                  <c:v>0.16866666666666666</c:v>
                </c:pt>
                <c:pt idx="8">
                  <c:v>0.18666666666666665</c:v>
                </c:pt>
                <c:pt idx="9">
                  <c:v>0.222</c:v>
                </c:pt>
                <c:pt idx="10">
                  <c:v>0.24333333333333332</c:v>
                </c:pt>
                <c:pt idx="11">
                  <c:v>0.26266666666666666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4D-47BC-8044-3B18DC29070D}"/>
            </c:ext>
          </c:extLst>
        </c:ser>
        <c:ser>
          <c:idx val="1"/>
          <c:order val="1"/>
          <c:tx>
            <c:v>Теор.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Лист1!$H$9:$H$20</c:f>
              <c:numCache>
                <c:formatCode>General</c:formatCode>
                <c:ptCount val="12"/>
                <c:pt idx="0">
                  <c:v>0.47000000000000064</c:v>
                </c:pt>
                <c:pt idx="1">
                  <c:v>0.51000000000000068</c:v>
                </c:pt>
                <c:pt idx="2">
                  <c:v>0.53000000000000025</c:v>
                </c:pt>
                <c:pt idx="3">
                  <c:v>0.54</c:v>
                </c:pt>
                <c:pt idx="4">
                  <c:v>0.54</c:v>
                </c:pt>
                <c:pt idx="5">
                  <c:v>0.57000000000000028</c:v>
                </c:pt>
                <c:pt idx="6">
                  <c:v>0.58000000000000007</c:v>
                </c:pt>
                <c:pt idx="7">
                  <c:v>0.5699999999999994</c:v>
                </c:pt>
                <c:pt idx="8">
                  <c:v>0.58000000000000007</c:v>
                </c:pt>
                <c:pt idx="9">
                  <c:v>0.58999999999999986</c:v>
                </c:pt>
                <c:pt idx="10">
                  <c:v>0.60999999999999943</c:v>
                </c:pt>
                <c:pt idx="11">
                  <c:v>0.74000000000000021</c:v>
                </c:pt>
              </c:numCache>
            </c:numRef>
          </c:xVal>
          <c:yVal>
            <c:numRef>
              <c:f>Лист1!$J$9:$J$20</c:f>
              <c:numCache>
                <c:formatCode>0.000</c:formatCode>
                <c:ptCount val="12"/>
                <c:pt idx="0">
                  <c:v>5.257187193440431E-2</c:v>
                </c:pt>
                <c:pt idx="1">
                  <c:v>8.9684729165042623E-2</c:v>
                </c:pt>
                <c:pt idx="2">
                  <c:v>0.11712340677032987</c:v>
                </c:pt>
                <c:pt idx="3">
                  <c:v>0.1338430764394419</c:v>
                </c:pt>
                <c:pt idx="4">
                  <c:v>0.1338430764394419</c:v>
                </c:pt>
                <c:pt idx="5">
                  <c:v>0.1997195895104126</c:v>
                </c:pt>
                <c:pt idx="6">
                  <c:v>0.22822001977497011</c:v>
                </c:pt>
                <c:pt idx="7">
                  <c:v>0.1997195895104103</c:v>
                </c:pt>
                <c:pt idx="8">
                  <c:v>0.22822001977497011</c:v>
                </c:pt>
                <c:pt idx="9">
                  <c:v>0.26078548954468889</c:v>
                </c:pt>
                <c:pt idx="10">
                  <c:v>0.34051344446624071</c:v>
                </c:pt>
                <c:pt idx="11">
                  <c:v>1.9275975176427027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04D-47BC-8044-3B18DC290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019983"/>
        <c:axId val="641579279"/>
      </c:scatterChart>
      <c:valAx>
        <c:axId val="737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ru-RU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д,</a:t>
                </a:r>
                <a:r>
                  <a:rPr lang="ru-RU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В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989910664352207"/>
              <c:y val="0.94512984681910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  <a:headEnd type="none" w="lg" len="lg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41579279"/>
        <c:crosses val="autoZero"/>
        <c:crossBetween val="midCat"/>
      </c:valAx>
      <c:valAx>
        <c:axId val="6415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  <a:endParaRPr lang="ru-RU" sz="14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432541343692534E-3"/>
              <c:y val="0.376930424270631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headEnd type="none" w="lg" len="med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3701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1" u="none" strike="noStrike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напряжения на нагрузке от тока нагрузки</a:t>
            </a:r>
            <a:endParaRPr lang="ru-RU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Uн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Лист1!$N$9:$N$20</c:f>
              <c:numCache>
                <c:formatCode>General</c:formatCode>
                <c:ptCount val="12"/>
                <c:pt idx="0">
                  <c:v>0.27</c:v>
                </c:pt>
                <c:pt idx="1">
                  <c:v>0.6</c:v>
                </c:pt>
                <c:pt idx="2">
                  <c:v>0.89</c:v>
                </c:pt>
                <c:pt idx="3">
                  <c:v>1.17</c:v>
                </c:pt>
                <c:pt idx="4">
                  <c:v>1.54</c:v>
                </c:pt>
                <c:pt idx="5">
                  <c:v>1.77</c:v>
                </c:pt>
                <c:pt idx="6">
                  <c:v>2.14</c:v>
                </c:pt>
                <c:pt idx="7">
                  <c:v>2.36</c:v>
                </c:pt>
                <c:pt idx="8">
                  <c:v>2.82</c:v>
                </c:pt>
                <c:pt idx="9">
                  <c:v>3.01</c:v>
                </c:pt>
                <c:pt idx="10">
                  <c:v>3.28</c:v>
                </c:pt>
                <c:pt idx="11">
                  <c:v>5.81</c:v>
                </c:pt>
              </c:numCache>
            </c:numRef>
          </c:cat>
          <c:val>
            <c:numRef>
              <c:f>Лист1!$O$9:$O$20</c:f>
              <c:numCache>
                <c:formatCode>General</c:formatCode>
                <c:ptCount val="12"/>
                <c:pt idx="0">
                  <c:v>9.0500000000000007</c:v>
                </c:pt>
                <c:pt idx="1">
                  <c:v>8.56</c:v>
                </c:pt>
                <c:pt idx="2">
                  <c:v>8.33</c:v>
                </c:pt>
                <c:pt idx="3">
                  <c:v>8.08</c:v>
                </c:pt>
                <c:pt idx="4">
                  <c:v>7.95</c:v>
                </c:pt>
                <c:pt idx="5">
                  <c:v>7.29</c:v>
                </c:pt>
                <c:pt idx="6">
                  <c:v>7.14</c:v>
                </c:pt>
                <c:pt idx="7">
                  <c:v>7.08</c:v>
                </c:pt>
                <c:pt idx="8">
                  <c:v>6.93</c:v>
                </c:pt>
                <c:pt idx="9">
                  <c:v>6.89</c:v>
                </c:pt>
                <c:pt idx="10">
                  <c:v>6.81</c:v>
                </c:pt>
                <c:pt idx="11">
                  <c:v>6.12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7-4DF0-AF2E-1C367FD5F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019983"/>
        <c:axId val="641579279"/>
        <c:extLst/>
      </c:lineChart>
      <c:catAx>
        <c:axId val="737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ru-RU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н,</a:t>
                </a:r>
                <a:r>
                  <a:rPr lang="ru-RU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А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989910664352207"/>
              <c:y val="0.94512984681910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  <a:headEnd type="none" w="lg" len="lg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41579279"/>
        <c:crosses val="autoZero"/>
        <c:auto val="1"/>
        <c:lblAlgn val="ctr"/>
        <c:lblOffset val="100"/>
        <c:noMultiLvlLbl val="0"/>
      </c:catAx>
      <c:valAx>
        <c:axId val="6415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  <a:endParaRPr lang="ru-RU" sz="14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432541343692534E-3"/>
              <c:y val="0.376930424270631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headEnd type="none" w="lg" len="med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3701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1" u="none" strike="noStrike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пульсации от тока нагрузки</a:t>
            </a:r>
            <a:endParaRPr lang="ru-RU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Uп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f>Лист1!$N$9:$N$20</c:f>
              <c:numCache>
                <c:formatCode>General</c:formatCode>
                <c:ptCount val="12"/>
                <c:pt idx="0">
                  <c:v>0.27</c:v>
                </c:pt>
                <c:pt idx="1">
                  <c:v>0.6</c:v>
                </c:pt>
                <c:pt idx="2">
                  <c:v>0.89</c:v>
                </c:pt>
                <c:pt idx="3">
                  <c:v>1.17</c:v>
                </c:pt>
                <c:pt idx="4">
                  <c:v>1.54</c:v>
                </c:pt>
                <c:pt idx="5">
                  <c:v>1.77</c:v>
                </c:pt>
                <c:pt idx="6">
                  <c:v>2.14</c:v>
                </c:pt>
                <c:pt idx="7">
                  <c:v>2.36</c:v>
                </c:pt>
                <c:pt idx="8">
                  <c:v>2.82</c:v>
                </c:pt>
                <c:pt idx="9">
                  <c:v>3.01</c:v>
                </c:pt>
                <c:pt idx="10">
                  <c:v>3.28</c:v>
                </c:pt>
                <c:pt idx="11">
                  <c:v>5.81</c:v>
                </c:pt>
              </c:numCache>
            </c:numRef>
          </c:cat>
          <c:val>
            <c:numRef>
              <c:f>Лист1!$Q$9:$Q$20</c:f>
              <c:numCache>
                <c:formatCode>0.00</c:formatCode>
                <c:ptCount val="12"/>
                <c:pt idx="0">
                  <c:v>1.8</c:v>
                </c:pt>
                <c:pt idx="1">
                  <c:v>4</c:v>
                </c:pt>
                <c:pt idx="2">
                  <c:v>5.9333333333333336</c:v>
                </c:pt>
                <c:pt idx="3">
                  <c:v>7.8</c:v>
                </c:pt>
                <c:pt idx="4">
                  <c:v>10.266666666666667</c:v>
                </c:pt>
                <c:pt idx="5">
                  <c:v>11.8</c:v>
                </c:pt>
                <c:pt idx="6">
                  <c:v>14.266666666666667</c:v>
                </c:pt>
                <c:pt idx="7">
                  <c:v>15.733333333333333</c:v>
                </c:pt>
                <c:pt idx="8">
                  <c:v>18.8</c:v>
                </c:pt>
                <c:pt idx="9">
                  <c:v>20.066666666666666</c:v>
                </c:pt>
                <c:pt idx="10">
                  <c:v>21.866666666666664</c:v>
                </c:pt>
                <c:pt idx="11">
                  <c:v>38.733333333333334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B4-4242-B0BA-2ECDD9A4E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019983"/>
        <c:axId val="641579279"/>
        <c:extLst/>
      </c:lineChart>
      <c:catAx>
        <c:axId val="737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ru-RU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н,</a:t>
                </a:r>
                <a:r>
                  <a:rPr lang="ru-RU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А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989910664352207"/>
              <c:y val="0.94512984681910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  <a:headEnd type="none" w="lg" len="lg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41579279"/>
        <c:crosses val="autoZero"/>
        <c:auto val="1"/>
        <c:lblAlgn val="ctr"/>
        <c:lblOffset val="100"/>
        <c:noMultiLvlLbl val="0"/>
      </c:catAx>
      <c:valAx>
        <c:axId val="6415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  <a:endParaRPr lang="ru-RU" sz="14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432541343692534E-3"/>
              <c:y val="0.376930424270631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headEnd type="none" w="lg" len="med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3701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1" u="none" strike="noStrike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напряжения на нагрузке от тока нагрузки</a:t>
            </a:r>
            <a:endParaRPr lang="ru-RU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Uн</c:v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Лист1!$W$9:$W$20</c:f>
              <c:numCache>
                <c:formatCode>General</c:formatCode>
                <c:ptCount val="12"/>
                <c:pt idx="0">
                  <c:v>0.3</c:v>
                </c:pt>
                <c:pt idx="1">
                  <c:v>0.6</c:v>
                </c:pt>
                <c:pt idx="2">
                  <c:v>0.89</c:v>
                </c:pt>
                <c:pt idx="3">
                  <c:v>1.19</c:v>
                </c:pt>
                <c:pt idx="4">
                  <c:v>1.47</c:v>
                </c:pt>
                <c:pt idx="5">
                  <c:v>1.79</c:v>
                </c:pt>
                <c:pt idx="6">
                  <c:v>2.09</c:v>
                </c:pt>
                <c:pt idx="7">
                  <c:v>2.35</c:v>
                </c:pt>
                <c:pt idx="8">
                  <c:v>2.65</c:v>
                </c:pt>
                <c:pt idx="9">
                  <c:v>3.17</c:v>
                </c:pt>
                <c:pt idx="10">
                  <c:v>3.39</c:v>
                </c:pt>
                <c:pt idx="11">
                  <c:v>6.36</c:v>
                </c:pt>
              </c:numCache>
            </c:numRef>
          </c:cat>
          <c:val>
            <c:numRef>
              <c:f>Лист1!$X$9:$X$20</c:f>
              <c:numCache>
                <c:formatCode>General</c:formatCode>
                <c:ptCount val="12"/>
                <c:pt idx="0">
                  <c:v>8.57</c:v>
                </c:pt>
                <c:pt idx="1">
                  <c:v>8.4700000000000006</c:v>
                </c:pt>
                <c:pt idx="2">
                  <c:v>8.23</c:v>
                </c:pt>
                <c:pt idx="3">
                  <c:v>8.1199999999999992</c:v>
                </c:pt>
                <c:pt idx="4">
                  <c:v>7.96</c:v>
                </c:pt>
                <c:pt idx="5">
                  <c:v>7.85</c:v>
                </c:pt>
                <c:pt idx="6">
                  <c:v>7.74</c:v>
                </c:pt>
                <c:pt idx="7">
                  <c:v>7.47</c:v>
                </c:pt>
                <c:pt idx="8">
                  <c:v>7.45</c:v>
                </c:pt>
                <c:pt idx="9">
                  <c:v>7.32</c:v>
                </c:pt>
                <c:pt idx="10">
                  <c:v>7.36</c:v>
                </c:pt>
                <c:pt idx="11">
                  <c:v>6.76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4-43FE-82AB-835A97DCC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019983"/>
        <c:axId val="641579279"/>
        <c:extLst/>
      </c:lineChart>
      <c:catAx>
        <c:axId val="737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ru-RU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н,</a:t>
                </a:r>
                <a:r>
                  <a:rPr lang="ru-RU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А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989910664352207"/>
              <c:y val="0.94512984681910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  <a:headEnd type="none" w="lg" len="lg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41579279"/>
        <c:crosses val="autoZero"/>
        <c:auto val="1"/>
        <c:lblAlgn val="ctr"/>
        <c:lblOffset val="100"/>
        <c:noMultiLvlLbl val="0"/>
      </c:catAx>
      <c:valAx>
        <c:axId val="6415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  <a:endParaRPr lang="ru-RU" sz="14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432541343692534E-3"/>
              <c:y val="0.376930424270631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headEnd type="none" w="lg" len="med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3701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10000"/>
        <a:lumOff val="90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1" u="none" strike="noStrike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пульсации от тока нагрузки</a:t>
            </a:r>
            <a:endParaRPr lang="ru-RU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Uп</c:v>
          </c:tx>
          <c:spPr>
            <a:ln w="28575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f>Лист1!$W$9:$W$20</c:f>
              <c:numCache>
                <c:formatCode>General</c:formatCode>
                <c:ptCount val="12"/>
                <c:pt idx="0">
                  <c:v>0.3</c:v>
                </c:pt>
                <c:pt idx="1">
                  <c:v>0.6</c:v>
                </c:pt>
                <c:pt idx="2">
                  <c:v>0.89</c:v>
                </c:pt>
                <c:pt idx="3">
                  <c:v>1.19</c:v>
                </c:pt>
                <c:pt idx="4">
                  <c:v>1.47</c:v>
                </c:pt>
                <c:pt idx="5">
                  <c:v>1.79</c:v>
                </c:pt>
                <c:pt idx="6">
                  <c:v>2.09</c:v>
                </c:pt>
                <c:pt idx="7">
                  <c:v>2.35</c:v>
                </c:pt>
                <c:pt idx="8">
                  <c:v>2.65</c:v>
                </c:pt>
                <c:pt idx="9">
                  <c:v>3.17</c:v>
                </c:pt>
                <c:pt idx="10">
                  <c:v>3.39</c:v>
                </c:pt>
                <c:pt idx="11">
                  <c:v>6.36</c:v>
                </c:pt>
              </c:numCache>
            </c:numRef>
          </c:cat>
          <c:val>
            <c:numRef>
              <c:f>Лист1!$Z$9:$Z$20</c:f>
              <c:numCache>
                <c:formatCode>0.00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5.9333333333333336</c:v>
                </c:pt>
                <c:pt idx="3">
                  <c:v>7.9333333333333327</c:v>
                </c:pt>
                <c:pt idx="4">
                  <c:v>9.7999999999999989</c:v>
                </c:pt>
                <c:pt idx="5">
                  <c:v>11.933333333333332</c:v>
                </c:pt>
                <c:pt idx="6">
                  <c:v>13.933333333333332</c:v>
                </c:pt>
                <c:pt idx="7">
                  <c:v>15.666666666666666</c:v>
                </c:pt>
                <c:pt idx="8">
                  <c:v>17.666666666666664</c:v>
                </c:pt>
                <c:pt idx="9">
                  <c:v>21.133333333333333</c:v>
                </c:pt>
                <c:pt idx="10">
                  <c:v>22.599999999999998</c:v>
                </c:pt>
                <c:pt idx="11">
                  <c:v>42.4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9-4778-B483-237C76FD7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019983"/>
        <c:axId val="641579279"/>
        <c:extLst/>
      </c:lineChart>
      <c:catAx>
        <c:axId val="737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ru-RU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н,</a:t>
                </a:r>
                <a:r>
                  <a:rPr lang="ru-RU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А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989910664352207"/>
              <c:y val="0.94512984681910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  <a:headEnd type="none" w="lg" len="lg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41579279"/>
        <c:crosses val="autoZero"/>
        <c:auto val="1"/>
        <c:lblAlgn val="ctr"/>
        <c:lblOffset val="100"/>
        <c:noMultiLvlLbl val="0"/>
      </c:catAx>
      <c:valAx>
        <c:axId val="6415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  <a:r>
                  <a:rPr lang="en-US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ru-RU" sz="1400" b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  <a:endParaRPr lang="ru-RU" sz="14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432541343692534E-3"/>
              <c:y val="0.376930424270631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headEnd type="none" w="lg" len="med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3701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7471</xdr:rowOff>
    </xdr:from>
    <xdr:to>
      <xdr:col>9</xdr:col>
      <xdr:colOff>836706</xdr:colOff>
      <xdr:row>44</xdr:row>
      <xdr:rowOff>14942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3840F2-9793-4F84-8C7A-9CE2D6CCD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18</xdr:col>
      <xdr:colOff>29349</xdr:colOff>
      <xdr:row>44</xdr:row>
      <xdr:rowOff>7471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8E0652F-75E7-4F2B-A28B-5B3928C3D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46</xdr:row>
      <xdr:rowOff>0</xdr:rowOff>
    </xdr:from>
    <xdr:to>
      <xdr:col>18</xdr:col>
      <xdr:colOff>29349</xdr:colOff>
      <xdr:row>68</xdr:row>
      <xdr:rowOff>7471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D1FD74-07F0-4350-90E6-B4944212D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27</xdr:col>
      <xdr:colOff>29349</xdr:colOff>
      <xdr:row>44</xdr:row>
      <xdr:rowOff>7471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433EF47-85A7-47B2-BE90-4F72ED481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27</xdr:col>
      <xdr:colOff>29349</xdr:colOff>
      <xdr:row>68</xdr:row>
      <xdr:rowOff>7471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88A2DAFD-7FA3-4CE6-AE69-419C0D0A6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gion\Desktop\Polytech\&#1057;&#1093;&#1077;&#1084;&#1072;&#1090;&#1077;&#1093;&#1085;&#1080;&#1082;&#1072;\3%20&#1082;&#1091;&#1088;&#1089;\2%20&#1095;&#1072;&#1089;&#1090;&#1100;%20-%20&#1051;&#1072;&#1074;&#1088;&#1086;&#1074;\&#1054;&#1090;&#1095;&#1105;&#1090;&#1099;\lab%201\lab_1.xlsx" TargetMode="External"/><Relationship Id="rId1" Type="http://schemas.openxmlformats.org/officeDocument/2006/relationships/externalLinkPath" Target="file:///C:\Users\Legion\Desktop\Polytech\&#1057;&#1093;&#1077;&#1084;&#1072;&#1090;&#1077;&#1093;&#1085;&#1080;&#1082;&#1072;\3%20&#1082;&#1091;&#1088;&#1089;\2%20&#1095;&#1072;&#1089;&#1090;&#1100;%20-%20&#1051;&#1072;&#1074;&#1088;&#1086;&#1074;\&#1054;&#1090;&#1095;&#1105;&#1090;&#1099;\lab%201\la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2">
          <cell r="N12">
            <v>20</v>
          </cell>
          <cell r="R12">
            <v>-41.566373893160538</v>
          </cell>
          <cell r="T12">
            <v>-39.739986786287254</v>
          </cell>
        </row>
        <row r="13">
          <cell r="N13">
            <v>40</v>
          </cell>
          <cell r="R13">
            <v>-35.442981186832696</v>
          </cell>
          <cell r="T13">
            <v>-33.720769922536569</v>
          </cell>
        </row>
        <row r="14">
          <cell r="N14">
            <v>80</v>
          </cell>
          <cell r="R14">
            <v>-29.387776089779436</v>
          </cell>
          <cell r="T14">
            <v>-27.705697807131457</v>
          </cell>
        </row>
        <row r="15">
          <cell r="N15">
            <v>160</v>
          </cell>
          <cell r="R15">
            <v>-23.384496002055283</v>
          </cell>
          <cell r="T15">
            <v>-21.707138993814503</v>
          </cell>
        </row>
        <row r="16">
          <cell r="N16">
            <v>320</v>
          </cell>
          <cell r="R16">
            <v>-17.419098802240839</v>
          </cell>
          <cell r="T16">
            <v>-15.773601607463672</v>
          </cell>
        </row>
        <row r="17">
          <cell r="N17">
            <v>640</v>
          </cell>
          <cell r="R17">
            <v>-11.732792649209372</v>
          </cell>
          <cell r="T17">
            <v>-10.084782133751824</v>
          </cell>
        </row>
        <row r="18">
          <cell r="N18">
            <v>1280</v>
          </cell>
          <cell r="R18">
            <v>-6.5927170974656599</v>
          </cell>
          <cell r="T18">
            <v>-5.1841970231381342</v>
          </cell>
        </row>
        <row r="19">
          <cell r="N19">
            <v>2560</v>
          </cell>
          <cell r="R19">
            <v>-2.7207530578585999</v>
          </cell>
          <cell r="T19">
            <v>-1.9723119814234578</v>
          </cell>
        </row>
        <row r="20">
          <cell r="N20">
            <v>5120</v>
          </cell>
          <cell r="R20">
            <v>-1.1301096818779497</v>
          </cell>
          <cell r="T20">
            <v>-0.58314114926591398</v>
          </cell>
        </row>
        <row r="21">
          <cell r="N21">
            <v>10240</v>
          </cell>
          <cell r="R21">
            <v>-0.53413688636231649</v>
          </cell>
          <cell r="T21">
            <v>-0.15328864346938914</v>
          </cell>
        </row>
        <row r="22">
          <cell r="N22">
            <v>20480</v>
          </cell>
          <cell r="R22">
            <v>-0.35385298986827957</v>
          </cell>
          <cell r="T22">
            <v>-3.8832370261807622E-2</v>
          </cell>
        </row>
        <row r="23">
          <cell r="N23">
            <v>40960</v>
          </cell>
          <cell r="R23">
            <v>-0.30168532771771722</v>
          </cell>
          <cell r="T23">
            <v>-9.7406928300527839E-3</v>
          </cell>
        </row>
        <row r="24">
          <cell r="N24">
            <v>81920</v>
          </cell>
          <cell r="R24">
            <v>-0.30107014769080698</v>
          </cell>
          <cell r="T24">
            <v>-2.4372221461567752E-3</v>
          </cell>
        </row>
        <row r="25">
          <cell r="N25">
            <v>163840</v>
          </cell>
          <cell r="R25">
            <v>-0.31845932194338378</v>
          </cell>
          <cell r="T25">
            <v>-6.0943377485841153E-4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818D-CFB5-9641-A82D-A632F9CF183B}">
  <dimension ref="D1:Z20"/>
  <sheetViews>
    <sheetView tabSelected="1" zoomScale="55" zoomScaleNormal="55" workbookViewId="0">
      <selection activeCell="K10" sqref="K10"/>
    </sheetView>
  </sheetViews>
  <sheetFormatPr defaultColWidth="11" defaultRowHeight="16" x14ac:dyDescent="0.4"/>
  <cols>
    <col min="8" max="8" width="11.25" bestFit="1" customWidth="1"/>
    <col min="10" max="10" width="14.25" customWidth="1"/>
  </cols>
  <sheetData>
    <row r="1" spans="4:26" ht="16.5" thickBot="1" x14ac:dyDescent="0.45"/>
    <row r="2" spans="4:26" ht="16.5" thickBot="1" x14ac:dyDescent="0.45">
      <c r="E2" s="8" t="s">
        <v>0</v>
      </c>
      <c r="F2" s="9"/>
      <c r="G2" s="9"/>
      <c r="H2" s="9"/>
      <c r="I2" s="9"/>
      <c r="J2" s="10"/>
    </row>
    <row r="3" spans="4:26" ht="31.5" thickBot="1" x14ac:dyDescent="0.45">
      <c r="E3" s="3" t="s">
        <v>1</v>
      </c>
      <c r="F3" s="3" t="s">
        <v>2</v>
      </c>
      <c r="G3" s="6" t="s">
        <v>3</v>
      </c>
      <c r="H3" s="5" t="s">
        <v>4</v>
      </c>
      <c r="I3" s="5" t="s">
        <v>5</v>
      </c>
      <c r="J3" s="4" t="s">
        <v>6</v>
      </c>
    </row>
    <row r="4" spans="4:26" ht="16.5" thickBot="1" x14ac:dyDescent="0.45">
      <c r="E4" s="1">
        <v>3</v>
      </c>
      <c r="F4" s="1">
        <v>6.3</v>
      </c>
      <c r="G4" s="7">
        <v>15</v>
      </c>
      <c r="H4" s="2">
        <v>470</v>
      </c>
      <c r="I4" s="2">
        <v>5</v>
      </c>
      <c r="J4" s="2">
        <v>0.12</v>
      </c>
    </row>
    <row r="6" spans="4:26" ht="16.5" thickBot="1" x14ac:dyDescent="0.45"/>
    <row r="7" spans="4:26" ht="16.5" thickBot="1" x14ac:dyDescent="0.45">
      <c r="D7" s="25" t="s">
        <v>7</v>
      </c>
      <c r="E7" s="26"/>
      <c r="F7" s="26"/>
      <c r="G7" s="26"/>
      <c r="H7" s="26"/>
      <c r="I7" s="26"/>
      <c r="J7" s="27"/>
      <c r="M7" s="34" t="s">
        <v>8</v>
      </c>
      <c r="N7" s="35"/>
      <c r="O7" s="35"/>
      <c r="P7" s="35"/>
      <c r="Q7" s="36"/>
      <c r="V7" s="65" t="s">
        <v>9</v>
      </c>
      <c r="W7" s="66"/>
      <c r="X7" s="66"/>
      <c r="Y7" s="66"/>
      <c r="Z7" s="67"/>
    </row>
    <row r="8" spans="4:26" ht="32.5" thickBot="1" x14ac:dyDescent="0.45">
      <c r="D8" s="30" t="s">
        <v>10</v>
      </c>
      <c r="E8" s="31" t="s">
        <v>13</v>
      </c>
      <c r="F8" s="32" t="s">
        <v>11</v>
      </c>
      <c r="G8" s="30" t="s">
        <v>14</v>
      </c>
      <c r="H8" s="29" t="s">
        <v>12</v>
      </c>
      <c r="I8" s="28" t="s">
        <v>19</v>
      </c>
      <c r="J8" s="53" t="s">
        <v>20</v>
      </c>
      <c r="M8" s="11" t="s">
        <v>10</v>
      </c>
      <c r="N8" s="24" t="s">
        <v>15</v>
      </c>
      <c r="O8" s="23" t="s">
        <v>16</v>
      </c>
      <c r="P8" s="21" t="s">
        <v>18</v>
      </c>
      <c r="Q8" s="49" t="s">
        <v>17</v>
      </c>
      <c r="V8" s="11" t="s">
        <v>10</v>
      </c>
      <c r="W8" s="57" t="s">
        <v>15</v>
      </c>
      <c r="X8" s="61" t="s">
        <v>16</v>
      </c>
      <c r="Y8" s="21" t="s">
        <v>18</v>
      </c>
      <c r="Z8" s="68" t="s">
        <v>17</v>
      </c>
    </row>
    <row r="9" spans="4:26" x14ac:dyDescent="0.4">
      <c r="D9" s="12">
        <v>1</v>
      </c>
      <c r="E9" s="15">
        <v>0.28999999999999998</v>
      </c>
      <c r="F9" s="15">
        <v>4.68</v>
      </c>
      <c r="G9" s="22">
        <v>5.15</v>
      </c>
      <c r="H9" s="40">
        <f>G9-F9</f>
        <v>0.47000000000000064</v>
      </c>
      <c r="I9" s="43">
        <f>E9/15</f>
        <v>1.9333333333333331E-2</v>
      </c>
      <c r="J9" s="54">
        <f>1*10^(-6)*(EXP(H9/(0.075))-1)*100</f>
        <v>5.257187193440431E-2</v>
      </c>
      <c r="M9" s="12">
        <v>1</v>
      </c>
      <c r="N9" s="37">
        <v>0.27</v>
      </c>
      <c r="O9" s="46">
        <v>9.0500000000000007</v>
      </c>
      <c r="P9" s="33">
        <v>180</v>
      </c>
      <c r="Q9" s="50" cm="1">
        <f t="array" ref="Q9:Q20">(N9:N20*10^(-2))/(1500*10^(-6))</f>
        <v>1.8</v>
      </c>
      <c r="V9" s="15">
        <v>1</v>
      </c>
      <c r="W9" s="58">
        <v>0.3</v>
      </c>
      <c r="X9" s="62">
        <v>8.57</v>
      </c>
      <c r="Y9" s="18">
        <v>100</v>
      </c>
      <c r="Z9" s="69" cm="1">
        <f t="array" ref="Z9:Z20">(W9:W20*10^(-2))/(1500*10^(-6))</f>
        <v>2</v>
      </c>
    </row>
    <row r="10" spans="4:26" x14ac:dyDescent="0.4">
      <c r="D10" s="13">
        <v>2</v>
      </c>
      <c r="E10" s="16">
        <v>0.6</v>
      </c>
      <c r="F10" s="16">
        <v>4.6399999999999997</v>
      </c>
      <c r="G10" s="13">
        <v>5.15</v>
      </c>
      <c r="H10" s="41">
        <f>G10-F10</f>
        <v>0.51000000000000068</v>
      </c>
      <c r="I10" s="44">
        <f>E10/15</f>
        <v>0.04</v>
      </c>
      <c r="J10" s="55">
        <f t="shared" ref="J10:J20" si="0">1*10^(-6)*(EXP(H10/(0.075))-1)*100</f>
        <v>8.9684729165042623E-2</v>
      </c>
      <c r="M10" s="13">
        <v>2</v>
      </c>
      <c r="N10" s="38">
        <v>0.6</v>
      </c>
      <c r="O10" s="47">
        <v>8.56</v>
      </c>
      <c r="P10" s="19">
        <v>340</v>
      </c>
      <c r="Q10" s="51">
        <v>4</v>
      </c>
      <c r="V10" s="16">
        <v>2</v>
      </c>
      <c r="W10" s="59">
        <v>0.6</v>
      </c>
      <c r="X10" s="63">
        <v>8.4700000000000006</v>
      </c>
      <c r="Y10" s="19">
        <v>160</v>
      </c>
      <c r="Z10" s="70">
        <v>4</v>
      </c>
    </row>
    <row r="11" spans="4:26" x14ac:dyDescent="0.4">
      <c r="D11" s="13">
        <v>3</v>
      </c>
      <c r="E11" s="16">
        <v>0.85</v>
      </c>
      <c r="F11" s="16">
        <v>4.62</v>
      </c>
      <c r="G11" s="13">
        <v>5.15</v>
      </c>
      <c r="H11" s="41">
        <f>G11-F11</f>
        <v>0.53000000000000025</v>
      </c>
      <c r="I11" s="44">
        <f>E11/15</f>
        <v>5.6666666666666664E-2</v>
      </c>
      <c r="J11" s="55">
        <f t="shared" si="0"/>
        <v>0.11712340677032987</v>
      </c>
      <c r="M11" s="13">
        <v>3</v>
      </c>
      <c r="N11" s="38">
        <v>0.89</v>
      </c>
      <c r="O11" s="47">
        <v>8.33</v>
      </c>
      <c r="P11" s="19">
        <v>520</v>
      </c>
      <c r="Q11" s="51">
        <v>5.9333333333333336</v>
      </c>
      <c r="V11" s="16">
        <v>3</v>
      </c>
      <c r="W11" s="59">
        <v>0.89</v>
      </c>
      <c r="X11" s="63">
        <v>8.23</v>
      </c>
      <c r="Y11" s="19">
        <v>240</v>
      </c>
      <c r="Z11" s="70">
        <v>5.9333333333333336</v>
      </c>
    </row>
    <row r="12" spans="4:26" x14ac:dyDescent="0.4">
      <c r="D12" s="13">
        <v>4</v>
      </c>
      <c r="E12" s="16">
        <v>1.19</v>
      </c>
      <c r="F12" s="16">
        <v>4.59</v>
      </c>
      <c r="G12" s="13">
        <v>5.13</v>
      </c>
      <c r="H12" s="41">
        <f>G12-F12</f>
        <v>0.54</v>
      </c>
      <c r="I12" s="44">
        <f>E12/15</f>
        <v>7.9333333333333325E-2</v>
      </c>
      <c r="J12" s="55">
        <f t="shared" si="0"/>
        <v>0.1338430764394419</v>
      </c>
      <c r="M12" s="13">
        <v>4</v>
      </c>
      <c r="N12" s="38">
        <v>1.17</v>
      </c>
      <c r="O12" s="47">
        <v>8.08</v>
      </c>
      <c r="P12" s="19">
        <v>640</v>
      </c>
      <c r="Q12" s="51">
        <v>7.8</v>
      </c>
      <c r="V12" s="16">
        <v>4</v>
      </c>
      <c r="W12" s="59">
        <v>1.19</v>
      </c>
      <c r="X12" s="63">
        <v>8.1199999999999992</v>
      </c>
      <c r="Y12" s="19">
        <v>280</v>
      </c>
      <c r="Z12" s="70">
        <v>7.9333333333333327</v>
      </c>
    </row>
    <row r="13" spans="4:26" x14ac:dyDescent="0.4">
      <c r="D13" s="13">
        <v>5</v>
      </c>
      <c r="E13" s="16">
        <v>1.46</v>
      </c>
      <c r="F13" s="16">
        <v>4.58</v>
      </c>
      <c r="G13" s="13">
        <v>5.12</v>
      </c>
      <c r="H13" s="41">
        <f>G13-F13</f>
        <v>0.54</v>
      </c>
      <c r="I13" s="44">
        <f>E13/15</f>
        <v>9.7333333333333327E-2</v>
      </c>
      <c r="J13" s="55">
        <f t="shared" si="0"/>
        <v>0.1338430764394419</v>
      </c>
      <c r="M13" s="13">
        <v>5</v>
      </c>
      <c r="N13" s="38">
        <v>1.54</v>
      </c>
      <c r="O13" s="47">
        <v>7.95</v>
      </c>
      <c r="P13" s="19">
        <v>800</v>
      </c>
      <c r="Q13" s="51">
        <v>10.266666666666667</v>
      </c>
      <c r="V13" s="16">
        <v>5</v>
      </c>
      <c r="W13" s="59">
        <v>1.47</v>
      </c>
      <c r="X13" s="63">
        <v>7.96</v>
      </c>
      <c r="Y13" s="19">
        <v>380</v>
      </c>
      <c r="Z13" s="70">
        <v>9.7999999999999989</v>
      </c>
    </row>
    <row r="14" spans="4:26" x14ac:dyDescent="0.4">
      <c r="D14" s="13">
        <v>6</v>
      </c>
      <c r="E14" s="16">
        <v>1.8</v>
      </c>
      <c r="F14" s="16">
        <v>4.55</v>
      </c>
      <c r="G14" s="13">
        <v>5.12</v>
      </c>
      <c r="H14" s="41">
        <f>G14-F14</f>
        <v>0.57000000000000028</v>
      </c>
      <c r="I14" s="44">
        <f>E14/15</f>
        <v>0.12000000000000001</v>
      </c>
      <c r="J14" s="55">
        <f t="shared" si="0"/>
        <v>0.1997195895104126</v>
      </c>
      <c r="M14" s="13">
        <v>6</v>
      </c>
      <c r="N14" s="38">
        <v>1.77</v>
      </c>
      <c r="O14" s="47">
        <v>7.29</v>
      </c>
      <c r="P14" s="19">
        <v>980</v>
      </c>
      <c r="Q14" s="51">
        <v>11.8</v>
      </c>
      <c r="V14" s="16">
        <v>6</v>
      </c>
      <c r="W14" s="59">
        <v>1.79</v>
      </c>
      <c r="X14" s="63">
        <v>7.85</v>
      </c>
      <c r="Y14" s="19">
        <v>440</v>
      </c>
      <c r="Z14" s="70">
        <v>11.933333333333332</v>
      </c>
    </row>
    <row r="15" spans="4:26" x14ac:dyDescent="0.4">
      <c r="D15" s="13">
        <v>7</v>
      </c>
      <c r="E15" s="16">
        <v>2.0499999999999998</v>
      </c>
      <c r="F15" s="16">
        <v>4.53</v>
      </c>
      <c r="G15" s="13">
        <v>5.1100000000000003</v>
      </c>
      <c r="H15" s="41">
        <f>G15-F15</f>
        <v>0.58000000000000007</v>
      </c>
      <c r="I15" s="44">
        <f>E15/15</f>
        <v>0.13666666666666666</v>
      </c>
      <c r="J15" s="55">
        <f t="shared" si="0"/>
        <v>0.22822001977497011</v>
      </c>
      <c r="M15" s="13">
        <v>7</v>
      </c>
      <c r="N15" s="38">
        <v>2.14</v>
      </c>
      <c r="O15" s="47">
        <v>7.14</v>
      </c>
      <c r="P15" s="19">
        <v>1100</v>
      </c>
      <c r="Q15" s="51">
        <v>14.266666666666667</v>
      </c>
      <c r="V15" s="16">
        <v>7</v>
      </c>
      <c r="W15" s="59">
        <v>2.09</v>
      </c>
      <c r="X15" s="63">
        <v>7.74</v>
      </c>
      <c r="Y15" s="19">
        <v>480</v>
      </c>
      <c r="Z15" s="70">
        <v>13.933333333333332</v>
      </c>
    </row>
    <row r="16" spans="4:26" x14ac:dyDescent="0.4">
      <c r="D16" s="13">
        <v>8</v>
      </c>
      <c r="E16" s="16">
        <v>2.5299999999999998</v>
      </c>
      <c r="F16" s="16">
        <v>4.53</v>
      </c>
      <c r="G16" s="13">
        <v>5.0999999999999996</v>
      </c>
      <c r="H16" s="41">
        <f>G16-F16</f>
        <v>0.5699999999999994</v>
      </c>
      <c r="I16" s="44">
        <f>E16/15</f>
        <v>0.16866666666666666</v>
      </c>
      <c r="J16" s="55">
        <f t="shared" si="0"/>
        <v>0.1997195895104103</v>
      </c>
      <c r="M16" s="13">
        <v>8</v>
      </c>
      <c r="N16" s="38">
        <v>2.36</v>
      </c>
      <c r="O16" s="47">
        <v>7.08</v>
      </c>
      <c r="P16" s="19">
        <v>1240</v>
      </c>
      <c r="Q16" s="51">
        <v>15.733333333333333</v>
      </c>
      <c r="V16" s="16">
        <v>8</v>
      </c>
      <c r="W16" s="59">
        <v>2.35</v>
      </c>
      <c r="X16" s="63">
        <v>7.47</v>
      </c>
      <c r="Y16" s="19">
        <v>520</v>
      </c>
      <c r="Z16" s="70">
        <v>15.666666666666666</v>
      </c>
    </row>
    <row r="17" spans="4:26" x14ac:dyDescent="0.4">
      <c r="D17" s="13">
        <v>9</v>
      </c>
      <c r="E17" s="16">
        <v>2.8</v>
      </c>
      <c r="F17" s="16">
        <v>4.5199999999999996</v>
      </c>
      <c r="G17" s="13">
        <v>5.0999999999999996</v>
      </c>
      <c r="H17" s="41">
        <f>G17-F17</f>
        <v>0.58000000000000007</v>
      </c>
      <c r="I17" s="44">
        <f>E17/15</f>
        <v>0.18666666666666665</v>
      </c>
      <c r="J17" s="55">
        <f t="shared" si="0"/>
        <v>0.22822001977497011</v>
      </c>
      <c r="M17" s="13">
        <v>9</v>
      </c>
      <c r="N17" s="38">
        <v>2.82</v>
      </c>
      <c r="O17" s="47">
        <v>6.93</v>
      </c>
      <c r="P17" s="19">
        <v>1480</v>
      </c>
      <c r="Q17" s="51">
        <v>18.8</v>
      </c>
      <c r="V17" s="16">
        <v>9</v>
      </c>
      <c r="W17" s="59">
        <v>2.65</v>
      </c>
      <c r="X17" s="63">
        <v>7.45</v>
      </c>
      <c r="Y17" s="19">
        <v>640</v>
      </c>
      <c r="Z17" s="70">
        <v>17.666666666666664</v>
      </c>
    </row>
    <row r="18" spans="4:26" x14ac:dyDescent="0.4">
      <c r="D18" s="13">
        <v>10</v>
      </c>
      <c r="E18" s="16">
        <v>3.33</v>
      </c>
      <c r="F18" s="16">
        <v>4.5</v>
      </c>
      <c r="G18" s="13">
        <v>5.09</v>
      </c>
      <c r="H18" s="41">
        <f>G18-F18</f>
        <v>0.58999999999999986</v>
      </c>
      <c r="I18" s="44">
        <f>E18/15</f>
        <v>0.222</v>
      </c>
      <c r="J18" s="55">
        <f t="shared" si="0"/>
        <v>0.26078548954468889</v>
      </c>
      <c r="M18" s="13">
        <v>10</v>
      </c>
      <c r="N18" s="38">
        <v>3.01</v>
      </c>
      <c r="O18" s="47">
        <v>6.89</v>
      </c>
      <c r="P18" s="19">
        <v>1560</v>
      </c>
      <c r="Q18" s="51">
        <v>20.066666666666666</v>
      </c>
      <c r="V18" s="16">
        <v>10</v>
      </c>
      <c r="W18" s="59">
        <v>3.17</v>
      </c>
      <c r="X18" s="63">
        <v>7.32</v>
      </c>
      <c r="Y18" s="19">
        <v>660</v>
      </c>
      <c r="Z18" s="70">
        <v>21.133333333333333</v>
      </c>
    </row>
    <row r="19" spans="4:26" x14ac:dyDescent="0.4">
      <c r="D19" s="13">
        <v>11</v>
      </c>
      <c r="E19" s="16">
        <v>3.65</v>
      </c>
      <c r="F19" s="16">
        <v>4.4800000000000004</v>
      </c>
      <c r="G19" s="13">
        <v>5.09</v>
      </c>
      <c r="H19" s="41">
        <f>G19-F19</f>
        <v>0.60999999999999943</v>
      </c>
      <c r="I19" s="44">
        <f>E19/15</f>
        <v>0.24333333333333332</v>
      </c>
      <c r="J19" s="55">
        <f t="shared" si="0"/>
        <v>0.34051344446624071</v>
      </c>
      <c r="M19" s="13">
        <v>11</v>
      </c>
      <c r="N19" s="38">
        <v>3.28</v>
      </c>
      <c r="O19" s="47">
        <v>6.81</v>
      </c>
      <c r="P19" s="19">
        <v>1580</v>
      </c>
      <c r="Q19" s="51">
        <v>21.866666666666664</v>
      </c>
      <c r="V19" s="16">
        <v>11</v>
      </c>
      <c r="W19" s="59">
        <v>3.39</v>
      </c>
      <c r="X19" s="63">
        <v>7.36</v>
      </c>
      <c r="Y19" s="19">
        <v>740</v>
      </c>
      <c r="Z19" s="70">
        <v>22.599999999999998</v>
      </c>
    </row>
    <row r="20" spans="4:26" ht="16.5" thickBot="1" x14ac:dyDescent="0.45">
      <c r="D20" s="14">
        <v>12</v>
      </c>
      <c r="E20" s="17">
        <v>3.94</v>
      </c>
      <c r="F20" s="17">
        <v>4.34</v>
      </c>
      <c r="G20" s="14">
        <v>5.08</v>
      </c>
      <c r="H20" s="42">
        <f>G20-F20</f>
        <v>0.74000000000000021</v>
      </c>
      <c r="I20" s="45">
        <f>E20/15</f>
        <v>0.26266666666666666</v>
      </c>
      <c r="J20" s="56">
        <f t="shared" si="0"/>
        <v>1.9275975176427027</v>
      </c>
      <c r="M20" s="14">
        <v>12</v>
      </c>
      <c r="N20" s="39">
        <v>5.81</v>
      </c>
      <c r="O20" s="48">
        <v>6.12</v>
      </c>
      <c r="P20" s="20">
        <v>2800</v>
      </c>
      <c r="Q20" s="52">
        <v>38.733333333333334</v>
      </c>
      <c r="V20" s="17">
        <v>12</v>
      </c>
      <c r="W20" s="60">
        <v>6.36</v>
      </c>
      <c r="X20" s="64">
        <v>6.76</v>
      </c>
      <c r="Y20" s="20">
        <v>1200</v>
      </c>
      <c r="Z20" s="71">
        <v>42.4</v>
      </c>
    </row>
  </sheetData>
  <mergeCells count="4">
    <mergeCell ref="E2:J2"/>
    <mergeCell ref="M7:Q7"/>
    <mergeCell ref="V7:Z7"/>
    <mergeCell ref="D7:J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C4A55FB0DC4C1418706C45BF66283BA" ma:contentTypeVersion="13" ma:contentTypeDescription="Создание документа." ma:contentTypeScope="" ma:versionID="9888466e65bb230a9eb9115da5e75d1b">
  <xsd:schema xmlns:xsd="http://www.w3.org/2001/XMLSchema" xmlns:xs="http://www.w3.org/2001/XMLSchema" xmlns:p="http://schemas.microsoft.com/office/2006/metadata/properties" xmlns:ns3="76bc3cdb-07a8-4a9e-a7a3-07e1a8e610af" xmlns:ns4="227cfff2-f5ad-4f22-a028-6b4d17f1b85f" targetNamespace="http://schemas.microsoft.com/office/2006/metadata/properties" ma:root="true" ma:fieldsID="f331b5ae960c59b5955ae2b97c9d2595" ns3:_="" ns4:_="">
    <xsd:import namespace="76bc3cdb-07a8-4a9e-a7a3-07e1a8e610af"/>
    <xsd:import namespace="227cfff2-f5ad-4f22-a028-6b4d17f1b8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c3cdb-07a8-4a9e-a7a3-07e1a8e61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cfff2-f5ad-4f22-a028-6b4d17f1b8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bc3cdb-07a8-4a9e-a7a3-07e1a8e610af" xsi:nil="true"/>
  </documentManagement>
</p:properties>
</file>

<file path=customXml/itemProps1.xml><?xml version="1.0" encoding="utf-8"?>
<ds:datastoreItem xmlns:ds="http://schemas.openxmlformats.org/officeDocument/2006/customXml" ds:itemID="{0EF51524-E5F5-4D32-9417-88D803B59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c3cdb-07a8-4a9e-a7a3-07e1a8e610af"/>
    <ds:schemaRef ds:uri="227cfff2-f5ad-4f22-a028-6b4d17f1b8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DB758E-6CAB-4EF6-B279-7DBF234CC2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6E127B-40FF-47A9-9A2D-B1327DFFEBCC}">
  <ds:schemaRefs>
    <ds:schemaRef ds:uri="http://schemas.microsoft.com/office/2006/metadata/properties"/>
    <ds:schemaRef ds:uri="http://schemas.microsoft.com/office/infopath/2007/PartnerControls"/>
    <ds:schemaRef ds:uri="76bc3cdb-07a8-4a9e-a7a3-07e1a8e610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Писарик Максим Владиславович</dc:creator>
  <cp:keywords/>
  <dc:description/>
  <cp:lastModifiedBy>Mat Nepo</cp:lastModifiedBy>
  <cp:revision/>
  <dcterms:created xsi:type="dcterms:W3CDTF">2024-02-15T13:19:32Z</dcterms:created>
  <dcterms:modified xsi:type="dcterms:W3CDTF">2024-02-28T20:48:24Z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0x010100EC4A55FB0DC4C1418706C45BF66283BA</vt:lpwstr>
  </property>
</Properties>
</file>