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gion\Desktop\Polytech\ЭВМ\6 семестр\Лабораорные\lab 4\files\"/>
    </mc:Choice>
  </mc:AlternateContent>
  <xr:revisionPtr revIDLastSave="0" documentId="13_ncr:1_{441FF996-B17B-4F6B-B28C-2A4E5C2E097F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G8" i="1"/>
  <c r="G9" i="1"/>
  <c r="G10" i="1"/>
  <c r="G11" i="1"/>
  <c r="G12" i="1"/>
  <c r="G13" i="1"/>
  <c r="G14" i="1"/>
  <c r="G15" i="1"/>
  <c r="G16" i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" i="1"/>
  <c r="G4" i="1"/>
  <c r="G5" i="1"/>
  <c r="G6" i="1"/>
  <c r="G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H25" i="1" s="1"/>
  <c r="F26" i="1"/>
  <c r="H26" i="1" s="1"/>
  <c r="F27" i="1"/>
  <c r="F28" i="1"/>
  <c r="F29" i="1"/>
  <c r="H29" i="1" s="1"/>
  <c r="F30" i="1"/>
  <c r="F31" i="1"/>
  <c r="F32" i="1"/>
  <c r="H5" i="1" l="1"/>
  <c r="H31" i="1"/>
  <c r="H30" i="1"/>
  <c r="H24" i="1"/>
  <c r="H22" i="1"/>
  <c r="H21" i="1"/>
  <c r="H18" i="1"/>
  <c r="H17" i="1"/>
  <c r="H15" i="1"/>
  <c r="H13" i="1"/>
  <c r="H12" i="1"/>
  <c r="H11" i="1"/>
  <c r="H8" i="1"/>
  <c r="H7" i="1"/>
  <c r="H3" i="1"/>
  <c r="H6" i="1"/>
  <c r="H4" i="1"/>
  <c r="H32" i="1"/>
  <c r="H23" i="1"/>
  <c r="H27" i="1"/>
  <c r="H16" i="1"/>
  <c r="H14" i="1"/>
  <c r="H10" i="1"/>
  <c r="H9" i="1"/>
  <c r="H28" i="1"/>
  <c r="H20" i="1"/>
  <c r="H19" i="1"/>
</calcChain>
</file>

<file path=xl/sharedStrings.xml><?xml version="1.0" encoding="utf-8"?>
<sst xmlns="http://schemas.openxmlformats.org/spreadsheetml/2006/main" count="14" uniqueCount="14">
  <si>
    <t>№</t>
  </si>
  <si>
    <t>Rн₁, Ом</t>
  </si>
  <si>
    <t>Rн₂, Ом</t>
  </si>
  <si>
    <t>E₀₂, В</t>
  </si>
  <si>
    <t>E₀₁₂, В</t>
  </si>
  <si>
    <t>Вриант</t>
  </si>
  <si>
    <r>
      <t>I</t>
    </r>
    <r>
      <rPr>
        <sz val="14"/>
        <color theme="1"/>
        <rFont val="Times New Roman"/>
        <family val="1"/>
        <charset val="204"/>
      </rPr>
      <t>₀, мА</t>
    </r>
  </si>
  <si>
    <r>
      <rPr>
        <sz val="12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>₀</t>
    </r>
    <r>
      <rPr>
        <sz val="12"/>
        <color theme="1"/>
        <rFont val="Times New Roman"/>
        <family val="1"/>
        <charset val="204"/>
      </rPr>
      <t>, Вт</t>
    </r>
  </si>
  <si>
    <r>
      <t>P</t>
    </r>
    <r>
      <rPr>
        <sz val="10"/>
        <color theme="1"/>
        <rFont val="Times New Roman"/>
        <family val="1"/>
        <charset val="204"/>
      </rPr>
      <t>расч</t>
    </r>
    <r>
      <rPr>
        <sz val="12"/>
        <color theme="1"/>
        <rFont val="Times New Roman"/>
        <family val="1"/>
        <charset val="204"/>
      </rPr>
      <t>, Вт</t>
    </r>
  </si>
  <si>
    <r>
      <t>P</t>
    </r>
    <r>
      <rPr>
        <sz val="10"/>
        <color theme="1"/>
        <rFont val="Times New Roman"/>
        <family val="1"/>
        <charset val="204"/>
      </rPr>
      <t>вых</t>
    </r>
    <r>
      <rPr>
        <sz val="12"/>
        <color theme="1"/>
        <rFont val="Times New Roman"/>
        <family val="1"/>
        <charset val="204"/>
      </rPr>
      <t>, Вт</t>
    </r>
  </si>
  <si>
    <r>
      <t>U</t>
    </r>
    <r>
      <rPr>
        <sz val="10"/>
        <color theme="1"/>
        <rFont val="Times New Roman"/>
        <family val="1"/>
        <charset val="204"/>
      </rPr>
      <t>вых</t>
    </r>
    <r>
      <rPr>
        <sz val="12"/>
        <color theme="1"/>
        <rFont val="Times New Roman"/>
        <family val="1"/>
        <charset val="204"/>
      </rPr>
      <t>, мВ</t>
    </r>
  </si>
  <si>
    <r>
      <t>U</t>
    </r>
    <r>
      <rPr>
        <sz val="10"/>
        <color theme="1"/>
        <rFont val="Times New Roman"/>
        <family val="1"/>
        <charset val="204"/>
      </rPr>
      <t>вх</t>
    </r>
    <r>
      <rPr>
        <sz val="12"/>
        <color theme="1"/>
        <rFont val="Times New Roman"/>
        <family val="1"/>
        <charset val="204"/>
      </rPr>
      <t>, мВ</t>
    </r>
  </si>
  <si>
    <r>
      <t xml:space="preserve">η </t>
    </r>
    <r>
      <rPr>
        <sz val="10"/>
        <color theme="1"/>
        <rFont val="Times New Roman"/>
        <family val="1"/>
        <charset val="204"/>
      </rPr>
      <t>эксп</t>
    </r>
  </si>
  <si>
    <r>
      <t xml:space="preserve">η </t>
    </r>
    <r>
      <rPr>
        <sz val="10"/>
        <color theme="1"/>
        <rFont val="Times New Roman"/>
        <family val="1"/>
        <charset val="204"/>
      </rPr>
      <t>расч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</si>
</sst>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sz="1400" b="1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зависимости </a:t>
            </a:r>
            <a:r>
              <a:rPr lang="ru-RU" sz="1400" b="1" i="1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входной и выходной мощностей</a:t>
            </a:r>
            <a:r>
              <a:rPr lang="ru-RU" sz="1400" b="1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42530436075662"/>
          <c:y val="8.5965442463328698E-2"/>
          <c:w val="0.86780674514964617"/>
          <c:h val="0.7962185005732284"/>
        </c:manualLayout>
      </c:layout>
      <c:scatterChart>
        <c:scatterStyle val="smoothMarker"/>
        <c:varyColors val="0"/>
        <c:ser>
          <c:idx val="0"/>
          <c:order val="0"/>
          <c:tx>
            <c:v>Uвх (Pвых)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3670</c:v>
                </c:pt>
                <c:pt idx="26">
                  <c:v>3670</c:v>
                </c:pt>
                <c:pt idx="27">
                  <c:v>3670</c:v>
                </c:pt>
                <c:pt idx="28">
                  <c:v>3670</c:v>
                </c:pt>
                <c:pt idx="29">
                  <c:v>3670</c:v>
                </c:pt>
              </c:numCache>
            </c:numRef>
          </c:xVal>
          <c:yVal>
            <c:numRef>
              <c:f>Sheet1!$F$3:$F$32</c:f>
              <c:numCache>
                <c:formatCode>0.00</c:formatCode>
                <c:ptCount val="30"/>
                <c:pt idx="0">
                  <c:v>0</c:v>
                </c:pt>
                <c:pt idx="1">
                  <c:v>1.1249999999999999E-3</c:v>
                </c:pt>
                <c:pt idx="2">
                  <c:v>4.4999999999999997E-3</c:v>
                </c:pt>
                <c:pt idx="3">
                  <c:v>1.0125E-2</c:v>
                </c:pt>
                <c:pt idx="4">
                  <c:v>1.7999999999999999E-2</c:v>
                </c:pt>
                <c:pt idx="5">
                  <c:v>2.8125000000000001E-2</c:v>
                </c:pt>
                <c:pt idx="6">
                  <c:v>4.0500000000000001E-2</c:v>
                </c:pt>
                <c:pt idx="7">
                  <c:v>5.5125E-2</c:v>
                </c:pt>
                <c:pt idx="8">
                  <c:v>7.1999999999999995E-2</c:v>
                </c:pt>
                <c:pt idx="9">
                  <c:v>9.1125000000000012E-2</c:v>
                </c:pt>
                <c:pt idx="10">
                  <c:v>0.1125</c:v>
                </c:pt>
                <c:pt idx="11">
                  <c:v>0.13612500000000002</c:v>
                </c:pt>
                <c:pt idx="12">
                  <c:v>0.16200000000000001</c:v>
                </c:pt>
                <c:pt idx="13">
                  <c:v>0.19012499999999999</c:v>
                </c:pt>
                <c:pt idx="14">
                  <c:v>0.2205</c:v>
                </c:pt>
                <c:pt idx="15">
                  <c:v>0.25312499999999999</c:v>
                </c:pt>
                <c:pt idx="16">
                  <c:v>0.28799999999999998</c:v>
                </c:pt>
                <c:pt idx="17">
                  <c:v>0.32512500000000005</c:v>
                </c:pt>
                <c:pt idx="18">
                  <c:v>0.36450000000000005</c:v>
                </c:pt>
                <c:pt idx="19">
                  <c:v>0.40612500000000001</c:v>
                </c:pt>
                <c:pt idx="20">
                  <c:v>0.45</c:v>
                </c:pt>
                <c:pt idx="21">
                  <c:v>0.49612499999999998</c:v>
                </c:pt>
                <c:pt idx="22">
                  <c:v>0.5445000000000001</c:v>
                </c:pt>
                <c:pt idx="23">
                  <c:v>0.59512500000000013</c:v>
                </c:pt>
                <c:pt idx="24">
                  <c:v>0.64800000000000002</c:v>
                </c:pt>
                <c:pt idx="25">
                  <c:v>0.67344499999999996</c:v>
                </c:pt>
                <c:pt idx="26">
                  <c:v>0.67344499999999996</c:v>
                </c:pt>
                <c:pt idx="27">
                  <c:v>0.67344499999999996</c:v>
                </c:pt>
                <c:pt idx="28">
                  <c:v>0.67344499999999996</c:v>
                </c:pt>
                <c:pt idx="29">
                  <c:v>0.67344499999999996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6-4CFC-B353-6C94331779AE}"/>
            </c:ext>
          </c:extLst>
        </c:ser>
        <c:ser>
          <c:idx val="1"/>
          <c:order val="1"/>
          <c:tx>
            <c:v>Uвх (P0)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3670</c:v>
                </c:pt>
                <c:pt idx="26">
                  <c:v>3670</c:v>
                </c:pt>
                <c:pt idx="27">
                  <c:v>3670</c:v>
                </c:pt>
                <c:pt idx="28">
                  <c:v>3670</c:v>
                </c:pt>
                <c:pt idx="29">
                  <c:v>3670</c:v>
                </c:pt>
              </c:numCache>
            </c:numRef>
          </c:xVal>
          <c:yVal>
            <c:numRef>
              <c:f>Sheet1!$G$3:$G$32</c:f>
              <c:numCache>
                <c:formatCode>0.00</c:formatCode>
                <c:ptCount val="30"/>
                <c:pt idx="0">
                  <c:v>6.0999999999999995E-3</c:v>
                </c:pt>
                <c:pt idx="1">
                  <c:v>4.1100000000000005E-2</c:v>
                </c:pt>
                <c:pt idx="2">
                  <c:v>7.6399999999999996E-2</c:v>
                </c:pt>
                <c:pt idx="3">
                  <c:v>0.112</c:v>
                </c:pt>
                <c:pt idx="4">
                  <c:v>0.14699999999999999</c:v>
                </c:pt>
                <c:pt idx="5">
                  <c:v>0.183</c:v>
                </c:pt>
                <c:pt idx="6">
                  <c:v>0.218</c:v>
                </c:pt>
                <c:pt idx="7">
                  <c:v>0.253</c:v>
                </c:pt>
                <c:pt idx="8">
                  <c:v>0.28899999999999998</c:v>
                </c:pt>
                <c:pt idx="9">
                  <c:v>0.32400000000000001</c:v>
                </c:pt>
                <c:pt idx="10">
                  <c:v>0.35899999999999999</c:v>
                </c:pt>
                <c:pt idx="11">
                  <c:v>0.39500000000000002</c:v>
                </c:pt>
                <c:pt idx="12">
                  <c:v>0.43</c:v>
                </c:pt>
                <c:pt idx="13">
                  <c:v>0.46500000000000002</c:v>
                </c:pt>
                <c:pt idx="14">
                  <c:v>0.501</c:v>
                </c:pt>
                <c:pt idx="15">
                  <c:v>0.53600000000000003</c:v>
                </c:pt>
                <c:pt idx="16">
                  <c:v>0.57100000000000006</c:v>
                </c:pt>
                <c:pt idx="17">
                  <c:v>0.60699999999999998</c:v>
                </c:pt>
                <c:pt idx="18">
                  <c:v>0.64200000000000002</c:v>
                </c:pt>
                <c:pt idx="19">
                  <c:v>0.67800000000000005</c:v>
                </c:pt>
                <c:pt idx="20">
                  <c:v>0.71299999999999997</c:v>
                </c:pt>
                <c:pt idx="21">
                  <c:v>0.748</c:v>
                </c:pt>
                <c:pt idx="22">
                  <c:v>0.78400000000000003</c:v>
                </c:pt>
                <c:pt idx="23">
                  <c:v>0.81900000000000006</c:v>
                </c:pt>
                <c:pt idx="24">
                  <c:v>0.85599999999999998</c:v>
                </c:pt>
                <c:pt idx="25">
                  <c:v>0.89300000000000002</c:v>
                </c:pt>
                <c:pt idx="26">
                  <c:v>0.92</c:v>
                </c:pt>
                <c:pt idx="27">
                  <c:v>0.94000000000000006</c:v>
                </c:pt>
                <c:pt idx="28">
                  <c:v>0.96</c:v>
                </c:pt>
                <c:pt idx="29">
                  <c:v>0.98099999999999998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36-4CFC-B353-6C943317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7600"/>
        <c:axId val="1272042256"/>
        <c:extLst/>
      </c:scatterChart>
      <c:valAx>
        <c:axId val="1957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вх, 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42256"/>
        <c:crossesAt val="0"/>
        <c:crossBetween val="midCat"/>
      </c:valAx>
      <c:valAx>
        <c:axId val="1272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Вт</a:t>
                </a:r>
              </a:p>
            </c:rich>
          </c:tx>
          <c:layout>
            <c:manualLayout>
              <c:xMode val="edge"/>
              <c:yMode val="edge"/>
              <c:x val="1.5139997701816113E-2"/>
              <c:y val="0.3928083989501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out"/>
        <c:tickLblPos val="low"/>
        <c:spPr>
          <a:noFill/>
          <a:ln w="15875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760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sz="1400" b="1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зависимости выходного напряжения усилителя от входного</a:t>
            </a:r>
            <a:endParaRPr lang="ru-RU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42530436075662"/>
          <c:y val="0.11173954389384089"/>
          <c:w val="0.86780674514964617"/>
          <c:h val="0.77044451294122041"/>
        </c:manualLayout>
      </c:layout>
      <c:scatterChart>
        <c:scatterStyle val="smoothMarker"/>
        <c:varyColors val="0"/>
        <c:ser>
          <c:idx val="0"/>
          <c:order val="0"/>
          <c:tx>
            <c:v>КПД эксп (Uвх)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3670</c:v>
                </c:pt>
                <c:pt idx="26">
                  <c:v>3670</c:v>
                </c:pt>
                <c:pt idx="27">
                  <c:v>3670</c:v>
                </c:pt>
                <c:pt idx="28">
                  <c:v>3670</c:v>
                </c:pt>
                <c:pt idx="29">
                  <c:v>3670</c:v>
                </c:pt>
              </c:numCache>
            </c:numRef>
          </c:xVal>
          <c:yVal>
            <c:numRef>
              <c:f>Sheet1!$I$3:$I$32</c:f>
              <c:numCache>
                <c:formatCode>0.00</c:formatCode>
                <c:ptCount val="30"/>
                <c:pt idx="0">
                  <c:v>0</c:v>
                </c:pt>
                <c:pt idx="1">
                  <c:v>2.7372262773722622</c:v>
                </c:pt>
                <c:pt idx="2">
                  <c:v>5.8900523560209423</c:v>
                </c:pt>
                <c:pt idx="3">
                  <c:v>9.0401785714285712</c:v>
                </c:pt>
                <c:pt idx="4">
                  <c:v>12.244897959183673</c:v>
                </c:pt>
                <c:pt idx="5">
                  <c:v>15.368852459016393</c:v>
                </c:pt>
                <c:pt idx="6">
                  <c:v>18.577981651376145</c:v>
                </c:pt>
                <c:pt idx="7">
                  <c:v>21.788537549407113</c:v>
                </c:pt>
                <c:pt idx="8">
                  <c:v>24.913494809688579</c:v>
                </c:pt>
                <c:pt idx="9">
                  <c:v>28.125</c:v>
                </c:pt>
                <c:pt idx="10">
                  <c:v>31.33704735376045</c:v>
                </c:pt>
                <c:pt idx="11">
                  <c:v>34.462025316455701</c:v>
                </c:pt>
                <c:pt idx="12">
                  <c:v>37.674418604651166</c:v>
                </c:pt>
                <c:pt idx="13">
                  <c:v>40.887096774193544</c:v>
                </c:pt>
                <c:pt idx="14">
                  <c:v>44.011976047904191</c:v>
                </c:pt>
                <c:pt idx="15">
                  <c:v>47.224813432835816</c:v>
                </c:pt>
                <c:pt idx="16">
                  <c:v>50.437828371278449</c:v>
                </c:pt>
                <c:pt idx="17">
                  <c:v>53.562602965403642</c:v>
                </c:pt>
                <c:pt idx="18">
                  <c:v>56.77570093457944</c:v>
                </c:pt>
                <c:pt idx="19">
                  <c:v>59.900442477876105</c:v>
                </c:pt>
                <c:pt idx="20">
                  <c:v>63.113604488078543</c:v>
                </c:pt>
                <c:pt idx="21">
                  <c:v>66.326871657754012</c:v>
                </c:pt>
                <c:pt idx="22">
                  <c:v>69.451530612244909</c:v>
                </c:pt>
                <c:pt idx="23">
                  <c:v>72.664835164835168</c:v>
                </c:pt>
                <c:pt idx="24">
                  <c:v>75.700934579439263</c:v>
                </c:pt>
                <c:pt idx="25">
                  <c:v>75.413773796192601</c:v>
                </c:pt>
                <c:pt idx="26">
                  <c:v>73.200543478260855</c:v>
                </c:pt>
                <c:pt idx="27">
                  <c:v>71.643085106382969</c:v>
                </c:pt>
                <c:pt idx="28">
                  <c:v>70.150520833333331</c:v>
                </c:pt>
                <c:pt idx="29">
                  <c:v>68.648827726809387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2-48EC-9785-E4AC6DA64C58}"/>
            </c:ext>
          </c:extLst>
        </c:ser>
        <c:ser>
          <c:idx val="1"/>
          <c:order val="1"/>
          <c:tx>
            <c:v>КПД расч (Uвх)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3670</c:v>
                </c:pt>
                <c:pt idx="26">
                  <c:v>3670</c:v>
                </c:pt>
                <c:pt idx="27">
                  <c:v>3670</c:v>
                </c:pt>
                <c:pt idx="28">
                  <c:v>3670</c:v>
                </c:pt>
                <c:pt idx="29">
                  <c:v>3670</c:v>
                </c:pt>
              </c:numCache>
            </c:numRef>
          </c:xVal>
          <c:yVal>
            <c:numRef>
              <c:f>Sheet1!$J$3:$J$32</c:f>
              <c:numCache>
                <c:formatCode>0.00</c:formatCode>
                <c:ptCount val="30"/>
                <c:pt idx="0">
                  <c:v>0</c:v>
                </c:pt>
                <c:pt idx="1">
                  <c:v>2.3561944901923448</c:v>
                </c:pt>
                <c:pt idx="2">
                  <c:v>4.7123889803846897</c:v>
                </c:pt>
                <c:pt idx="3">
                  <c:v>7.0685834705770345</c:v>
                </c:pt>
                <c:pt idx="4">
                  <c:v>9.4247779607693793</c:v>
                </c:pt>
                <c:pt idx="5">
                  <c:v>11.780972450961723</c:v>
                </c:pt>
                <c:pt idx="6">
                  <c:v>14.137166941154069</c:v>
                </c:pt>
                <c:pt idx="7">
                  <c:v>16.493361431346415</c:v>
                </c:pt>
                <c:pt idx="8">
                  <c:v>18.849555921538759</c:v>
                </c:pt>
                <c:pt idx="9">
                  <c:v>21.205750411731103</c:v>
                </c:pt>
                <c:pt idx="10">
                  <c:v>23.561944901923447</c:v>
                </c:pt>
                <c:pt idx="11">
                  <c:v>25.918139392115791</c:v>
                </c:pt>
                <c:pt idx="12">
                  <c:v>28.274333882308138</c:v>
                </c:pt>
                <c:pt idx="13">
                  <c:v>30.630528372500482</c:v>
                </c:pt>
                <c:pt idx="14">
                  <c:v>32.986722862692829</c:v>
                </c:pt>
                <c:pt idx="15">
                  <c:v>35.342917352885173</c:v>
                </c:pt>
                <c:pt idx="16">
                  <c:v>37.699111843077517</c:v>
                </c:pt>
                <c:pt idx="17">
                  <c:v>40.055306333269868</c:v>
                </c:pt>
                <c:pt idx="18">
                  <c:v>42.411500823462205</c:v>
                </c:pt>
                <c:pt idx="19">
                  <c:v>44.767695313654556</c:v>
                </c:pt>
                <c:pt idx="20">
                  <c:v>47.123889803846893</c:v>
                </c:pt>
                <c:pt idx="21">
                  <c:v>49.480084294039237</c:v>
                </c:pt>
                <c:pt idx="22">
                  <c:v>51.836278784231581</c:v>
                </c:pt>
                <c:pt idx="23">
                  <c:v>54.192473274423932</c:v>
                </c:pt>
                <c:pt idx="24">
                  <c:v>56.548667764616276</c:v>
                </c:pt>
                <c:pt idx="25">
                  <c:v>57.648225193372703</c:v>
                </c:pt>
                <c:pt idx="26">
                  <c:v>57.648225193372703</c:v>
                </c:pt>
                <c:pt idx="27">
                  <c:v>57.648225193372703</c:v>
                </c:pt>
                <c:pt idx="28">
                  <c:v>57.648225193372703</c:v>
                </c:pt>
                <c:pt idx="29">
                  <c:v>57.648225193372703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2-48EC-9785-E4AC6DA6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7600"/>
        <c:axId val="1272042256"/>
        <c:extLst/>
      </c:scatterChart>
      <c:valAx>
        <c:axId val="1957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вх, 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42256"/>
        <c:crossesAt val="0"/>
        <c:crossBetween val="midCat"/>
      </c:valAx>
      <c:valAx>
        <c:axId val="1272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В</a:t>
                </a:r>
              </a:p>
            </c:rich>
          </c:tx>
          <c:layout>
            <c:manualLayout>
              <c:xMode val="edge"/>
              <c:yMode val="edge"/>
              <c:x val="1.5139997701816113E-2"/>
              <c:y val="0.3928083989501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out"/>
        <c:tickLblPos val="low"/>
        <c:spPr>
          <a:noFill/>
          <a:ln w="15875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7600"/>
        <c:crossesAt val="0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25</xdr:col>
      <xdr:colOff>603250</xdr:colOff>
      <xdr:row>32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9FB772-5A59-4DCA-8857-2836C01BA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25</xdr:col>
      <xdr:colOff>603250</xdr:colOff>
      <xdr:row>61</xdr:row>
      <xdr:rowOff>54161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A73923-A816-4772-8CF2-0A6BAA8C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egion\Downloads\Telegram\&#1088;&#1072;&#1089;&#1095;&#1077;&#1090;&#1099;%202.xlsx" TargetMode="External"/><Relationship Id="rId1" Type="http://schemas.openxmlformats.org/officeDocument/2006/relationships/externalLinkPath" Target="file:///D:\Users\Legion\Downloads\Telegram\&#1088;&#1072;&#1089;&#1095;&#1077;&#1090;&#1099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U2">
            <v>15</v>
          </cell>
          <cell r="AV2">
            <v>-11.8</v>
          </cell>
        </row>
        <row r="3">
          <cell r="AU3">
            <v>14.7</v>
          </cell>
          <cell r="AV3">
            <v>-11.7</v>
          </cell>
        </row>
        <row r="4">
          <cell r="C4">
            <v>15</v>
          </cell>
          <cell r="D4">
            <v>-11.8</v>
          </cell>
          <cell r="H4">
            <v>7.43</v>
          </cell>
          <cell r="I4">
            <v>-8.02</v>
          </cell>
          <cell r="M4">
            <v>0.27</v>
          </cell>
          <cell r="N4">
            <v>-1.35</v>
          </cell>
          <cell r="R4">
            <v>-1.48</v>
          </cell>
          <cell r="S4">
            <v>4.87</v>
          </cell>
          <cell r="W4">
            <v>-8.93</v>
          </cell>
          <cell r="X4">
            <v>7.18</v>
          </cell>
          <cell r="AU4">
            <v>14.4</v>
          </cell>
          <cell r="AV4">
            <v>-11.5</v>
          </cell>
        </row>
        <row r="5">
          <cell r="C5">
            <v>14.7</v>
          </cell>
          <cell r="D5">
            <v>-11.7</v>
          </cell>
          <cell r="H5">
            <v>7.13</v>
          </cell>
          <cell r="I5">
            <v>-7.87</v>
          </cell>
          <cell r="M5">
            <v>0.24</v>
          </cell>
          <cell r="N5">
            <v>-1.21</v>
          </cell>
          <cell r="R5">
            <v>-1.78</v>
          </cell>
          <cell r="S5">
            <v>4.97</v>
          </cell>
          <cell r="W5">
            <v>-9.23</v>
          </cell>
          <cell r="X5">
            <v>7.28</v>
          </cell>
          <cell r="AU5">
            <v>14.1</v>
          </cell>
          <cell r="AV5">
            <v>-11.4</v>
          </cell>
        </row>
        <row r="6">
          <cell r="C6">
            <v>14.4</v>
          </cell>
          <cell r="D6">
            <v>-11.5</v>
          </cell>
          <cell r="H6">
            <v>6.83</v>
          </cell>
          <cell r="I6">
            <v>-7.72</v>
          </cell>
          <cell r="M6">
            <v>0.22</v>
          </cell>
          <cell r="N6">
            <v>-1.08</v>
          </cell>
          <cell r="R6">
            <v>-2.0699999999999998</v>
          </cell>
          <cell r="S6">
            <v>5.07</v>
          </cell>
          <cell r="W6">
            <v>-9.5299999999999994</v>
          </cell>
          <cell r="X6">
            <v>7.37</v>
          </cell>
          <cell r="AU6">
            <v>13.8</v>
          </cell>
          <cell r="AV6">
            <v>-11.2</v>
          </cell>
        </row>
        <row r="7">
          <cell r="C7">
            <v>14.1</v>
          </cell>
          <cell r="D7">
            <v>-11.4</v>
          </cell>
          <cell r="H7">
            <v>6.53</v>
          </cell>
          <cell r="I7">
            <v>-7.57</v>
          </cell>
          <cell r="M7">
            <v>0.19</v>
          </cell>
          <cell r="N7">
            <v>-0.94</v>
          </cell>
          <cell r="R7">
            <v>-2.37</v>
          </cell>
          <cell r="S7">
            <v>5.17</v>
          </cell>
          <cell r="W7">
            <v>-9.83</v>
          </cell>
          <cell r="X7">
            <v>7.46</v>
          </cell>
          <cell r="AU7">
            <v>13.5</v>
          </cell>
          <cell r="AV7">
            <v>-11.1</v>
          </cell>
        </row>
        <row r="8">
          <cell r="C8">
            <v>13.8</v>
          </cell>
          <cell r="D8">
            <v>-11.2</v>
          </cell>
          <cell r="H8">
            <v>6.24</v>
          </cell>
          <cell r="I8">
            <v>-7.42</v>
          </cell>
          <cell r="M8">
            <v>0.16</v>
          </cell>
          <cell r="N8">
            <v>-0.81</v>
          </cell>
          <cell r="R8">
            <v>-2.67</v>
          </cell>
          <cell r="S8">
            <v>5.26</v>
          </cell>
          <cell r="W8">
            <v>-10.1</v>
          </cell>
          <cell r="X8">
            <v>7.55</v>
          </cell>
          <cell r="AU8">
            <v>13.2</v>
          </cell>
          <cell r="AV8">
            <v>-10.9</v>
          </cell>
        </row>
        <row r="9">
          <cell r="C9">
            <v>13.5</v>
          </cell>
          <cell r="D9">
            <v>-11.1</v>
          </cell>
          <cell r="H9">
            <v>5.94</v>
          </cell>
          <cell r="I9">
            <v>-7.27</v>
          </cell>
          <cell r="M9">
            <v>0.13</v>
          </cell>
          <cell r="N9">
            <v>-0.67</v>
          </cell>
          <cell r="R9">
            <v>-2.96</v>
          </cell>
          <cell r="S9">
            <v>5.35</v>
          </cell>
          <cell r="W9">
            <v>-10.4</v>
          </cell>
          <cell r="X9">
            <v>7.64</v>
          </cell>
          <cell r="AU9">
            <v>12.9</v>
          </cell>
          <cell r="AV9">
            <v>-10.8</v>
          </cell>
        </row>
        <row r="10">
          <cell r="C10">
            <v>13.2</v>
          </cell>
          <cell r="D10">
            <v>-10.9</v>
          </cell>
          <cell r="H10">
            <v>5.64</v>
          </cell>
          <cell r="I10">
            <v>-7.12</v>
          </cell>
          <cell r="M10">
            <v>0.11</v>
          </cell>
          <cell r="N10">
            <v>-0.54</v>
          </cell>
          <cell r="R10">
            <v>-3.26</v>
          </cell>
          <cell r="S10">
            <v>5.45</v>
          </cell>
          <cell r="W10">
            <v>-10.7</v>
          </cell>
          <cell r="X10">
            <v>7.73</v>
          </cell>
          <cell r="AU10">
            <v>12.6</v>
          </cell>
          <cell r="AV10">
            <v>-10.6</v>
          </cell>
        </row>
        <row r="11">
          <cell r="C11">
            <v>12.9</v>
          </cell>
          <cell r="D11">
            <v>-10.8</v>
          </cell>
          <cell r="H11">
            <v>5.34</v>
          </cell>
          <cell r="I11">
            <v>-6.97</v>
          </cell>
          <cell r="M11">
            <v>0.08</v>
          </cell>
          <cell r="N11">
            <v>-0.4</v>
          </cell>
          <cell r="R11">
            <v>-3.56</v>
          </cell>
          <cell r="S11">
            <v>5.54</v>
          </cell>
          <cell r="W11">
            <v>-11</v>
          </cell>
          <cell r="X11">
            <v>7.82</v>
          </cell>
          <cell r="AU11">
            <v>12.2</v>
          </cell>
          <cell r="AV11">
            <v>-10.5</v>
          </cell>
        </row>
        <row r="12">
          <cell r="C12">
            <v>12.6</v>
          </cell>
          <cell r="D12">
            <v>-10.6</v>
          </cell>
          <cell r="H12">
            <v>5.04</v>
          </cell>
          <cell r="I12">
            <v>-6.82</v>
          </cell>
          <cell r="M12">
            <v>0.05</v>
          </cell>
          <cell r="N12">
            <v>-0.27</v>
          </cell>
          <cell r="R12">
            <v>-3.86</v>
          </cell>
          <cell r="S12">
            <v>5.63</v>
          </cell>
          <cell r="W12">
            <v>-11.3</v>
          </cell>
          <cell r="X12">
            <v>7.92</v>
          </cell>
          <cell r="AU12">
            <v>11.9</v>
          </cell>
          <cell r="AV12">
            <v>-10.3</v>
          </cell>
        </row>
        <row r="13">
          <cell r="C13">
            <v>12.2</v>
          </cell>
          <cell r="D13">
            <v>-10.5</v>
          </cell>
          <cell r="H13">
            <v>4.75</v>
          </cell>
          <cell r="I13">
            <v>-6.67</v>
          </cell>
          <cell r="M13">
            <v>0.02</v>
          </cell>
          <cell r="N13">
            <v>-0.13</v>
          </cell>
          <cell r="R13">
            <v>-4.1500000000000004</v>
          </cell>
          <cell r="S13">
            <v>5.72</v>
          </cell>
          <cell r="W13">
            <v>-11.6</v>
          </cell>
          <cell r="X13">
            <v>8.01</v>
          </cell>
          <cell r="AU13">
            <v>11.6</v>
          </cell>
          <cell r="AV13">
            <v>-10.1</v>
          </cell>
        </row>
        <row r="14">
          <cell r="C14">
            <v>11.9</v>
          </cell>
          <cell r="D14">
            <v>-10.3</v>
          </cell>
          <cell r="H14">
            <v>4.45</v>
          </cell>
          <cell r="I14">
            <v>-6.52</v>
          </cell>
          <cell r="M14">
            <v>0</v>
          </cell>
          <cell r="N14">
            <v>0</v>
          </cell>
          <cell r="R14">
            <v>-4.45</v>
          </cell>
          <cell r="S14">
            <v>5.82</v>
          </cell>
          <cell r="W14">
            <v>-11.9</v>
          </cell>
          <cell r="X14">
            <v>8.1</v>
          </cell>
          <cell r="AU14">
            <v>11.3</v>
          </cell>
          <cell r="AV14">
            <v>-9.99</v>
          </cell>
        </row>
        <row r="15">
          <cell r="C15">
            <v>11.6</v>
          </cell>
          <cell r="D15">
            <v>-10.1</v>
          </cell>
          <cell r="H15">
            <v>4.1500000000000004</v>
          </cell>
          <cell r="I15">
            <v>-6.36</v>
          </cell>
          <cell r="M15">
            <v>-0.02</v>
          </cell>
          <cell r="N15">
            <v>0.13</v>
          </cell>
          <cell r="R15">
            <v>-4.75</v>
          </cell>
          <cell r="S15">
            <v>5.91</v>
          </cell>
          <cell r="W15">
            <v>-12.2</v>
          </cell>
          <cell r="X15">
            <v>8.19</v>
          </cell>
          <cell r="AU15">
            <v>11</v>
          </cell>
          <cell r="AV15">
            <v>-9.84</v>
          </cell>
        </row>
        <row r="16">
          <cell r="C16">
            <v>11.3</v>
          </cell>
          <cell r="D16">
            <v>-9.99</v>
          </cell>
          <cell r="H16">
            <v>3.86</v>
          </cell>
          <cell r="I16">
            <v>-6.21</v>
          </cell>
          <cell r="M16">
            <v>-0.05</v>
          </cell>
          <cell r="N16">
            <v>0.27</v>
          </cell>
          <cell r="R16">
            <v>-5.04</v>
          </cell>
          <cell r="S16">
            <v>6</v>
          </cell>
          <cell r="W16">
            <v>-12.6</v>
          </cell>
          <cell r="X16">
            <v>8.2799999999999994</v>
          </cell>
          <cell r="AU16">
            <v>10.7</v>
          </cell>
          <cell r="AV16">
            <v>-9.69</v>
          </cell>
        </row>
        <row r="17">
          <cell r="C17">
            <v>11</v>
          </cell>
          <cell r="D17">
            <v>-9.84</v>
          </cell>
          <cell r="H17">
            <v>3.56</v>
          </cell>
          <cell r="I17">
            <v>-6.06</v>
          </cell>
          <cell r="M17">
            <v>-0.08</v>
          </cell>
          <cell r="N17">
            <v>0.4</v>
          </cell>
          <cell r="R17">
            <v>-5.34</v>
          </cell>
          <cell r="S17">
            <v>6.09</v>
          </cell>
          <cell r="W17">
            <v>-12.9</v>
          </cell>
          <cell r="X17">
            <v>8.3800000000000008</v>
          </cell>
          <cell r="AU17">
            <v>10.4</v>
          </cell>
          <cell r="AV17">
            <v>-9.5399999999999991</v>
          </cell>
        </row>
        <row r="18">
          <cell r="C18">
            <v>10.7</v>
          </cell>
          <cell r="D18">
            <v>-9.69</v>
          </cell>
          <cell r="H18">
            <v>3.26</v>
          </cell>
          <cell r="I18">
            <v>-5.91</v>
          </cell>
          <cell r="M18">
            <v>-0.11</v>
          </cell>
          <cell r="N18">
            <v>0.54</v>
          </cell>
          <cell r="R18">
            <v>-5.64</v>
          </cell>
          <cell r="S18">
            <v>6.18</v>
          </cell>
          <cell r="W18">
            <v>-13.2</v>
          </cell>
          <cell r="X18">
            <v>8.4700000000000006</v>
          </cell>
          <cell r="AU18">
            <v>10.1</v>
          </cell>
          <cell r="AV18">
            <v>-9.39</v>
          </cell>
        </row>
        <row r="19">
          <cell r="C19">
            <v>10.4</v>
          </cell>
          <cell r="D19">
            <v>-9.5399999999999991</v>
          </cell>
          <cell r="H19">
            <v>2.96</v>
          </cell>
          <cell r="I19">
            <v>-5.76</v>
          </cell>
          <cell r="M19">
            <v>-0.13</v>
          </cell>
          <cell r="N19">
            <v>0.67</v>
          </cell>
          <cell r="R19">
            <v>-5.94</v>
          </cell>
          <cell r="S19">
            <v>6.27</v>
          </cell>
          <cell r="W19">
            <v>-13.5</v>
          </cell>
          <cell r="X19">
            <v>8.56</v>
          </cell>
          <cell r="AU19">
            <v>9.83</v>
          </cell>
          <cell r="AV19">
            <v>-9.23</v>
          </cell>
        </row>
        <row r="20">
          <cell r="C20">
            <v>10.1</v>
          </cell>
          <cell r="D20">
            <v>-9.39</v>
          </cell>
          <cell r="H20">
            <v>2.67</v>
          </cell>
          <cell r="I20">
            <v>-5.6</v>
          </cell>
          <cell r="M20">
            <v>-0.16</v>
          </cell>
          <cell r="N20">
            <v>0.81</v>
          </cell>
          <cell r="R20">
            <v>-6.24</v>
          </cell>
          <cell r="S20">
            <v>6.36</v>
          </cell>
          <cell r="W20">
            <v>-13.8</v>
          </cell>
          <cell r="X20">
            <v>8.65</v>
          </cell>
          <cell r="AU20">
            <v>9.5299999999999994</v>
          </cell>
          <cell r="AV20">
            <v>-9.08</v>
          </cell>
        </row>
        <row r="21">
          <cell r="C21">
            <v>9.83</v>
          </cell>
          <cell r="D21">
            <v>-9.23</v>
          </cell>
          <cell r="H21">
            <v>2.37</v>
          </cell>
          <cell r="I21">
            <v>-5.45</v>
          </cell>
          <cell r="M21">
            <v>-0.19</v>
          </cell>
          <cell r="N21">
            <v>0.94</v>
          </cell>
          <cell r="R21">
            <v>-6.53</v>
          </cell>
          <cell r="S21">
            <v>6.46</v>
          </cell>
          <cell r="W21">
            <v>-14.1</v>
          </cell>
          <cell r="X21">
            <v>8.74</v>
          </cell>
          <cell r="AU21">
            <v>9.23</v>
          </cell>
          <cell r="AV21">
            <v>-8.93</v>
          </cell>
        </row>
        <row r="22">
          <cell r="C22">
            <v>9.5299999999999994</v>
          </cell>
          <cell r="D22">
            <v>-9.08</v>
          </cell>
          <cell r="H22">
            <v>2.0699999999999998</v>
          </cell>
          <cell r="I22">
            <v>-5.3</v>
          </cell>
          <cell r="M22">
            <v>-0.22</v>
          </cell>
          <cell r="N22">
            <v>1.08</v>
          </cell>
          <cell r="R22">
            <v>-6.83</v>
          </cell>
          <cell r="S22">
            <v>6.55</v>
          </cell>
          <cell r="W22">
            <v>-14.4</v>
          </cell>
          <cell r="X22">
            <v>8.84</v>
          </cell>
          <cell r="AU22">
            <v>8.93</v>
          </cell>
          <cell r="AV22">
            <v>-8.7799999999999994</v>
          </cell>
        </row>
        <row r="23">
          <cell r="C23">
            <v>9.23</v>
          </cell>
          <cell r="D23">
            <v>-8.93</v>
          </cell>
          <cell r="H23">
            <v>1.78</v>
          </cell>
          <cell r="I23">
            <v>-5.14</v>
          </cell>
          <cell r="M23">
            <v>-0.24</v>
          </cell>
          <cell r="N23">
            <v>1.21</v>
          </cell>
          <cell r="R23">
            <v>-7.13</v>
          </cell>
          <cell r="S23">
            <v>6.64</v>
          </cell>
          <cell r="W23">
            <v>-14.7</v>
          </cell>
          <cell r="X23">
            <v>8.93</v>
          </cell>
          <cell r="AU23">
            <v>8.6300000000000008</v>
          </cell>
          <cell r="AV23">
            <v>-8.6300000000000008</v>
          </cell>
        </row>
        <row r="24">
          <cell r="C24">
            <v>8.93</v>
          </cell>
          <cell r="D24">
            <v>-8.7799999999999994</v>
          </cell>
          <cell r="H24">
            <v>1.48</v>
          </cell>
          <cell r="I24">
            <v>-4.9800000000000004</v>
          </cell>
          <cell r="M24">
            <v>-0.27</v>
          </cell>
          <cell r="N24">
            <v>1.35</v>
          </cell>
          <cell r="R24">
            <v>-7.43</v>
          </cell>
          <cell r="S24">
            <v>6.73</v>
          </cell>
          <cell r="W24">
            <v>-15</v>
          </cell>
          <cell r="X24">
            <v>9.02</v>
          </cell>
          <cell r="AU24">
            <v>8.33</v>
          </cell>
          <cell r="AV24">
            <v>-8.48</v>
          </cell>
        </row>
        <row r="25">
          <cell r="C25">
            <v>8.6300000000000008</v>
          </cell>
          <cell r="D25">
            <v>-8.6300000000000008</v>
          </cell>
          <cell r="H25">
            <v>1.19</v>
          </cell>
          <cell r="I25">
            <v>-4.8099999999999996</v>
          </cell>
          <cell r="M25">
            <v>-0.3</v>
          </cell>
          <cell r="N25">
            <v>1.48</v>
          </cell>
          <cell r="R25">
            <v>-7.73</v>
          </cell>
          <cell r="S25">
            <v>6.82</v>
          </cell>
          <cell r="AU25">
            <v>8.0299999999999994</v>
          </cell>
          <cell r="AV25">
            <v>-8.33</v>
          </cell>
        </row>
        <row r="26">
          <cell r="C26">
            <v>8.33</v>
          </cell>
          <cell r="D26">
            <v>-8.48</v>
          </cell>
          <cell r="H26">
            <v>0.89</v>
          </cell>
          <cell r="I26">
            <v>-4.4400000000000004</v>
          </cell>
          <cell r="M26">
            <v>-0.59</v>
          </cell>
          <cell r="N26">
            <v>2.96</v>
          </cell>
          <cell r="R26">
            <v>-8.0299999999999994</v>
          </cell>
          <cell r="S26">
            <v>6.91</v>
          </cell>
          <cell r="AU26">
            <v>7.73</v>
          </cell>
          <cell r="AV26">
            <v>-8.18</v>
          </cell>
        </row>
        <row r="27">
          <cell r="C27">
            <v>8.0299999999999994</v>
          </cell>
          <cell r="D27">
            <v>-8.33</v>
          </cell>
          <cell r="H27">
            <v>0.59</v>
          </cell>
          <cell r="I27">
            <v>-2.96</v>
          </cell>
          <cell r="M27">
            <v>-0.89</v>
          </cell>
          <cell r="N27">
            <v>4.4400000000000004</v>
          </cell>
          <cell r="R27">
            <v>-8.33</v>
          </cell>
          <cell r="S27">
            <v>7</v>
          </cell>
          <cell r="AU27">
            <v>7.43</v>
          </cell>
          <cell r="AV27">
            <v>-8.02</v>
          </cell>
        </row>
        <row r="28">
          <cell r="C28">
            <v>7.73</v>
          </cell>
          <cell r="D28">
            <v>-8.18</v>
          </cell>
          <cell r="H28">
            <v>0.3</v>
          </cell>
          <cell r="I28">
            <v>-1.48</v>
          </cell>
          <cell r="M28">
            <v>-1.19</v>
          </cell>
          <cell r="N28">
            <v>4.76</v>
          </cell>
          <cell r="R28">
            <v>-8.6300000000000008</v>
          </cell>
          <cell r="S28">
            <v>7.09</v>
          </cell>
          <cell r="AU28">
            <v>7.13</v>
          </cell>
          <cell r="AV28">
            <v>-7.87</v>
          </cell>
        </row>
        <row r="29">
          <cell r="AU29">
            <v>6.83</v>
          </cell>
          <cell r="AV29">
            <v>-7.72</v>
          </cell>
        </row>
        <row r="30">
          <cell r="AU30">
            <v>6.53</v>
          </cell>
          <cell r="AV30">
            <v>-7.57</v>
          </cell>
        </row>
        <row r="31">
          <cell r="AU31">
            <v>6.24</v>
          </cell>
          <cell r="AV31">
            <v>-7.42</v>
          </cell>
        </row>
        <row r="32">
          <cell r="AU32">
            <v>5.94</v>
          </cell>
          <cell r="AV32">
            <v>-7.27</v>
          </cell>
        </row>
        <row r="33">
          <cell r="AU33">
            <v>5.64</v>
          </cell>
          <cell r="AV33">
            <v>-7.12</v>
          </cell>
        </row>
        <row r="34">
          <cell r="AU34">
            <v>5.34</v>
          </cell>
          <cell r="AV34">
            <v>-6.97</v>
          </cell>
        </row>
        <row r="35">
          <cell r="AU35">
            <v>5.04</v>
          </cell>
          <cell r="AV35">
            <v>-6.82</v>
          </cell>
        </row>
        <row r="36">
          <cell r="AU36">
            <v>4.75</v>
          </cell>
          <cell r="AV36">
            <v>-6.67</v>
          </cell>
        </row>
        <row r="37">
          <cell r="AU37">
            <v>4.45</v>
          </cell>
          <cell r="AV37">
            <v>-6.52</v>
          </cell>
        </row>
        <row r="38">
          <cell r="AU38">
            <v>4.1500000000000004</v>
          </cell>
          <cell r="AV38">
            <v>-6.36</v>
          </cell>
        </row>
        <row r="39">
          <cell r="AU39">
            <v>3.86</v>
          </cell>
          <cell r="AV39">
            <v>-6.21</v>
          </cell>
        </row>
        <row r="40">
          <cell r="AU40">
            <v>3.56</v>
          </cell>
          <cell r="AV40">
            <v>-6.06</v>
          </cell>
        </row>
        <row r="41">
          <cell r="AU41">
            <v>3.26</v>
          </cell>
          <cell r="AV41">
            <v>-5.91</v>
          </cell>
        </row>
        <row r="42">
          <cell r="AU42">
            <v>2.96</v>
          </cell>
          <cell r="AV42">
            <v>-5.76</v>
          </cell>
        </row>
        <row r="43">
          <cell r="AU43">
            <v>2.67</v>
          </cell>
          <cell r="AV43">
            <v>-5.6</v>
          </cell>
        </row>
        <row r="44">
          <cell r="AU44">
            <v>2.37</v>
          </cell>
          <cell r="AV44">
            <v>-5.45</v>
          </cell>
        </row>
        <row r="45">
          <cell r="AU45">
            <v>2.0699999999999998</v>
          </cell>
          <cell r="AV45">
            <v>-5.3</v>
          </cell>
        </row>
        <row r="46">
          <cell r="AU46">
            <v>1.78</v>
          </cell>
          <cell r="AV46">
            <v>-5.14</v>
          </cell>
        </row>
        <row r="47">
          <cell r="AU47">
            <v>1.48</v>
          </cell>
          <cell r="AV47">
            <v>-4.9800000000000004</v>
          </cell>
        </row>
        <row r="48">
          <cell r="AU48">
            <v>1.19</v>
          </cell>
          <cell r="AV48">
            <v>-4.8099999999999996</v>
          </cell>
        </row>
        <row r="49">
          <cell r="AU49">
            <v>0.89</v>
          </cell>
          <cell r="AV49">
            <v>-4.4400000000000004</v>
          </cell>
        </row>
        <row r="50">
          <cell r="AU50">
            <v>0.59</v>
          </cell>
          <cell r="AV50">
            <v>-2.96</v>
          </cell>
        </row>
        <row r="51">
          <cell r="AU51">
            <v>0.3</v>
          </cell>
          <cell r="AV51">
            <v>-1.48</v>
          </cell>
        </row>
        <row r="78">
          <cell r="AU78">
            <v>-1.78</v>
          </cell>
          <cell r="AV78">
            <v>4.97</v>
          </cell>
        </row>
        <row r="79">
          <cell r="AU79">
            <v>-2.0699999999999998</v>
          </cell>
          <cell r="AV79">
            <v>5.07</v>
          </cell>
        </row>
        <row r="80">
          <cell r="AU80">
            <v>-2.37</v>
          </cell>
          <cell r="AV80">
            <v>5.17</v>
          </cell>
        </row>
        <row r="81">
          <cell r="AU81">
            <v>-2.67</v>
          </cell>
          <cell r="AV81">
            <v>5.26</v>
          </cell>
        </row>
        <row r="82">
          <cell r="AU82">
            <v>-2.96</v>
          </cell>
          <cell r="AV82">
            <v>5.35</v>
          </cell>
        </row>
        <row r="83">
          <cell r="AU83">
            <v>-3.26</v>
          </cell>
          <cell r="AV83">
            <v>5.45</v>
          </cell>
        </row>
        <row r="84">
          <cell r="AU84">
            <v>-3.56</v>
          </cell>
          <cell r="AV84">
            <v>5.54</v>
          </cell>
        </row>
        <row r="85">
          <cell r="AU85">
            <v>-3.86</v>
          </cell>
          <cell r="AV85">
            <v>5.63</v>
          </cell>
        </row>
        <row r="86">
          <cell r="AU86">
            <v>-4.1500000000000004</v>
          </cell>
          <cell r="AV86">
            <v>5.72</v>
          </cell>
        </row>
        <row r="87">
          <cell r="AU87">
            <v>-4.45</v>
          </cell>
          <cell r="AV87">
            <v>5.82</v>
          </cell>
        </row>
        <row r="88">
          <cell r="AU88">
            <v>-4.75</v>
          </cell>
          <cell r="AV88">
            <v>5.91</v>
          </cell>
        </row>
        <row r="89">
          <cell r="AU89">
            <v>-5.04</v>
          </cell>
          <cell r="AV89">
            <v>6</v>
          </cell>
        </row>
        <row r="90">
          <cell r="AU90">
            <v>-5.34</v>
          </cell>
          <cell r="AV90">
            <v>6.09</v>
          </cell>
        </row>
        <row r="91">
          <cell r="AU91">
            <v>-5.64</v>
          </cell>
          <cell r="AV91">
            <v>6.18</v>
          </cell>
        </row>
        <row r="92">
          <cell r="AU92">
            <v>-5.94</v>
          </cell>
          <cell r="AV92">
            <v>6.27</v>
          </cell>
        </row>
        <row r="93">
          <cell r="AU93">
            <v>-6.24</v>
          </cell>
          <cell r="AV93">
            <v>6.36</v>
          </cell>
        </row>
        <row r="94">
          <cell r="AU94">
            <v>-6.53</v>
          </cell>
          <cell r="AV94">
            <v>6.46</v>
          </cell>
        </row>
        <row r="95">
          <cell r="AU95">
            <v>-6.83</v>
          </cell>
          <cell r="AV95">
            <v>6.55</v>
          </cell>
        </row>
        <row r="96">
          <cell r="AU96">
            <v>-7.13</v>
          </cell>
          <cell r="AV96">
            <v>6.64</v>
          </cell>
        </row>
        <row r="97">
          <cell r="AU97">
            <v>-7.43</v>
          </cell>
          <cell r="AV97">
            <v>6.73</v>
          </cell>
        </row>
        <row r="98">
          <cell r="AU98">
            <v>-7.73</v>
          </cell>
          <cell r="AV98">
            <v>6.82</v>
          </cell>
        </row>
        <row r="99">
          <cell r="AU99">
            <v>-8.0299999999999994</v>
          </cell>
          <cell r="AV99">
            <v>6.91</v>
          </cell>
        </row>
        <row r="100">
          <cell r="AU100">
            <v>-8.33</v>
          </cell>
          <cell r="AV100">
            <v>7</v>
          </cell>
        </row>
        <row r="101">
          <cell r="AU101">
            <v>-8.6300000000000008</v>
          </cell>
          <cell r="AV101">
            <v>7.09</v>
          </cell>
        </row>
        <row r="102">
          <cell r="AU102">
            <v>-8.93</v>
          </cell>
          <cell r="AV102">
            <v>7.18</v>
          </cell>
        </row>
        <row r="103">
          <cell r="AU103">
            <v>-9.23</v>
          </cell>
          <cell r="AV103">
            <v>7.28</v>
          </cell>
        </row>
        <row r="104">
          <cell r="AU104">
            <v>-9.5299999999999994</v>
          </cell>
          <cell r="AV104">
            <v>7.37</v>
          </cell>
        </row>
        <row r="105">
          <cell r="AU105">
            <v>-9.83</v>
          </cell>
          <cell r="AV105">
            <v>7.46</v>
          </cell>
        </row>
        <row r="106">
          <cell r="AU106">
            <v>-10.1</v>
          </cell>
          <cell r="AV106">
            <v>7.55</v>
          </cell>
        </row>
        <row r="107">
          <cell r="AU107">
            <v>-10.4</v>
          </cell>
          <cell r="AV107">
            <v>7.64</v>
          </cell>
        </row>
        <row r="108">
          <cell r="AU108">
            <v>-10.7</v>
          </cell>
          <cell r="AV108">
            <v>7.73</v>
          </cell>
        </row>
        <row r="109">
          <cell r="AU109">
            <v>-11</v>
          </cell>
          <cell r="AV109">
            <v>7.82</v>
          </cell>
        </row>
        <row r="110">
          <cell r="AU110">
            <v>-11.3</v>
          </cell>
          <cell r="AV110">
            <v>7.92</v>
          </cell>
        </row>
        <row r="111">
          <cell r="AU111">
            <v>-11.6</v>
          </cell>
          <cell r="AV111">
            <v>8.01</v>
          </cell>
        </row>
        <row r="112">
          <cell r="AU112">
            <v>-11.9</v>
          </cell>
          <cell r="AV112">
            <v>8.1</v>
          </cell>
        </row>
        <row r="113">
          <cell r="AU113">
            <v>-12.2</v>
          </cell>
          <cell r="AV113">
            <v>8.19</v>
          </cell>
        </row>
        <row r="114">
          <cell r="AU114">
            <v>-12.6</v>
          </cell>
          <cell r="AV114">
            <v>8.2799999999999994</v>
          </cell>
        </row>
        <row r="115">
          <cell r="AU115">
            <v>-12.9</v>
          </cell>
          <cell r="AV115">
            <v>8.3800000000000008</v>
          </cell>
        </row>
        <row r="116">
          <cell r="AU116">
            <v>-13.2</v>
          </cell>
          <cell r="AV116">
            <v>8.4700000000000006</v>
          </cell>
        </row>
        <row r="117">
          <cell r="AU117">
            <v>-13.5</v>
          </cell>
          <cell r="AV117">
            <v>8.56</v>
          </cell>
        </row>
        <row r="118">
          <cell r="AU118">
            <v>-13.8</v>
          </cell>
          <cell r="AV118">
            <v>8.65</v>
          </cell>
        </row>
        <row r="119">
          <cell r="AU119">
            <v>-14.1</v>
          </cell>
          <cell r="AV119">
            <v>8.74</v>
          </cell>
        </row>
        <row r="120">
          <cell r="AU120">
            <v>-14.4</v>
          </cell>
          <cell r="AV120">
            <v>8.84</v>
          </cell>
        </row>
        <row r="121">
          <cell r="AU121">
            <v>-14.7</v>
          </cell>
          <cell r="AV121">
            <v>8.93</v>
          </cell>
        </row>
        <row r="122">
          <cell r="AU122">
            <v>-15</v>
          </cell>
          <cell r="AV122">
            <v>9.02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6"/>
  <sheetViews>
    <sheetView tabSelected="1" topLeftCell="A3" zoomScale="70" zoomScaleNormal="70" workbookViewId="0">
      <selection activeCell="V3" sqref="V3"/>
    </sheetView>
  </sheetViews>
  <sheetFormatPr defaultRowHeight="14.5" x14ac:dyDescent="0.35"/>
  <cols>
    <col min="3" max="3" width="9.36328125" customWidth="1"/>
    <col min="4" max="4" width="11" customWidth="1"/>
    <col min="5" max="5" width="9.6328125" customWidth="1"/>
    <col min="6" max="6" width="11.1796875" customWidth="1"/>
    <col min="7" max="7" width="8.90625" customWidth="1"/>
    <col min="8" max="9" width="10.81640625" customWidth="1"/>
    <col min="10" max="10" width="12.26953125" customWidth="1"/>
  </cols>
  <sheetData>
    <row r="1" spans="2:17" ht="15" thickBot="1" x14ac:dyDescent="0.4"/>
    <row r="2" spans="2:17" ht="21" thickBot="1" x14ac:dyDescent="0.4">
      <c r="B2" s="11" t="s">
        <v>0</v>
      </c>
      <c r="C2" s="30" t="s">
        <v>11</v>
      </c>
      <c r="D2" s="18" t="s">
        <v>10</v>
      </c>
      <c r="E2" s="18" t="s">
        <v>6</v>
      </c>
      <c r="F2" s="34" t="s">
        <v>9</v>
      </c>
      <c r="G2" s="38" t="s">
        <v>7</v>
      </c>
      <c r="H2" s="18" t="s">
        <v>8</v>
      </c>
      <c r="I2" s="22" t="s">
        <v>12</v>
      </c>
      <c r="J2" s="26" t="s">
        <v>13</v>
      </c>
      <c r="L2" s="7" t="s">
        <v>5</v>
      </c>
      <c r="M2" s="9" t="s">
        <v>1</v>
      </c>
      <c r="N2" s="5" t="s">
        <v>2</v>
      </c>
      <c r="O2" s="5" t="s">
        <v>4</v>
      </c>
      <c r="P2" s="6" t="s">
        <v>3</v>
      </c>
    </row>
    <row r="3" spans="2:17" ht="16" thickBot="1" x14ac:dyDescent="0.4">
      <c r="B3" s="15">
        <v>1</v>
      </c>
      <c r="C3" s="31">
        <v>0</v>
      </c>
      <c r="D3" s="12">
        <v>0</v>
      </c>
      <c r="E3" s="19">
        <v>0.61</v>
      </c>
      <c r="F3" s="35">
        <f>(D3*10^-3)^2/(2*$N$3)</f>
        <v>0</v>
      </c>
      <c r="G3" s="39">
        <f t="shared" ref="G3:G32" si="0">$O$3*E3*10^-3*2</f>
        <v>6.0999999999999995E-3</v>
      </c>
      <c r="H3" s="19">
        <f>G3-F3</f>
        <v>6.0999999999999995E-3</v>
      </c>
      <c r="I3" s="23">
        <f>F3/G3*100</f>
        <v>0</v>
      </c>
      <c r="J3" s="27">
        <f>(D3*10^-3*PI())/(4*$O$3)*100</f>
        <v>0</v>
      </c>
      <c r="L3" s="2">
        <v>6</v>
      </c>
      <c r="M3" s="10">
        <v>680</v>
      </c>
      <c r="N3" s="3">
        <v>10</v>
      </c>
      <c r="O3" s="3">
        <v>5</v>
      </c>
      <c r="P3" s="4">
        <v>-5</v>
      </c>
    </row>
    <row r="4" spans="2:17" ht="15.5" x14ac:dyDescent="0.35">
      <c r="B4" s="16">
        <v>2</v>
      </c>
      <c r="C4" s="32">
        <v>50</v>
      </c>
      <c r="D4" s="13">
        <v>150</v>
      </c>
      <c r="E4" s="20">
        <v>4.1100000000000003</v>
      </c>
      <c r="F4" s="36">
        <f t="shared" ref="F4:F32" si="1">(D4*10^-3)^2/(2*$N$3)</f>
        <v>1.1249999999999999E-3</v>
      </c>
      <c r="G4" s="40">
        <f t="shared" si="0"/>
        <v>4.1100000000000005E-2</v>
      </c>
      <c r="H4" s="20">
        <f t="shared" ref="H4:H32" si="2">G4-F4</f>
        <v>3.9975000000000004E-2</v>
      </c>
      <c r="I4" s="24">
        <f t="shared" ref="I4:I32" si="3">F4/G4*100</f>
        <v>2.7372262773722622</v>
      </c>
      <c r="J4" s="28">
        <f>(D4*10^-3*PI())/(4*$O$3)*100</f>
        <v>2.3561944901923448</v>
      </c>
    </row>
    <row r="5" spans="2:17" ht="15.5" x14ac:dyDescent="0.35">
      <c r="B5" s="16">
        <v>3</v>
      </c>
      <c r="C5" s="32">
        <v>100</v>
      </c>
      <c r="D5" s="13">
        <v>300</v>
      </c>
      <c r="E5" s="20">
        <v>7.64</v>
      </c>
      <c r="F5" s="36">
        <f t="shared" si="1"/>
        <v>4.4999999999999997E-3</v>
      </c>
      <c r="G5" s="40">
        <f t="shared" si="0"/>
        <v>7.6399999999999996E-2</v>
      </c>
      <c r="H5" s="20">
        <f t="shared" si="2"/>
        <v>7.1899999999999992E-2</v>
      </c>
      <c r="I5" s="24">
        <f t="shared" si="3"/>
        <v>5.8900523560209423</v>
      </c>
      <c r="J5" s="28">
        <f t="shared" ref="J4:J32" si="4">(D5*10^-3*PI())/(4*$O$3)*100</f>
        <v>4.7123889803846897</v>
      </c>
    </row>
    <row r="6" spans="2:17" ht="15.5" x14ac:dyDescent="0.35">
      <c r="B6" s="16">
        <v>4</v>
      </c>
      <c r="C6" s="32">
        <v>150</v>
      </c>
      <c r="D6" s="13">
        <v>450</v>
      </c>
      <c r="E6" s="20">
        <v>11.2</v>
      </c>
      <c r="F6" s="36">
        <f t="shared" si="1"/>
        <v>1.0125E-2</v>
      </c>
      <c r="G6" s="40">
        <f t="shared" si="0"/>
        <v>0.112</v>
      </c>
      <c r="H6" s="20">
        <f t="shared" si="2"/>
        <v>0.10187500000000001</v>
      </c>
      <c r="I6" s="24">
        <f t="shared" si="3"/>
        <v>9.0401785714285712</v>
      </c>
      <c r="J6" s="28">
        <f t="shared" si="4"/>
        <v>7.0685834705770345</v>
      </c>
    </row>
    <row r="7" spans="2:17" ht="15.5" x14ac:dyDescent="0.35">
      <c r="B7" s="16">
        <v>5</v>
      </c>
      <c r="C7" s="32">
        <v>200</v>
      </c>
      <c r="D7" s="13">
        <v>600</v>
      </c>
      <c r="E7" s="20">
        <v>14.7</v>
      </c>
      <c r="F7" s="36">
        <f t="shared" si="1"/>
        <v>1.7999999999999999E-2</v>
      </c>
      <c r="G7" s="40">
        <f>$O$3*E7*10^-3*2</f>
        <v>0.14699999999999999</v>
      </c>
      <c r="H7" s="20">
        <f t="shared" si="2"/>
        <v>0.129</v>
      </c>
      <c r="I7" s="24">
        <f t="shared" si="3"/>
        <v>12.244897959183673</v>
      </c>
      <c r="J7" s="28">
        <f t="shared" si="4"/>
        <v>9.4247779607693793</v>
      </c>
    </row>
    <row r="8" spans="2:17" ht="15.5" x14ac:dyDescent="0.35">
      <c r="B8" s="16">
        <v>6</v>
      </c>
      <c r="C8" s="32">
        <v>250</v>
      </c>
      <c r="D8" s="13">
        <v>750</v>
      </c>
      <c r="E8" s="20">
        <v>18.3</v>
      </c>
      <c r="F8" s="36">
        <f t="shared" si="1"/>
        <v>2.8125000000000001E-2</v>
      </c>
      <c r="G8" s="40">
        <f t="shared" si="0"/>
        <v>0.183</v>
      </c>
      <c r="H8" s="20">
        <f t="shared" si="2"/>
        <v>0.15487499999999998</v>
      </c>
      <c r="I8" s="24">
        <f t="shared" si="3"/>
        <v>15.368852459016393</v>
      </c>
      <c r="J8" s="28">
        <f t="shared" si="4"/>
        <v>11.780972450961723</v>
      </c>
      <c r="Q8" s="8"/>
    </row>
    <row r="9" spans="2:17" ht="15.5" x14ac:dyDescent="0.35">
      <c r="B9" s="16">
        <v>7</v>
      </c>
      <c r="C9" s="32">
        <v>300</v>
      </c>
      <c r="D9" s="13">
        <v>900</v>
      </c>
      <c r="E9" s="20">
        <v>21.8</v>
      </c>
      <c r="F9" s="36">
        <f t="shared" si="1"/>
        <v>4.0500000000000001E-2</v>
      </c>
      <c r="G9" s="40">
        <f t="shared" si="0"/>
        <v>0.218</v>
      </c>
      <c r="H9" s="20">
        <f t="shared" si="2"/>
        <v>0.17749999999999999</v>
      </c>
      <c r="I9" s="24">
        <f t="shared" si="3"/>
        <v>18.577981651376145</v>
      </c>
      <c r="J9" s="28">
        <f t="shared" si="4"/>
        <v>14.137166941154069</v>
      </c>
    </row>
    <row r="10" spans="2:17" ht="15.5" x14ac:dyDescent="0.35">
      <c r="B10" s="16">
        <v>8</v>
      </c>
      <c r="C10" s="32">
        <v>350</v>
      </c>
      <c r="D10" s="13">
        <v>1050</v>
      </c>
      <c r="E10" s="20">
        <v>25.3</v>
      </c>
      <c r="F10" s="36">
        <f t="shared" si="1"/>
        <v>5.5125E-2</v>
      </c>
      <c r="G10" s="40">
        <f t="shared" si="0"/>
        <v>0.253</v>
      </c>
      <c r="H10" s="20">
        <f t="shared" si="2"/>
        <v>0.197875</v>
      </c>
      <c r="I10" s="24">
        <f t="shared" si="3"/>
        <v>21.788537549407113</v>
      </c>
      <c r="J10" s="28">
        <f t="shared" si="4"/>
        <v>16.493361431346415</v>
      </c>
    </row>
    <row r="11" spans="2:17" ht="15.5" x14ac:dyDescent="0.35">
      <c r="B11" s="16">
        <v>9</v>
      </c>
      <c r="C11" s="32">
        <v>400</v>
      </c>
      <c r="D11" s="13">
        <v>1200</v>
      </c>
      <c r="E11" s="20">
        <v>28.9</v>
      </c>
      <c r="F11" s="36">
        <f t="shared" si="1"/>
        <v>7.1999999999999995E-2</v>
      </c>
      <c r="G11" s="40">
        <f t="shared" si="0"/>
        <v>0.28899999999999998</v>
      </c>
      <c r="H11" s="20">
        <f t="shared" si="2"/>
        <v>0.21699999999999997</v>
      </c>
      <c r="I11" s="24">
        <f t="shared" si="3"/>
        <v>24.913494809688579</v>
      </c>
      <c r="J11" s="28">
        <f t="shared" si="4"/>
        <v>18.849555921538759</v>
      </c>
    </row>
    <row r="12" spans="2:17" ht="15.5" x14ac:dyDescent="0.35">
      <c r="B12" s="16">
        <v>10</v>
      </c>
      <c r="C12" s="32">
        <v>450</v>
      </c>
      <c r="D12" s="13">
        <v>1350</v>
      </c>
      <c r="E12" s="20">
        <v>32.4</v>
      </c>
      <c r="F12" s="36">
        <f t="shared" si="1"/>
        <v>9.1125000000000012E-2</v>
      </c>
      <c r="G12" s="40">
        <f t="shared" si="0"/>
        <v>0.32400000000000001</v>
      </c>
      <c r="H12" s="20">
        <f t="shared" si="2"/>
        <v>0.232875</v>
      </c>
      <c r="I12" s="24">
        <f t="shared" si="3"/>
        <v>28.125</v>
      </c>
      <c r="J12" s="28">
        <f t="shared" si="4"/>
        <v>21.205750411731103</v>
      </c>
    </row>
    <row r="13" spans="2:17" ht="15.5" x14ac:dyDescent="0.35">
      <c r="B13" s="16">
        <v>11</v>
      </c>
      <c r="C13" s="32">
        <v>500</v>
      </c>
      <c r="D13" s="13">
        <v>1500</v>
      </c>
      <c r="E13" s="20">
        <v>35.9</v>
      </c>
      <c r="F13" s="36">
        <f t="shared" si="1"/>
        <v>0.1125</v>
      </c>
      <c r="G13" s="40">
        <f t="shared" si="0"/>
        <v>0.35899999999999999</v>
      </c>
      <c r="H13" s="20">
        <f t="shared" si="2"/>
        <v>0.2465</v>
      </c>
      <c r="I13" s="24">
        <f t="shared" si="3"/>
        <v>31.33704735376045</v>
      </c>
      <c r="J13" s="28">
        <f t="shared" si="4"/>
        <v>23.561944901923447</v>
      </c>
    </row>
    <row r="14" spans="2:17" ht="15.5" x14ac:dyDescent="0.35">
      <c r="B14" s="16">
        <v>12</v>
      </c>
      <c r="C14" s="32">
        <v>550</v>
      </c>
      <c r="D14" s="13">
        <v>1650</v>
      </c>
      <c r="E14" s="20">
        <v>39.5</v>
      </c>
      <c r="F14" s="36">
        <f t="shared" si="1"/>
        <v>0.13612500000000002</v>
      </c>
      <c r="G14" s="40">
        <f t="shared" si="0"/>
        <v>0.39500000000000002</v>
      </c>
      <c r="H14" s="20">
        <f t="shared" si="2"/>
        <v>0.25887499999999997</v>
      </c>
      <c r="I14" s="24">
        <f t="shared" si="3"/>
        <v>34.462025316455701</v>
      </c>
      <c r="J14" s="28">
        <f t="shared" si="4"/>
        <v>25.918139392115791</v>
      </c>
    </row>
    <row r="15" spans="2:17" ht="15.5" x14ac:dyDescent="0.35">
      <c r="B15" s="16">
        <v>13</v>
      </c>
      <c r="C15" s="32">
        <v>600</v>
      </c>
      <c r="D15" s="13">
        <v>1800</v>
      </c>
      <c r="E15" s="20">
        <v>43</v>
      </c>
      <c r="F15" s="36">
        <f t="shared" si="1"/>
        <v>0.16200000000000001</v>
      </c>
      <c r="G15" s="40">
        <f t="shared" si="0"/>
        <v>0.43</v>
      </c>
      <c r="H15" s="20">
        <f t="shared" si="2"/>
        <v>0.26800000000000002</v>
      </c>
      <c r="I15" s="24">
        <f t="shared" si="3"/>
        <v>37.674418604651166</v>
      </c>
      <c r="J15" s="28">
        <f t="shared" si="4"/>
        <v>28.274333882308138</v>
      </c>
    </row>
    <row r="16" spans="2:17" ht="15.5" x14ac:dyDescent="0.35">
      <c r="B16" s="16">
        <v>14</v>
      </c>
      <c r="C16" s="32">
        <v>650</v>
      </c>
      <c r="D16" s="13">
        <v>1950</v>
      </c>
      <c r="E16" s="20">
        <v>46.5</v>
      </c>
      <c r="F16" s="36">
        <f t="shared" si="1"/>
        <v>0.19012499999999999</v>
      </c>
      <c r="G16" s="40">
        <f t="shared" si="0"/>
        <v>0.46500000000000002</v>
      </c>
      <c r="H16" s="20">
        <f t="shared" si="2"/>
        <v>0.27487500000000004</v>
      </c>
      <c r="I16" s="24">
        <f t="shared" si="3"/>
        <v>40.887096774193544</v>
      </c>
      <c r="J16" s="28">
        <f t="shared" si="4"/>
        <v>30.630528372500482</v>
      </c>
    </row>
    <row r="17" spans="2:10" ht="15.5" x14ac:dyDescent="0.35">
      <c r="B17" s="16">
        <v>15</v>
      </c>
      <c r="C17" s="32">
        <v>700</v>
      </c>
      <c r="D17" s="13">
        <v>2100</v>
      </c>
      <c r="E17" s="20">
        <v>50.1</v>
      </c>
      <c r="F17" s="36">
        <f t="shared" si="1"/>
        <v>0.2205</v>
      </c>
      <c r="G17" s="40">
        <f t="shared" si="0"/>
        <v>0.501</v>
      </c>
      <c r="H17" s="20">
        <f t="shared" si="2"/>
        <v>0.28049999999999997</v>
      </c>
      <c r="I17" s="24">
        <f t="shared" si="3"/>
        <v>44.011976047904191</v>
      </c>
      <c r="J17" s="28">
        <f t="shared" si="4"/>
        <v>32.986722862692829</v>
      </c>
    </row>
    <row r="18" spans="2:10" ht="15.5" x14ac:dyDescent="0.35">
      <c r="B18" s="16">
        <v>16</v>
      </c>
      <c r="C18" s="32">
        <v>750</v>
      </c>
      <c r="D18" s="13">
        <v>2250</v>
      </c>
      <c r="E18" s="20">
        <v>53.6</v>
      </c>
      <c r="F18" s="36">
        <f t="shared" si="1"/>
        <v>0.25312499999999999</v>
      </c>
      <c r="G18" s="40">
        <f t="shared" si="0"/>
        <v>0.53600000000000003</v>
      </c>
      <c r="H18" s="20">
        <f t="shared" si="2"/>
        <v>0.28287500000000004</v>
      </c>
      <c r="I18" s="24">
        <f t="shared" si="3"/>
        <v>47.224813432835816</v>
      </c>
      <c r="J18" s="28">
        <f t="shared" si="4"/>
        <v>35.342917352885173</v>
      </c>
    </row>
    <row r="19" spans="2:10" ht="15.5" x14ac:dyDescent="0.35">
      <c r="B19" s="16">
        <v>17</v>
      </c>
      <c r="C19" s="32">
        <v>800</v>
      </c>
      <c r="D19" s="13">
        <v>2400</v>
      </c>
      <c r="E19" s="20">
        <v>57.1</v>
      </c>
      <c r="F19" s="36">
        <f t="shared" si="1"/>
        <v>0.28799999999999998</v>
      </c>
      <c r="G19" s="40">
        <f t="shared" si="0"/>
        <v>0.57100000000000006</v>
      </c>
      <c r="H19" s="20">
        <f t="shared" si="2"/>
        <v>0.28300000000000008</v>
      </c>
      <c r="I19" s="24">
        <f t="shared" si="3"/>
        <v>50.437828371278449</v>
      </c>
      <c r="J19" s="28">
        <f t="shared" si="4"/>
        <v>37.699111843077517</v>
      </c>
    </row>
    <row r="20" spans="2:10" ht="15.5" x14ac:dyDescent="0.35">
      <c r="B20" s="16">
        <v>18</v>
      </c>
      <c r="C20" s="32">
        <v>850</v>
      </c>
      <c r="D20" s="13">
        <v>2550</v>
      </c>
      <c r="E20" s="20">
        <v>60.7</v>
      </c>
      <c r="F20" s="36">
        <f t="shared" si="1"/>
        <v>0.32512500000000005</v>
      </c>
      <c r="G20" s="40">
        <f t="shared" si="0"/>
        <v>0.60699999999999998</v>
      </c>
      <c r="H20" s="20">
        <f t="shared" si="2"/>
        <v>0.28187499999999993</v>
      </c>
      <c r="I20" s="24">
        <f t="shared" si="3"/>
        <v>53.562602965403642</v>
      </c>
      <c r="J20" s="28">
        <f t="shared" si="4"/>
        <v>40.055306333269868</v>
      </c>
    </row>
    <row r="21" spans="2:10" ht="15.5" x14ac:dyDescent="0.35">
      <c r="B21" s="16">
        <v>19</v>
      </c>
      <c r="C21" s="32">
        <v>900</v>
      </c>
      <c r="D21" s="13">
        <v>2700</v>
      </c>
      <c r="E21" s="20">
        <v>64.2</v>
      </c>
      <c r="F21" s="36">
        <f t="shared" si="1"/>
        <v>0.36450000000000005</v>
      </c>
      <c r="G21" s="40">
        <f t="shared" si="0"/>
        <v>0.64200000000000002</v>
      </c>
      <c r="H21" s="20">
        <f t="shared" si="2"/>
        <v>0.27749999999999997</v>
      </c>
      <c r="I21" s="24">
        <f t="shared" si="3"/>
        <v>56.77570093457944</v>
      </c>
      <c r="J21" s="28">
        <f t="shared" si="4"/>
        <v>42.411500823462205</v>
      </c>
    </row>
    <row r="22" spans="2:10" ht="15.5" x14ac:dyDescent="0.35">
      <c r="B22" s="16">
        <v>20</v>
      </c>
      <c r="C22" s="32">
        <v>950</v>
      </c>
      <c r="D22" s="13">
        <v>2850</v>
      </c>
      <c r="E22" s="20">
        <v>67.8</v>
      </c>
      <c r="F22" s="36">
        <f t="shared" si="1"/>
        <v>0.40612500000000001</v>
      </c>
      <c r="G22" s="40">
        <f t="shared" si="0"/>
        <v>0.67800000000000005</v>
      </c>
      <c r="H22" s="20">
        <f t="shared" si="2"/>
        <v>0.27187500000000003</v>
      </c>
      <c r="I22" s="24">
        <f t="shared" si="3"/>
        <v>59.900442477876105</v>
      </c>
      <c r="J22" s="28">
        <f t="shared" si="4"/>
        <v>44.767695313654556</v>
      </c>
    </row>
    <row r="23" spans="2:10" ht="15.5" x14ac:dyDescent="0.35">
      <c r="B23" s="16">
        <v>21</v>
      </c>
      <c r="C23" s="32">
        <v>1000</v>
      </c>
      <c r="D23" s="13">
        <v>3000</v>
      </c>
      <c r="E23" s="20">
        <v>71.3</v>
      </c>
      <c r="F23" s="36">
        <f t="shared" si="1"/>
        <v>0.45</v>
      </c>
      <c r="G23" s="40">
        <f t="shared" si="0"/>
        <v>0.71299999999999997</v>
      </c>
      <c r="H23" s="20">
        <f t="shared" si="2"/>
        <v>0.26299999999999996</v>
      </c>
      <c r="I23" s="24">
        <f t="shared" si="3"/>
        <v>63.113604488078543</v>
      </c>
      <c r="J23" s="28">
        <f t="shared" si="4"/>
        <v>47.123889803846893</v>
      </c>
    </row>
    <row r="24" spans="2:10" ht="15.5" x14ac:dyDescent="0.35">
      <c r="B24" s="16">
        <v>22</v>
      </c>
      <c r="C24" s="32">
        <v>1050</v>
      </c>
      <c r="D24" s="13">
        <v>3150</v>
      </c>
      <c r="E24" s="20">
        <v>74.8</v>
      </c>
      <c r="F24" s="36">
        <f t="shared" si="1"/>
        <v>0.49612499999999998</v>
      </c>
      <c r="G24" s="40">
        <f t="shared" si="0"/>
        <v>0.748</v>
      </c>
      <c r="H24" s="20">
        <f t="shared" si="2"/>
        <v>0.25187500000000002</v>
      </c>
      <c r="I24" s="24">
        <f t="shared" si="3"/>
        <v>66.326871657754012</v>
      </c>
      <c r="J24" s="28">
        <f t="shared" si="4"/>
        <v>49.480084294039237</v>
      </c>
    </row>
    <row r="25" spans="2:10" ht="15.5" x14ac:dyDescent="0.35">
      <c r="B25" s="16">
        <v>23</v>
      </c>
      <c r="C25" s="32">
        <v>1100</v>
      </c>
      <c r="D25" s="13">
        <v>3300</v>
      </c>
      <c r="E25" s="20">
        <v>78.400000000000006</v>
      </c>
      <c r="F25" s="36">
        <f t="shared" si="1"/>
        <v>0.5445000000000001</v>
      </c>
      <c r="G25" s="40">
        <f t="shared" si="0"/>
        <v>0.78400000000000003</v>
      </c>
      <c r="H25" s="20">
        <f t="shared" si="2"/>
        <v>0.23949999999999994</v>
      </c>
      <c r="I25" s="24">
        <f t="shared" si="3"/>
        <v>69.451530612244909</v>
      </c>
      <c r="J25" s="28">
        <f t="shared" si="4"/>
        <v>51.836278784231581</v>
      </c>
    </row>
    <row r="26" spans="2:10" ht="15.5" x14ac:dyDescent="0.35">
      <c r="B26" s="16">
        <v>24</v>
      </c>
      <c r="C26" s="32">
        <v>1150</v>
      </c>
      <c r="D26" s="13">
        <v>3450</v>
      </c>
      <c r="E26" s="20">
        <v>81.900000000000006</v>
      </c>
      <c r="F26" s="36">
        <f t="shared" si="1"/>
        <v>0.59512500000000013</v>
      </c>
      <c r="G26" s="40">
        <f t="shared" si="0"/>
        <v>0.81900000000000006</v>
      </c>
      <c r="H26" s="20">
        <f t="shared" si="2"/>
        <v>0.22387499999999994</v>
      </c>
      <c r="I26" s="24">
        <f t="shared" si="3"/>
        <v>72.664835164835168</v>
      </c>
      <c r="J26" s="28">
        <f t="shared" si="4"/>
        <v>54.192473274423932</v>
      </c>
    </row>
    <row r="27" spans="2:10" ht="15.5" x14ac:dyDescent="0.35">
      <c r="B27" s="16">
        <v>25</v>
      </c>
      <c r="C27" s="32">
        <v>1200</v>
      </c>
      <c r="D27" s="13">
        <v>3600</v>
      </c>
      <c r="E27" s="20">
        <v>85.6</v>
      </c>
      <c r="F27" s="36">
        <f t="shared" si="1"/>
        <v>0.64800000000000002</v>
      </c>
      <c r="G27" s="40">
        <f t="shared" si="0"/>
        <v>0.85599999999999998</v>
      </c>
      <c r="H27" s="20">
        <f t="shared" si="2"/>
        <v>0.20799999999999996</v>
      </c>
      <c r="I27" s="24">
        <f t="shared" si="3"/>
        <v>75.700934579439263</v>
      </c>
      <c r="J27" s="28">
        <f t="shared" si="4"/>
        <v>56.548667764616276</v>
      </c>
    </row>
    <row r="28" spans="2:10" ht="15.5" x14ac:dyDescent="0.35">
      <c r="B28" s="16">
        <v>26</v>
      </c>
      <c r="C28" s="32">
        <v>3670</v>
      </c>
      <c r="D28" s="13">
        <v>3670</v>
      </c>
      <c r="E28" s="20">
        <v>89.3</v>
      </c>
      <c r="F28" s="36">
        <f t="shared" si="1"/>
        <v>0.67344499999999996</v>
      </c>
      <c r="G28" s="40">
        <f t="shared" si="0"/>
        <v>0.89300000000000002</v>
      </c>
      <c r="H28" s="20">
        <f t="shared" si="2"/>
        <v>0.21955500000000006</v>
      </c>
      <c r="I28" s="24">
        <f t="shared" si="3"/>
        <v>75.413773796192601</v>
      </c>
      <c r="J28" s="28">
        <f t="shared" si="4"/>
        <v>57.648225193372703</v>
      </c>
    </row>
    <row r="29" spans="2:10" ht="15.5" x14ac:dyDescent="0.35">
      <c r="B29" s="16">
        <v>27</v>
      </c>
      <c r="C29" s="32">
        <v>3670</v>
      </c>
      <c r="D29" s="13">
        <v>3670</v>
      </c>
      <c r="E29" s="20">
        <v>92</v>
      </c>
      <c r="F29" s="36">
        <f t="shared" si="1"/>
        <v>0.67344499999999996</v>
      </c>
      <c r="G29" s="40">
        <f t="shared" si="0"/>
        <v>0.92</v>
      </c>
      <c r="H29" s="20">
        <f t="shared" si="2"/>
        <v>0.24655500000000008</v>
      </c>
      <c r="I29" s="24">
        <f t="shared" si="3"/>
        <v>73.200543478260855</v>
      </c>
      <c r="J29" s="28">
        <f t="shared" si="4"/>
        <v>57.648225193372703</v>
      </c>
    </row>
    <row r="30" spans="2:10" ht="15.5" x14ac:dyDescent="0.35">
      <c r="B30" s="16">
        <v>28</v>
      </c>
      <c r="C30" s="32">
        <v>3670</v>
      </c>
      <c r="D30" s="13">
        <v>3670</v>
      </c>
      <c r="E30" s="20">
        <v>94</v>
      </c>
      <c r="F30" s="36">
        <f t="shared" si="1"/>
        <v>0.67344499999999996</v>
      </c>
      <c r="G30" s="40">
        <f t="shared" si="0"/>
        <v>0.94000000000000006</v>
      </c>
      <c r="H30" s="20">
        <f t="shared" si="2"/>
        <v>0.2665550000000001</v>
      </c>
      <c r="I30" s="24">
        <f t="shared" si="3"/>
        <v>71.643085106382969</v>
      </c>
      <c r="J30" s="28">
        <f t="shared" si="4"/>
        <v>57.648225193372703</v>
      </c>
    </row>
    <row r="31" spans="2:10" ht="15.5" x14ac:dyDescent="0.35">
      <c r="B31" s="16">
        <v>29</v>
      </c>
      <c r="C31" s="32">
        <v>3670</v>
      </c>
      <c r="D31" s="13">
        <v>3670</v>
      </c>
      <c r="E31" s="20">
        <v>96</v>
      </c>
      <c r="F31" s="36">
        <f t="shared" si="1"/>
        <v>0.67344499999999996</v>
      </c>
      <c r="G31" s="40">
        <f t="shared" si="0"/>
        <v>0.96</v>
      </c>
      <c r="H31" s="20">
        <f t="shared" si="2"/>
        <v>0.286555</v>
      </c>
      <c r="I31" s="24">
        <f t="shared" si="3"/>
        <v>70.150520833333331</v>
      </c>
      <c r="J31" s="28">
        <f t="shared" si="4"/>
        <v>57.648225193372703</v>
      </c>
    </row>
    <row r="32" spans="2:10" ht="16" thickBot="1" x14ac:dyDescent="0.4">
      <c r="B32" s="17">
        <v>30</v>
      </c>
      <c r="C32" s="33">
        <v>3670</v>
      </c>
      <c r="D32" s="14">
        <v>3670</v>
      </c>
      <c r="E32" s="21">
        <v>98.1</v>
      </c>
      <c r="F32" s="37">
        <f t="shared" si="1"/>
        <v>0.67344499999999996</v>
      </c>
      <c r="G32" s="41">
        <f t="shared" si="0"/>
        <v>0.98099999999999998</v>
      </c>
      <c r="H32" s="21">
        <f t="shared" si="2"/>
        <v>0.30755500000000002</v>
      </c>
      <c r="I32" s="25">
        <f t="shared" si="3"/>
        <v>68.648827726809387</v>
      </c>
      <c r="J32" s="29">
        <f t="shared" si="4"/>
        <v>57.648225193372703</v>
      </c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Nepo</dc:creator>
  <cp:lastModifiedBy>Mat Nepo</cp:lastModifiedBy>
  <dcterms:created xsi:type="dcterms:W3CDTF">2015-06-05T18:17:20Z</dcterms:created>
  <dcterms:modified xsi:type="dcterms:W3CDTF">2024-04-03T23:23:12Z</dcterms:modified>
</cp:coreProperties>
</file>