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705" windowWidth="14805" windowHeight="8010"/>
  </bookViews>
  <sheets>
    <sheet name="Folha1" sheetId="1" r:id="rId1"/>
  </sheets>
  <calcPr calcId="152511"/>
</workbook>
</file>

<file path=xl/calcChain.xml><?xml version="1.0" encoding="utf-8"?>
<calcChain xmlns="http://schemas.openxmlformats.org/spreadsheetml/2006/main">
  <c r="B21" i="1" l="1" a="1"/>
  <c r="B21" i="1" s="1"/>
  <c r="F21" i="1" s="1"/>
  <c r="F22" i="1" s="1"/>
  <c r="C23" i="1" l="1"/>
  <c r="C21" i="1"/>
  <c r="C22" i="1"/>
  <c r="B22" i="1"/>
  <c r="F23" i="1" s="1"/>
  <c r="B23" i="1"/>
</calcChain>
</file>

<file path=xl/sharedStrings.xml><?xml version="1.0" encoding="utf-8"?>
<sst xmlns="http://schemas.openxmlformats.org/spreadsheetml/2006/main" count="34" uniqueCount="20">
  <si>
    <t>Cor observada</t>
  </si>
  <si>
    <t>λ ± Δ λ /nm</t>
  </si>
  <si>
    <t>V0 ± ___ / ____</t>
  </si>
  <si>
    <t>X ≡____ /_____</t>
  </si>
  <si>
    <t>Y ≡____ /_____</t>
  </si>
  <si>
    <t>V0 /____</t>
  </si>
  <si>
    <t>∆V0 / ____</t>
  </si>
  <si>
    <t>Azul</t>
  </si>
  <si>
    <t>Verde</t>
  </si>
  <si>
    <t>Vermelho</t>
  </si>
  <si>
    <t>Infravermelho</t>
  </si>
  <si>
    <t>m</t>
  </si>
  <si>
    <t>∆m</t>
  </si>
  <si>
    <t>R²</t>
  </si>
  <si>
    <t>b</t>
  </si>
  <si>
    <t>∆b</t>
  </si>
  <si>
    <r>
      <t>m</t>
    </r>
    <r>
      <rPr>
        <b/>
        <sz val="8"/>
        <color theme="1"/>
        <rFont val="Calibri"/>
        <family val="2"/>
        <scheme val="minor"/>
      </rPr>
      <t>x</t>
    </r>
    <r>
      <rPr>
        <b/>
        <sz val="11"/>
        <color theme="1"/>
        <rFont val="Calibri"/>
        <family val="2"/>
        <scheme val="minor"/>
      </rPr>
      <t>10</t>
    </r>
    <r>
      <rPr>
        <b/>
        <sz val="11"/>
        <color theme="1"/>
        <rFont val="Calibri"/>
        <family val="2"/>
      </rPr>
      <t>ˉ</t>
    </r>
    <r>
      <rPr>
        <b/>
        <sz val="11"/>
        <color theme="1"/>
        <rFont val="Arial"/>
        <family val="2"/>
      </rPr>
      <t>⁹</t>
    </r>
  </si>
  <si>
    <t>-</t>
  </si>
  <si>
    <t>h</t>
  </si>
  <si>
    <t>∆h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</si>
</sst>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3" formatCode="0E+0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b/>
      <sz val="8"/>
      <color theme="1"/>
      <name val="Calibri"/>
      <family val="2"/>
      <scheme val="minor"/>
    </font>
    <font>
      <b/>
      <sz val="11"/>
      <color theme="1"/>
      <name val="Calibri"/>
      <family val="2"/>
    </font>
    <font>
      <b/>
      <sz val="11"/>
      <color theme="1"/>
      <name val="Arial"/>
      <family val="2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8" tint="0.39997558519241921"/>
      </left>
      <right style="thin">
        <color theme="8" tint="0.39997558519241921"/>
      </right>
      <top/>
      <bottom style="thin">
        <color theme="8" tint="0.39997558519241921"/>
      </bottom>
      <diagonal/>
    </border>
    <border>
      <left style="thin">
        <color theme="8" tint="0.39997558519241921"/>
      </left>
      <right style="thin">
        <color theme="8" tint="0.39997558519241921"/>
      </right>
      <top style="thin">
        <color theme="8" tint="0.39997558519241921"/>
      </top>
      <bottom style="thin">
        <color theme="8" tint="0.39997558519241921"/>
      </bottom>
      <diagonal/>
    </border>
    <border>
      <left style="thin">
        <color theme="8" tint="0.39997558519241921"/>
      </left>
      <right/>
      <top style="thin">
        <color theme="8" tint="0.39997558519241921"/>
      </top>
      <bottom style="thin">
        <color theme="8" tint="0.39997558519241921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2" fontId="0" fillId="0" borderId="2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Fill="1" applyAlignment="1">
      <alignment horizontal="center" vertical="center" wrapText="1"/>
    </xf>
    <xf numFmtId="0" fontId="0" fillId="0" borderId="0" xfId="0" applyAlignment="1">
      <alignment horizontal="center" vertical="center"/>
    </xf>
    <xf numFmtId="2" fontId="2" fillId="0" borderId="2" xfId="0" applyNumberFormat="1" applyFont="1" applyFill="1" applyBorder="1" applyAlignment="1">
      <alignment horizontal="center" vertical="center" wrapText="1"/>
    </xf>
    <xf numFmtId="2" fontId="2" fillId="0" borderId="0" xfId="0" applyNumberFormat="1" applyFont="1" applyFill="1" applyAlignment="1">
      <alignment horizontal="center" vertical="center" wrapText="1"/>
    </xf>
    <xf numFmtId="11" fontId="2" fillId="0" borderId="0" xfId="0" applyNumberFormat="1" applyFont="1" applyFill="1" applyAlignment="1">
      <alignment horizontal="center" vertical="center" wrapText="1"/>
    </xf>
    <xf numFmtId="0" fontId="1" fillId="0" borderId="0" xfId="0" applyFont="1" applyAlignment="1">
      <alignment horizontal="right" vertical="center"/>
    </xf>
    <xf numFmtId="0" fontId="1" fillId="0" borderId="0" xfId="0" applyFont="1" applyAlignment="1">
      <alignment horizontal="left" vertical="center"/>
    </xf>
    <xf numFmtId="0" fontId="0" fillId="0" borderId="0" xfId="0" applyAlignment="1"/>
    <xf numFmtId="0" fontId="0" fillId="0" borderId="0" xfId="0" applyAlignment="1">
      <alignment vertical="center"/>
    </xf>
    <xf numFmtId="11" fontId="0" fillId="0" borderId="0" xfId="0" applyNumberFormat="1"/>
    <xf numFmtId="173" fontId="0" fillId="0" borderId="0" xfId="0" applyNumberFormat="1"/>
    <xf numFmtId="11" fontId="0" fillId="0" borderId="0" xfId="0" applyNumberFormat="1" applyAlignment="1">
      <alignment horizontal="center" vertical="center"/>
    </xf>
    <xf numFmtId="11" fontId="2" fillId="0" borderId="0" xfId="0" applyNumberFormat="1" applyFont="1" applyFill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2" fontId="0" fillId="0" borderId="0" xfId="0" applyNumberFormat="1" applyAlignment="1">
      <alignment horizontal="center" vertical="center" wrapText="1"/>
    </xf>
    <xf numFmtId="2" fontId="0" fillId="0" borderId="0" xfId="0" applyNumberFormat="1" applyAlignment="1">
      <alignment horizontal="center" vertical="center"/>
    </xf>
    <xf numFmtId="2" fontId="2" fillId="0" borderId="0" xfId="0" applyNumberFormat="1" applyFont="1" applyFill="1" applyAlignment="1">
      <alignment horizontal="center" vertical="center"/>
    </xf>
    <xf numFmtId="1" fontId="0" fillId="0" borderId="2" xfId="0" applyNumberFormat="1" applyFont="1" applyFill="1" applyBorder="1" applyAlignment="1">
      <alignment horizontal="center" vertical="center" wrapText="1"/>
    </xf>
    <xf numFmtId="1" fontId="2" fillId="0" borderId="2" xfId="0" applyNumberFormat="1" applyFont="1" applyFill="1" applyBorder="1" applyAlignment="1">
      <alignment horizontal="center" vertical="center" wrapText="1"/>
    </xf>
    <xf numFmtId="2" fontId="0" fillId="0" borderId="3" xfId="0" applyNumberFormat="1" applyFont="1" applyFill="1" applyBorder="1" applyAlignment="1">
      <alignment horizontal="center" vertical="center" wrapText="1"/>
    </xf>
    <xf numFmtId="2" fontId="2" fillId="0" borderId="3" xfId="0" applyNumberFormat="1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/>
    <xf numFmtId="0" fontId="6" fillId="0" borderId="0" xfId="0" applyFont="1"/>
  </cellXfs>
  <cellStyles count="1">
    <cellStyle name="Normal" xfId="0" builtinId="0"/>
  </cellStyles>
  <dxfs count="1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theme="8" tint="0.39997558519241921"/>
        </left>
        <right/>
        <top style="thin">
          <color theme="8" tint="0.39997558519241921"/>
        </top>
        <bottom style="thin">
          <color theme="8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5" formatCode="0.00E+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theme="8" tint="0.39997558519241921"/>
        </left>
        <right style="thin">
          <color theme="8" tint="0.39997558519241921"/>
        </right>
        <top style="thin">
          <color theme="8" tint="0.39997558519241921"/>
        </top>
        <bottom style="thin">
          <color theme="8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theme="8" tint="0.39997558519241921"/>
        </left>
        <right style="thin">
          <color theme="8" tint="0.39997558519241921"/>
        </right>
        <top style="thin">
          <color theme="8" tint="0.39997558519241921"/>
        </top>
        <bottom style="thin">
          <color theme="8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theme="8" tint="0.39997558519241921"/>
        </left>
        <right style="thin">
          <color theme="8" tint="0.39997558519241921"/>
        </right>
        <top style="thin">
          <color theme="8" tint="0.39997558519241921"/>
        </top>
        <bottom style="thin">
          <color theme="8" tint="0.39997558519241921"/>
        </bottom>
      </border>
    </dxf>
    <dxf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outline="0">
        <right style="thin">
          <color theme="8" tint="0.39997558519241921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border outline="0">
        <bottom style="thin">
          <color theme="8" tint="0.39997558519241921"/>
        </bottom>
      </border>
    </dxf>
    <dxf>
      <border outline="0">
        <right style="thin">
          <color theme="8" tint="0.39997558519241921"/>
        </right>
        <top style="thin">
          <color theme="8" tint="0.39997558519241921"/>
        </top>
        <bottom style="thin">
          <color theme="8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theme="8" tint="0.39997558519241921"/>
        </left>
        <right style="thin">
          <color theme="8" tint="0.39997558519241921"/>
        </right>
        <top/>
        <bottom/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spc="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pt-P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flat" cmpd="dbl" algn="ctr">
              <a:noFill/>
              <a:round/>
            </a:ln>
            <a:effectLst/>
          </c:spPr>
          <c:marker>
            <c:symbol val="circle"/>
            <c:size val="6"/>
            <c:spPr>
              <a:noFill/>
              <a:ln w="34925" cap="flat" cmpd="dbl" algn="ctr">
                <a:solidFill>
                  <a:schemeClr val="accent1">
                    <a:lumMod val="75000"/>
                    <a:alpha val="70000"/>
                  </a:schemeClr>
                </a:solidFill>
                <a:round/>
              </a:ln>
              <a:effectLst/>
            </c:spPr>
          </c:marker>
          <c:trendline>
            <c:spPr>
              <a:ln w="38100" cap="rnd" cmpd="sng" algn="ctr">
                <a:solidFill>
                  <a:schemeClr val="accent1">
                    <a:lumMod val="75000"/>
                    <a:alpha val="25000"/>
                  </a:schemeClr>
                </a:solidFill>
                <a:round/>
              </a:ln>
              <a:effectLst/>
            </c:spPr>
            <c:trendlineType val="linear"/>
            <c:dispRSqr val="1"/>
            <c:dispEq val="1"/>
            <c:trendlineLbl>
              <c:layout/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t-PT"/>
                </a:p>
              </c:txPr>
            </c:trendlineLbl>
          </c:trendline>
          <c:xVal>
            <c:numRef>
              <c:f>(Folha1!$F$16,Folha1!$F$17,Folha1!$F$18,Folha1!$F$19)</c:f>
              <c:numCache>
                <c:formatCode>0.00E+00</c:formatCode>
                <c:ptCount val="4"/>
                <c:pt idx="0">
                  <c:v>2.1299999999999999E-3</c:v>
                </c:pt>
                <c:pt idx="1">
                  <c:v>1.82E-3</c:v>
                </c:pt>
                <c:pt idx="2">
                  <c:v>1.56E-3</c:v>
                </c:pt>
                <c:pt idx="3">
                  <c:v>1.1100000000000001E-3</c:v>
                </c:pt>
              </c:numCache>
            </c:numRef>
          </c:xVal>
          <c:yVal>
            <c:numRef>
              <c:f>(Folha1!$G$16,Folha1!$G$17,Folha1!$G$18,Folha1!$G$19)</c:f>
              <c:numCache>
                <c:formatCode>0.00</c:formatCode>
                <c:ptCount val="4"/>
                <c:pt idx="0">
                  <c:v>2.1800000000000002</c:v>
                </c:pt>
                <c:pt idx="1">
                  <c:v>2.15</c:v>
                </c:pt>
                <c:pt idx="2">
                  <c:v>1.6</c:v>
                </c:pt>
                <c:pt idx="3">
                  <c:v>1.02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40863344"/>
        <c:axId val="540866608"/>
      </c:scatterChart>
      <c:valAx>
        <c:axId val="5408633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540866608"/>
        <c:crosses val="autoZero"/>
        <c:crossBetween val="midCat"/>
      </c:valAx>
      <c:valAx>
        <c:axId val="5408666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5408633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b="0" kern="1200" cap="none" spc="0" normalizeH="0" baseline="0"/>
  </cs:categoryAxis>
  <cs:chartArea mods="allowNoFillOverride allowNoLineOverride"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5400" cap="flat" cmpd="dbl" algn="ctr">
        <a:solidFill>
          <a:schemeClr val="phClr">
            <a:alpha val="50000"/>
          </a:schemeClr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ln w="34925" cap="flat" cmpd="dbl" algn="ctr">
        <a:solidFill>
          <a:schemeClr val="phClr">
            <a:lumMod val="75000"/>
            <a:alpha val="70000"/>
          </a:schemeClr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 kern="1200" spc="0" normalizeH="0" baseline="0"/>
  </cs:title>
  <cs:trendline>
    <cs:lnRef idx="0">
      <cs:styleClr val="0"/>
    </cs:lnRef>
    <cs:fillRef idx="0"/>
    <cs:effectRef idx="0"/>
    <cs:fontRef idx="minor">
      <a:schemeClr val="tx1"/>
    </cs:fontRef>
    <cs:spPr>
      <a:ln w="38100" cap="rnd" cmpd="sng" algn="ctr">
        <a:solidFill>
          <a:schemeClr val="phClr">
            <a:lumMod val="75000"/>
            <a:alpha val="25000"/>
          </a:schemeClr>
        </a:solidFill>
        <a:round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b="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447675</xdr:colOff>
      <xdr:row>0</xdr:row>
      <xdr:rowOff>200025</xdr:rowOff>
    </xdr:from>
    <xdr:to>
      <xdr:col>15</xdr:col>
      <xdr:colOff>142875</xdr:colOff>
      <xdr:row>14</xdr:row>
      <xdr:rowOff>142875</xdr:rowOff>
    </xdr:to>
    <xdr:graphicFrame macro="">
      <xdr:nvGraphicFramePr>
        <xdr:cNvPr id="2" name="Grá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id="1" name="Tabela2" displayName="Tabela2" ref="A15:G19" totalsRowShown="0" headerRowDxfId="10" dataDxfId="9" headerRowBorderDxfId="7" tableBorderDxfId="8">
  <autoFilter ref="A15:G19"/>
  <tableColumns count="7">
    <tableColumn id="1" name="Cor observada" dataDxfId="5"/>
    <tableColumn id="2" name="λ ± Δ λ /nm" dataDxfId="4"/>
    <tableColumn id="3" name="V0 ± ___ / ____" dataDxfId="3">
      <calculatedColumnFormula>-C17-Tabela2[[#Headers],[V0 ± ___ / ____]]</calculatedColumnFormula>
    </tableColumn>
    <tableColumn id="4" name="V0 /____" dataDxfId="2"/>
    <tableColumn id="5" name="∆V0 / ____" dataDxfId="0"/>
    <tableColumn id="6" name="X ≡____ /_____" dataDxfId="1"/>
    <tableColumn id="7" name="Y ≡____ /_____" dataDxfId="6"/>
  </tableColumns>
  <tableStyleInfo name="TableStyleMedium2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tabSelected="1" topLeftCell="A9" workbookViewId="0">
      <selection activeCell="E26" sqref="E26"/>
    </sheetView>
  </sheetViews>
  <sheetFormatPr defaultRowHeight="15" x14ac:dyDescent="0.25"/>
  <cols>
    <col min="1" max="1" width="18.28515625" bestFit="1" customWidth="1"/>
    <col min="2" max="2" width="15.28515625" bestFit="1" customWidth="1"/>
    <col min="3" max="3" width="18.5703125" bestFit="1" customWidth="1"/>
    <col min="4" max="4" width="13.140625" bestFit="1" customWidth="1"/>
    <col min="5" max="5" width="14.85546875" bestFit="1" customWidth="1"/>
    <col min="6" max="7" width="16.28515625" bestFit="1" customWidth="1"/>
    <col min="8" max="8" width="18.85546875" bestFit="1" customWidth="1"/>
  </cols>
  <sheetData>
    <row r="1" spans="1:7" x14ac:dyDescent="0.25">
      <c r="A1" s="27" t="s">
        <v>0</v>
      </c>
      <c r="B1" s="27" t="s">
        <v>1</v>
      </c>
      <c r="C1" s="30" t="s">
        <v>2</v>
      </c>
      <c r="D1" s="30" t="s">
        <v>5</v>
      </c>
      <c r="E1" s="30" t="s">
        <v>6</v>
      </c>
      <c r="F1" s="30" t="s">
        <v>3</v>
      </c>
      <c r="G1" s="30" t="s">
        <v>4</v>
      </c>
    </row>
    <row r="2" spans="1:7" x14ac:dyDescent="0.25">
      <c r="A2" s="28" t="s">
        <v>7</v>
      </c>
      <c r="B2" s="7">
        <v>470</v>
      </c>
      <c r="C2" s="19">
        <v>2.21</v>
      </c>
      <c r="D2" s="7">
        <v>2.1800000000000002</v>
      </c>
      <c r="E2" s="7">
        <v>0.03</v>
      </c>
      <c r="F2" s="17">
        <v>2.1299999999999999E-3</v>
      </c>
      <c r="G2" s="21">
        <v>2.1800000000000002</v>
      </c>
    </row>
    <row r="3" spans="1:7" x14ac:dyDescent="0.25">
      <c r="A3" s="28"/>
      <c r="B3" s="7"/>
      <c r="C3" s="19">
        <v>2.15</v>
      </c>
      <c r="D3" s="7"/>
      <c r="E3" s="7"/>
      <c r="F3" s="17"/>
      <c r="G3" s="21"/>
    </row>
    <row r="4" spans="1:7" x14ac:dyDescent="0.25">
      <c r="A4" s="28"/>
      <c r="B4" s="7"/>
      <c r="C4" s="19">
        <v>2.19</v>
      </c>
      <c r="D4" s="7"/>
      <c r="E4" s="7"/>
      <c r="F4" s="17"/>
      <c r="G4" s="21"/>
    </row>
    <row r="5" spans="1:7" x14ac:dyDescent="0.25">
      <c r="A5" s="28" t="s">
        <v>8</v>
      </c>
      <c r="B5" s="7">
        <v>550</v>
      </c>
      <c r="C5" s="19">
        <v>2.16</v>
      </c>
      <c r="D5" s="7">
        <v>2.15</v>
      </c>
      <c r="E5" s="7">
        <v>0.01</v>
      </c>
      <c r="F5" s="17">
        <v>1.82E-3</v>
      </c>
      <c r="G5" s="21">
        <v>2.15</v>
      </c>
    </row>
    <row r="6" spans="1:7" x14ac:dyDescent="0.25">
      <c r="A6" s="28"/>
      <c r="B6" s="7"/>
      <c r="C6" s="19">
        <v>2.16</v>
      </c>
      <c r="D6" s="7"/>
      <c r="E6" s="7"/>
      <c r="F6" s="17"/>
      <c r="G6" s="21"/>
    </row>
    <row r="7" spans="1:7" x14ac:dyDescent="0.25">
      <c r="A7" s="28"/>
      <c r="B7" s="7"/>
      <c r="C7" s="19">
        <v>2.14</v>
      </c>
      <c r="D7" s="7"/>
      <c r="E7" s="7"/>
      <c r="F7" s="17"/>
      <c r="G7" s="21"/>
    </row>
    <row r="8" spans="1:7" x14ac:dyDescent="0.25">
      <c r="A8" s="29" t="s">
        <v>9</v>
      </c>
      <c r="B8" s="7">
        <v>640</v>
      </c>
      <c r="C8" s="20">
        <v>1.6</v>
      </c>
      <c r="D8" s="21">
        <v>1.6</v>
      </c>
      <c r="E8" s="7">
        <v>0.01</v>
      </c>
      <c r="F8" s="18">
        <v>1.56E-3</v>
      </c>
      <c r="G8" s="22">
        <v>1.6</v>
      </c>
    </row>
    <row r="9" spans="1:7" x14ac:dyDescent="0.25">
      <c r="A9" s="29"/>
      <c r="B9" s="7"/>
      <c r="C9" s="20">
        <v>1.6</v>
      </c>
      <c r="D9" s="21"/>
      <c r="E9" s="7"/>
      <c r="F9" s="18"/>
      <c r="G9" s="22"/>
    </row>
    <row r="10" spans="1:7" x14ac:dyDescent="0.25">
      <c r="A10" s="29"/>
      <c r="B10" s="7"/>
      <c r="C10" s="20">
        <v>1.6</v>
      </c>
      <c r="D10" s="21"/>
      <c r="E10" s="7"/>
      <c r="F10" s="18"/>
      <c r="G10" s="22"/>
    </row>
    <row r="11" spans="1:7" x14ac:dyDescent="0.25">
      <c r="A11" s="28" t="s">
        <v>10</v>
      </c>
      <c r="B11" s="7">
        <v>900</v>
      </c>
      <c r="C11" s="19">
        <v>1</v>
      </c>
      <c r="D11" s="7">
        <v>1.02</v>
      </c>
      <c r="E11" s="7">
        <v>0.02</v>
      </c>
      <c r="F11" s="17">
        <v>1.1100000000000001E-3</v>
      </c>
      <c r="G11" s="21">
        <v>1.02</v>
      </c>
    </row>
    <row r="12" spans="1:7" x14ac:dyDescent="0.25">
      <c r="A12" s="28"/>
      <c r="B12" s="7"/>
      <c r="C12" s="19">
        <v>1.02</v>
      </c>
      <c r="D12" s="7"/>
      <c r="E12" s="7"/>
      <c r="F12" s="17"/>
      <c r="G12" s="21"/>
    </row>
    <row r="13" spans="1:7" x14ac:dyDescent="0.25">
      <c r="A13" s="28"/>
      <c r="B13" s="7"/>
      <c r="C13" s="19">
        <v>1.03</v>
      </c>
      <c r="D13" s="7"/>
      <c r="E13" s="7"/>
      <c r="F13" s="17"/>
      <c r="G13" s="21"/>
    </row>
    <row r="14" spans="1:7" x14ac:dyDescent="0.25">
      <c r="A14" s="2"/>
      <c r="F14" s="13"/>
    </row>
    <row r="15" spans="1:7" x14ac:dyDescent="0.25">
      <c r="A15" s="1" t="s">
        <v>0</v>
      </c>
      <c r="B15" s="4" t="s">
        <v>1</v>
      </c>
      <c r="C15" s="4" t="s">
        <v>2</v>
      </c>
      <c r="D15" s="4" t="s">
        <v>5</v>
      </c>
      <c r="E15" s="4" t="s">
        <v>6</v>
      </c>
      <c r="F15" s="5" t="s">
        <v>3</v>
      </c>
      <c r="G15" s="5" t="s">
        <v>4</v>
      </c>
    </row>
    <row r="16" spans="1:7" x14ac:dyDescent="0.25">
      <c r="A16" s="6" t="s">
        <v>7</v>
      </c>
      <c r="B16" s="23">
        <v>470</v>
      </c>
      <c r="C16" s="3" t="s">
        <v>17</v>
      </c>
      <c r="D16" s="3">
        <v>2.1800000000000002</v>
      </c>
      <c r="E16" s="25">
        <v>0.03</v>
      </c>
      <c r="F16" s="10">
        <v>2.1299999999999999E-3</v>
      </c>
      <c r="G16" s="9">
        <v>2.1800000000000002</v>
      </c>
    </row>
    <row r="17" spans="1:7" x14ac:dyDescent="0.25">
      <c r="A17" s="6" t="s">
        <v>8</v>
      </c>
      <c r="B17" s="23">
        <v>550</v>
      </c>
      <c r="C17" s="3" t="s">
        <v>17</v>
      </c>
      <c r="D17" s="3">
        <v>2.15</v>
      </c>
      <c r="E17" s="25">
        <v>0.01</v>
      </c>
      <c r="F17" s="10">
        <v>1.82E-3</v>
      </c>
      <c r="G17" s="9">
        <v>2.15</v>
      </c>
    </row>
    <row r="18" spans="1:7" x14ac:dyDescent="0.25">
      <c r="A18" s="6" t="s">
        <v>9</v>
      </c>
      <c r="B18" s="23">
        <v>640</v>
      </c>
      <c r="C18" s="3" t="s">
        <v>17</v>
      </c>
      <c r="D18" s="3">
        <v>1.6</v>
      </c>
      <c r="E18" s="25">
        <v>0.01</v>
      </c>
      <c r="F18" s="10">
        <v>1.56E-3</v>
      </c>
      <c r="G18" s="9">
        <v>1.6</v>
      </c>
    </row>
    <row r="19" spans="1:7" x14ac:dyDescent="0.25">
      <c r="A19" s="6" t="s">
        <v>10</v>
      </c>
      <c r="B19" s="24">
        <v>900</v>
      </c>
      <c r="C19" s="3" t="s">
        <v>17</v>
      </c>
      <c r="D19" s="8">
        <v>1.02</v>
      </c>
      <c r="E19" s="26">
        <v>0.02</v>
      </c>
      <c r="F19" s="10">
        <v>1.1100000000000001E-3</v>
      </c>
      <c r="G19" s="9">
        <v>1.02</v>
      </c>
    </row>
    <row r="20" spans="1:7" x14ac:dyDescent="0.25">
      <c r="A20" s="14"/>
      <c r="F20" s="13"/>
    </row>
    <row r="21" spans="1:7" x14ac:dyDescent="0.25">
      <c r="A21" s="11" t="s">
        <v>11</v>
      </c>
      <c r="B21">
        <f t="array" ref="B21:C23">LINEST(G16:G19,F16:F19,TRUE,TRUE)</f>
        <v>1220.880300590446</v>
      </c>
      <c r="C21">
        <v>-0.28305689747718832</v>
      </c>
      <c r="D21" s="12" t="s">
        <v>14</v>
      </c>
      <c r="E21" s="11" t="s">
        <v>16</v>
      </c>
      <c r="F21">
        <f>B21*10^-9</f>
        <v>1.2208803005904461E-6</v>
      </c>
    </row>
    <row r="22" spans="1:7" x14ac:dyDescent="0.25">
      <c r="A22" s="11" t="s">
        <v>12</v>
      </c>
      <c r="B22" s="15">
        <v>244.1062784817901</v>
      </c>
      <c r="C22">
        <v>0.41417218124276223</v>
      </c>
      <c r="D22" s="12" t="s">
        <v>15</v>
      </c>
      <c r="E22" s="11" t="s">
        <v>18</v>
      </c>
      <c r="F22" s="16">
        <f>(F21*(1.602176*10^-19))/(3*10^8)</f>
        <v>6.5202170549293284E-34</v>
      </c>
    </row>
    <row r="23" spans="1:7" x14ac:dyDescent="0.25">
      <c r="A23" s="11" t="s">
        <v>13</v>
      </c>
      <c r="B23">
        <v>0.92596512419250343</v>
      </c>
      <c r="C23">
        <v>0.18249291341324664</v>
      </c>
      <c r="E23" s="11" t="s">
        <v>19</v>
      </c>
      <c r="F23" s="16">
        <f>(((1.602176*10^-19)/(3*10^8))*(B22*10^-9))</f>
        <v>1.3036707361094684E-34</v>
      </c>
    </row>
    <row r="24" spans="1:7" x14ac:dyDescent="0.25">
      <c r="A24" s="30"/>
      <c r="E24" s="30"/>
    </row>
    <row r="26" spans="1:7" x14ac:dyDescent="0.25">
      <c r="E26" s="31"/>
    </row>
  </sheetData>
  <mergeCells count="24">
    <mergeCell ref="F5:F7"/>
    <mergeCell ref="F2:F4"/>
    <mergeCell ref="G2:G4"/>
    <mergeCell ref="G5:G7"/>
    <mergeCell ref="G8:G10"/>
    <mergeCell ref="G11:G13"/>
    <mergeCell ref="D11:D13"/>
    <mergeCell ref="D8:D10"/>
    <mergeCell ref="D5:D7"/>
    <mergeCell ref="D2:D4"/>
    <mergeCell ref="E2:E4"/>
    <mergeCell ref="E5:E7"/>
    <mergeCell ref="E8:E10"/>
    <mergeCell ref="E11:E13"/>
    <mergeCell ref="A2:A4"/>
    <mergeCell ref="A5:A7"/>
    <mergeCell ref="A11:A13"/>
    <mergeCell ref="B11:B13"/>
    <mergeCell ref="B5:B7"/>
    <mergeCell ref="B2:B4"/>
    <mergeCell ref="F8:F10"/>
    <mergeCell ref="F11:F13"/>
    <mergeCell ref="B8:B10"/>
    <mergeCell ref="A8:A10"/>
  </mergeCells>
  <pageMargins left="0.7" right="0.7" top="0.75" bottom="0.75" header="0.3" footer="0.3"/>
  <pageSetup paperSize="9" orientation="portrait" verticalDpi="0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2015-11-19T12:53:24Z</dcterms:modified>
</cp:coreProperties>
</file>