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D:\Korki\informator3\"/>
    </mc:Choice>
  </mc:AlternateContent>
  <xr:revisionPtr revIDLastSave="0" documentId="13_ncr:1_{4562EF48-634C-41B8-A7AF-9B0C843B6B4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ZAD11_1i2" sheetId="2" r:id="rId1"/>
    <sheet name="ZAD11_3" sheetId="3" r:id="rId2"/>
  </sheets>
  <definedNames>
    <definedName name="_xlnm._FilterDatabase" localSheetId="0" hidden="1">ZAD11_1i2!$A$1:$F$206</definedName>
    <definedName name="_xlnm._FilterDatabase" localSheetId="1" hidden="1">ZAD11_3!$A$1:$B$206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5" i="2" l="1"/>
  <c r="D3" i="2"/>
  <c r="L20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3" i="3"/>
  <c r="E14" i="3"/>
  <c r="E15" i="3"/>
  <c r="E26" i="3"/>
  <c r="E27" i="3"/>
  <c r="E38" i="3"/>
  <c r="E39" i="3"/>
  <c r="E50" i="3"/>
  <c r="E51" i="3"/>
  <c r="E62" i="3"/>
  <c r="E63" i="3"/>
  <c r="E74" i="3"/>
  <c r="E75" i="3"/>
  <c r="E86" i="3"/>
  <c r="E87" i="3"/>
  <c r="E98" i="3"/>
  <c r="E99" i="3"/>
  <c r="E110" i="3"/>
  <c r="E111" i="3"/>
  <c r="E122" i="3"/>
  <c r="E123" i="3"/>
  <c r="E134" i="3"/>
  <c r="E135" i="3"/>
  <c r="E146" i="3"/>
  <c r="E147" i="3"/>
  <c r="E158" i="3"/>
  <c r="E159" i="3"/>
  <c r="E170" i="3"/>
  <c r="E171" i="3"/>
  <c r="E182" i="3"/>
  <c r="E183" i="3"/>
  <c r="E194" i="3"/>
  <c r="E195" i="3"/>
  <c r="E206" i="3"/>
  <c r="E3" i="3"/>
  <c r="F3" i="3"/>
  <c r="F4" i="3"/>
  <c r="E4" i="3" s="1"/>
  <c r="F5" i="3"/>
  <c r="E5" i="3" s="1"/>
  <c r="F6" i="3"/>
  <c r="E6" i="3" s="1"/>
  <c r="F7" i="3"/>
  <c r="E7" i="3" s="1"/>
  <c r="F8" i="3"/>
  <c r="E8" i="3" s="1"/>
  <c r="F9" i="3"/>
  <c r="E9" i="3" s="1"/>
  <c r="F10" i="3"/>
  <c r="E10" i="3" s="1"/>
  <c r="F11" i="3"/>
  <c r="E11" i="3" s="1"/>
  <c r="F12" i="3"/>
  <c r="E12" i="3" s="1"/>
  <c r="F13" i="3"/>
  <c r="E13" i="3" s="1"/>
  <c r="F14" i="3"/>
  <c r="F15" i="3"/>
  <c r="F16" i="3"/>
  <c r="E16" i="3" s="1"/>
  <c r="F17" i="3"/>
  <c r="E17" i="3" s="1"/>
  <c r="F18" i="3"/>
  <c r="E18" i="3" s="1"/>
  <c r="F19" i="3"/>
  <c r="E19" i="3" s="1"/>
  <c r="F20" i="3"/>
  <c r="E20" i="3" s="1"/>
  <c r="F21" i="3"/>
  <c r="E21" i="3" s="1"/>
  <c r="F22" i="3"/>
  <c r="E22" i="3" s="1"/>
  <c r="F23" i="3"/>
  <c r="E23" i="3" s="1"/>
  <c r="F24" i="3"/>
  <c r="E24" i="3" s="1"/>
  <c r="F25" i="3"/>
  <c r="E25" i="3" s="1"/>
  <c r="F26" i="3"/>
  <c r="F27" i="3"/>
  <c r="F28" i="3"/>
  <c r="E28" i="3" s="1"/>
  <c r="F29" i="3"/>
  <c r="E29" i="3" s="1"/>
  <c r="F30" i="3"/>
  <c r="E30" i="3" s="1"/>
  <c r="F31" i="3"/>
  <c r="E31" i="3" s="1"/>
  <c r="F32" i="3"/>
  <c r="E32" i="3" s="1"/>
  <c r="F33" i="3"/>
  <c r="E33" i="3" s="1"/>
  <c r="F34" i="3"/>
  <c r="E34" i="3" s="1"/>
  <c r="F35" i="3"/>
  <c r="E35" i="3" s="1"/>
  <c r="F36" i="3"/>
  <c r="E36" i="3" s="1"/>
  <c r="F37" i="3"/>
  <c r="E37" i="3" s="1"/>
  <c r="F38" i="3"/>
  <c r="F39" i="3"/>
  <c r="F40" i="3"/>
  <c r="E40" i="3" s="1"/>
  <c r="F41" i="3"/>
  <c r="E41" i="3" s="1"/>
  <c r="F42" i="3"/>
  <c r="E42" i="3" s="1"/>
  <c r="F43" i="3"/>
  <c r="E43" i="3" s="1"/>
  <c r="F44" i="3"/>
  <c r="E44" i="3" s="1"/>
  <c r="F45" i="3"/>
  <c r="E45" i="3" s="1"/>
  <c r="F46" i="3"/>
  <c r="E46" i="3" s="1"/>
  <c r="F47" i="3"/>
  <c r="E47" i="3" s="1"/>
  <c r="F48" i="3"/>
  <c r="E48" i="3" s="1"/>
  <c r="F49" i="3"/>
  <c r="E49" i="3" s="1"/>
  <c r="F50" i="3"/>
  <c r="F51" i="3"/>
  <c r="F52" i="3"/>
  <c r="E52" i="3" s="1"/>
  <c r="F53" i="3"/>
  <c r="E53" i="3" s="1"/>
  <c r="F54" i="3"/>
  <c r="E54" i="3" s="1"/>
  <c r="F55" i="3"/>
  <c r="E55" i="3" s="1"/>
  <c r="F56" i="3"/>
  <c r="E56" i="3" s="1"/>
  <c r="F57" i="3"/>
  <c r="E57" i="3" s="1"/>
  <c r="F58" i="3"/>
  <c r="E58" i="3" s="1"/>
  <c r="F59" i="3"/>
  <c r="E59" i="3" s="1"/>
  <c r="F60" i="3"/>
  <c r="E60" i="3" s="1"/>
  <c r="F61" i="3"/>
  <c r="E61" i="3" s="1"/>
  <c r="F62" i="3"/>
  <c r="F63" i="3"/>
  <c r="F64" i="3"/>
  <c r="E64" i="3" s="1"/>
  <c r="F65" i="3"/>
  <c r="E65" i="3" s="1"/>
  <c r="F66" i="3"/>
  <c r="E66" i="3" s="1"/>
  <c r="F67" i="3"/>
  <c r="E67" i="3" s="1"/>
  <c r="F68" i="3"/>
  <c r="E68" i="3" s="1"/>
  <c r="F69" i="3"/>
  <c r="E69" i="3" s="1"/>
  <c r="F70" i="3"/>
  <c r="E70" i="3" s="1"/>
  <c r="F71" i="3"/>
  <c r="E71" i="3" s="1"/>
  <c r="F72" i="3"/>
  <c r="E72" i="3" s="1"/>
  <c r="F73" i="3"/>
  <c r="E73" i="3" s="1"/>
  <c r="F74" i="3"/>
  <c r="F75" i="3"/>
  <c r="F76" i="3"/>
  <c r="E76" i="3" s="1"/>
  <c r="F77" i="3"/>
  <c r="E77" i="3" s="1"/>
  <c r="F78" i="3"/>
  <c r="E78" i="3" s="1"/>
  <c r="F79" i="3"/>
  <c r="E79" i="3" s="1"/>
  <c r="F80" i="3"/>
  <c r="E80" i="3" s="1"/>
  <c r="F81" i="3"/>
  <c r="E81" i="3" s="1"/>
  <c r="F82" i="3"/>
  <c r="E82" i="3" s="1"/>
  <c r="F83" i="3"/>
  <c r="E83" i="3" s="1"/>
  <c r="F84" i="3"/>
  <c r="E84" i="3" s="1"/>
  <c r="F85" i="3"/>
  <c r="E85" i="3" s="1"/>
  <c r="F86" i="3"/>
  <c r="F87" i="3"/>
  <c r="F88" i="3"/>
  <c r="E88" i="3" s="1"/>
  <c r="F89" i="3"/>
  <c r="E89" i="3" s="1"/>
  <c r="F90" i="3"/>
  <c r="E90" i="3" s="1"/>
  <c r="F91" i="3"/>
  <c r="E91" i="3" s="1"/>
  <c r="F92" i="3"/>
  <c r="E92" i="3" s="1"/>
  <c r="F93" i="3"/>
  <c r="E93" i="3" s="1"/>
  <c r="F94" i="3"/>
  <c r="E94" i="3" s="1"/>
  <c r="F95" i="3"/>
  <c r="E95" i="3" s="1"/>
  <c r="F96" i="3"/>
  <c r="E96" i="3" s="1"/>
  <c r="F97" i="3"/>
  <c r="E97" i="3" s="1"/>
  <c r="F98" i="3"/>
  <c r="F99" i="3"/>
  <c r="F100" i="3"/>
  <c r="E100" i="3" s="1"/>
  <c r="F101" i="3"/>
  <c r="E101" i="3" s="1"/>
  <c r="F102" i="3"/>
  <c r="E102" i="3" s="1"/>
  <c r="F103" i="3"/>
  <c r="E103" i="3" s="1"/>
  <c r="F104" i="3"/>
  <c r="E104" i="3" s="1"/>
  <c r="F105" i="3"/>
  <c r="E105" i="3" s="1"/>
  <c r="F106" i="3"/>
  <c r="E106" i="3" s="1"/>
  <c r="F107" i="3"/>
  <c r="E107" i="3" s="1"/>
  <c r="F108" i="3"/>
  <c r="E108" i="3" s="1"/>
  <c r="F109" i="3"/>
  <c r="E109" i="3" s="1"/>
  <c r="F110" i="3"/>
  <c r="F111" i="3"/>
  <c r="F112" i="3"/>
  <c r="E112" i="3" s="1"/>
  <c r="F113" i="3"/>
  <c r="E113" i="3" s="1"/>
  <c r="F114" i="3"/>
  <c r="E114" i="3" s="1"/>
  <c r="F115" i="3"/>
  <c r="E115" i="3" s="1"/>
  <c r="F116" i="3"/>
  <c r="E116" i="3" s="1"/>
  <c r="F117" i="3"/>
  <c r="E117" i="3" s="1"/>
  <c r="F118" i="3"/>
  <c r="E118" i="3" s="1"/>
  <c r="F119" i="3"/>
  <c r="E119" i="3" s="1"/>
  <c r="F120" i="3"/>
  <c r="E120" i="3" s="1"/>
  <c r="F121" i="3"/>
  <c r="E121" i="3" s="1"/>
  <c r="F122" i="3"/>
  <c r="F123" i="3"/>
  <c r="F124" i="3"/>
  <c r="E124" i="3" s="1"/>
  <c r="F125" i="3"/>
  <c r="E125" i="3" s="1"/>
  <c r="F126" i="3"/>
  <c r="E126" i="3" s="1"/>
  <c r="F127" i="3"/>
  <c r="E127" i="3" s="1"/>
  <c r="F128" i="3"/>
  <c r="E128" i="3" s="1"/>
  <c r="F129" i="3"/>
  <c r="E129" i="3" s="1"/>
  <c r="F130" i="3"/>
  <c r="E130" i="3" s="1"/>
  <c r="F131" i="3"/>
  <c r="E131" i="3" s="1"/>
  <c r="F132" i="3"/>
  <c r="E132" i="3" s="1"/>
  <c r="F133" i="3"/>
  <c r="E133" i="3" s="1"/>
  <c r="F134" i="3"/>
  <c r="F135" i="3"/>
  <c r="F136" i="3"/>
  <c r="E136" i="3" s="1"/>
  <c r="F137" i="3"/>
  <c r="E137" i="3" s="1"/>
  <c r="F138" i="3"/>
  <c r="E138" i="3" s="1"/>
  <c r="F139" i="3"/>
  <c r="E139" i="3" s="1"/>
  <c r="F140" i="3"/>
  <c r="E140" i="3" s="1"/>
  <c r="F141" i="3"/>
  <c r="E141" i="3" s="1"/>
  <c r="F142" i="3"/>
  <c r="E142" i="3" s="1"/>
  <c r="F143" i="3"/>
  <c r="E143" i="3" s="1"/>
  <c r="F144" i="3"/>
  <c r="E144" i="3" s="1"/>
  <c r="F145" i="3"/>
  <c r="E145" i="3" s="1"/>
  <c r="F146" i="3"/>
  <c r="F147" i="3"/>
  <c r="F148" i="3"/>
  <c r="E148" i="3" s="1"/>
  <c r="F149" i="3"/>
  <c r="E149" i="3" s="1"/>
  <c r="F150" i="3"/>
  <c r="E150" i="3" s="1"/>
  <c r="F151" i="3"/>
  <c r="E151" i="3" s="1"/>
  <c r="F152" i="3"/>
  <c r="E152" i="3" s="1"/>
  <c r="F153" i="3"/>
  <c r="E153" i="3" s="1"/>
  <c r="F154" i="3"/>
  <c r="E154" i="3" s="1"/>
  <c r="F155" i="3"/>
  <c r="E155" i="3" s="1"/>
  <c r="F156" i="3"/>
  <c r="E156" i="3" s="1"/>
  <c r="F157" i="3"/>
  <c r="E157" i="3" s="1"/>
  <c r="F158" i="3"/>
  <c r="F159" i="3"/>
  <c r="F160" i="3"/>
  <c r="E160" i="3" s="1"/>
  <c r="F161" i="3"/>
  <c r="E161" i="3" s="1"/>
  <c r="F162" i="3"/>
  <c r="E162" i="3" s="1"/>
  <c r="F163" i="3"/>
  <c r="E163" i="3" s="1"/>
  <c r="F164" i="3"/>
  <c r="E164" i="3" s="1"/>
  <c r="F165" i="3"/>
  <c r="E165" i="3" s="1"/>
  <c r="F166" i="3"/>
  <c r="E166" i="3" s="1"/>
  <c r="F167" i="3"/>
  <c r="E167" i="3" s="1"/>
  <c r="F168" i="3"/>
  <c r="E168" i="3" s="1"/>
  <c r="F169" i="3"/>
  <c r="E169" i="3" s="1"/>
  <c r="F170" i="3"/>
  <c r="F171" i="3"/>
  <c r="F172" i="3"/>
  <c r="E172" i="3" s="1"/>
  <c r="F173" i="3"/>
  <c r="E173" i="3" s="1"/>
  <c r="F174" i="3"/>
  <c r="E174" i="3" s="1"/>
  <c r="F175" i="3"/>
  <c r="E175" i="3" s="1"/>
  <c r="F176" i="3"/>
  <c r="E176" i="3" s="1"/>
  <c r="F177" i="3"/>
  <c r="E177" i="3" s="1"/>
  <c r="F178" i="3"/>
  <c r="E178" i="3" s="1"/>
  <c r="F179" i="3"/>
  <c r="E179" i="3" s="1"/>
  <c r="F180" i="3"/>
  <c r="E180" i="3" s="1"/>
  <c r="F181" i="3"/>
  <c r="E181" i="3" s="1"/>
  <c r="F182" i="3"/>
  <c r="F183" i="3"/>
  <c r="F184" i="3"/>
  <c r="E184" i="3" s="1"/>
  <c r="F185" i="3"/>
  <c r="E185" i="3" s="1"/>
  <c r="F186" i="3"/>
  <c r="E186" i="3" s="1"/>
  <c r="F187" i="3"/>
  <c r="E187" i="3" s="1"/>
  <c r="F188" i="3"/>
  <c r="E188" i="3" s="1"/>
  <c r="F189" i="3"/>
  <c r="E189" i="3" s="1"/>
  <c r="F190" i="3"/>
  <c r="E190" i="3" s="1"/>
  <c r="F191" i="3"/>
  <c r="E191" i="3" s="1"/>
  <c r="F192" i="3"/>
  <c r="E192" i="3" s="1"/>
  <c r="F193" i="3"/>
  <c r="E193" i="3" s="1"/>
  <c r="F194" i="3"/>
  <c r="F195" i="3"/>
  <c r="F196" i="3"/>
  <c r="E196" i="3" s="1"/>
  <c r="F197" i="3"/>
  <c r="E197" i="3" s="1"/>
  <c r="F198" i="3"/>
  <c r="E198" i="3" s="1"/>
  <c r="F199" i="3"/>
  <c r="E199" i="3" s="1"/>
  <c r="F200" i="3"/>
  <c r="E200" i="3" s="1"/>
  <c r="F201" i="3"/>
  <c r="E201" i="3" s="1"/>
  <c r="F202" i="3"/>
  <c r="E202" i="3" s="1"/>
  <c r="F203" i="3"/>
  <c r="E203" i="3" s="1"/>
  <c r="F204" i="3"/>
  <c r="E204" i="3" s="1"/>
  <c r="F205" i="3"/>
  <c r="E205" i="3" s="1"/>
  <c r="F206" i="3"/>
  <c r="F2" i="3"/>
  <c r="C4" i="3"/>
  <c r="D4" i="3" s="1"/>
  <c r="C5" i="3"/>
  <c r="D5" i="3" s="1"/>
  <c r="C6" i="3"/>
  <c r="D6" i="3" s="1"/>
  <c r="C7" i="3"/>
  <c r="D7" i="3" s="1"/>
  <c r="C8" i="3"/>
  <c r="D8" i="3" s="1"/>
  <c r="C9" i="3"/>
  <c r="D9" i="3" s="1"/>
  <c r="C10" i="3"/>
  <c r="D10" i="3" s="1"/>
  <c r="C11" i="3"/>
  <c r="D11" i="3" s="1"/>
  <c r="C12" i="3"/>
  <c r="D12" i="3" s="1"/>
  <c r="C13" i="3"/>
  <c r="D13" i="3" s="1"/>
  <c r="C14" i="3"/>
  <c r="D14" i="3" s="1"/>
  <c r="C15" i="3"/>
  <c r="D15" i="3" s="1"/>
  <c r="C16" i="3"/>
  <c r="D16" i="3" s="1"/>
  <c r="C17" i="3"/>
  <c r="D17" i="3" s="1"/>
  <c r="C18" i="3"/>
  <c r="D18" i="3" s="1"/>
  <c r="C19" i="3"/>
  <c r="D19" i="3" s="1"/>
  <c r="C20" i="3"/>
  <c r="D20" i="3" s="1"/>
  <c r="C21" i="3"/>
  <c r="D21" i="3" s="1"/>
  <c r="C22" i="3"/>
  <c r="D22" i="3" s="1"/>
  <c r="C23" i="3"/>
  <c r="D23" i="3" s="1"/>
  <c r="C24" i="3"/>
  <c r="D24" i="3" s="1"/>
  <c r="C25" i="3"/>
  <c r="D25" i="3" s="1"/>
  <c r="C26" i="3"/>
  <c r="D26" i="3" s="1"/>
  <c r="C27" i="3"/>
  <c r="D27" i="3" s="1"/>
  <c r="C28" i="3"/>
  <c r="D28" i="3" s="1"/>
  <c r="C29" i="3"/>
  <c r="D29" i="3" s="1"/>
  <c r="C30" i="3"/>
  <c r="D30" i="3" s="1"/>
  <c r="C31" i="3"/>
  <c r="D31" i="3" s="1"/>
  <c r="C32" i="3"/>
  <c r="D32" i="3" s="1"/>
  <c r="C33" i="3"/>
  <c r="D33" i="3" s="1"/>
  <c r="C34" i="3"/>
  <c r="D34" i="3" s="1"/>
  <c r="C35" i="3"/>
  <c r="D35" i="3" s="1"/>
  <c r="C36" i="3"/>
  <c r="D36" i="3" s="1"/>
  <c r="C37" i="3"/>
  <c r="D37" i="3" s="1"/>
  <c r="C38" i="3"/>
  <c r="D38" i="3" s="1"/>
  <c r="C39" i="3"/>
  <c r="D39" i="3" s="1"/>
  <c r="C40" i="3"/>
  <c r="D40" i="3" s="1"/>
  <c r="C41" i="3"/>
  <c r="D41" i="3" s="1"/>
  <c r="C42" i="3"/>
  <c r="D42" i="3" s="1"/>
  <c r="C43" i="3"/>
  <c r="D43" i="3" s="1"/>
  <c r="C44" i="3"/>
  <c r="D44" i="3" s="1"/>
  <c r="C45" i="3"/>
  <c r="D45" i="3" s="1"/>
  <c r="C46" i="3"/>
  <c r="D46" i="3" s="1"/>
  <c r="C47" i="3"/>
  <c r="D47" i="3" s="1"/>
  <c r="C48" i="3"/>
  <c r="D48" i="3" s="1"/>
  <c r="C49" i="3"/>
  <c r="D49" i="3" s="1"/>
  <c r="C50" i="3"/>
  <c r="D50" i="3" s="1"/>
  <c r="C51" i="3"/>
  <c r="D51" i="3" s="1"/>
  <c r="C52" i="3"/>
  <c r="D52" i="3" s="1"/>
  <c r="C53" i="3"/>
  <c r="D53" i="3" s="1"/>
  <c r="C54" i="3"/>
  <c r="D54" i="3" s="1"/>
  <c r="C55" i="3"/>
  <c r="D55" i="3" s="1"/>
  <c r="C56" i="3"/>
  <c r="D56" i="3" s="1"/>
  <c r="C57" i="3"/>
  <c r="D57" i="3" s="1"/>
  <c r="C58" i="3"/>
  <c r="D58" i="3" s="1"/>
  <c r="C59" i="3"/>
  <c r="D59" i="3" s="1"/>
  <c r="C60" i="3"/>
  <c r="D60" i="3" s="1"/>
  <c r="C61" i="3"/>
  <c r="D61" i="3" s="1"/>
  <c r="C62" i="3"/>
  <c r="D62" i="3" s="1"/>
  <c r="C63" i="3"/>
  <c r="D63" i="3" s="1"/>
  <c r="C64" i="3"/>
  <c r="D64" i="3" s="1"/>
  <c r="C65" i="3"/>
  <c r="D65" i="3" s="1"/>
  <c r="C66" i="3"/>
  <c r="D66" i="3" s="1"/>
  <c r="C67" i="3"/>
  <c r="D67" i="3" s="1"/>
  <c r="C68" i="3"/>
  <c r="D68" i="3" s="1"/>
  <c r="C69" i="3"/>
  <c r="D69" i="3" s="1"/>
  <c r="C70" i="3"/>
  <c r="D70" i="3" s="1"/>
  <c r="C71" i="3"/>
  <c r="D71" i="3" s="1"/>
  <c r="C72" i="3"/>
  <c r="D72" i="3" s="1"/>
  <c r="C73" i="3"/>
  <c r="D73" i="3" s="1"/>
  <c r="C74" i="3"/>
  <c r="D74" i="3" s="1"/>
  <c r="C75" i="3"/>
  <c r="D75" i="3" s="1"/>
  <c r="C76" i="3"/>
  <c r="D76" i="3" s="1"/>
  <c r="C77" i="3"/>
  <c r="D77" i="3" s="1"/>
  <c r="C78" i="3"/>
  <c r="D78" i="3" s="1"/>
  <c r="C79" i="3"/>
  <c r="D79" i="3" s="1"/>
  <c r="C80" i="3"/>
  <c r="D80" i="3" s="1"/>
  <c r="C81" i="3"/>
  <c r="D81" i="3" s="1"/>
  <c r="C82" i="3"/>
  <c r="D82" i="3" s="1"/>
  <c r="C83" i="3"/>
  <c r="D83" i="3" s="1"/>
  <c r="C84" i="3"/>
  <c r="D84" i="3" s="1"/>
  <c r="C85" i="3"/>
  <c r="D85" i="3" s="1"/>
  <c r="C86" i="3"/>
  <c r="D86" i="3" s="1"/>
  <c r="C87" i="3"/>
  <c r="D87" i="3" s="1"/>
  <c r="C88" i="3"/>
  <c r="D88" i="3" s="1"/>
  <c r="C89" i="3"/>
  <c r="D89" i="3" s="1"/>
  <c r="C90" i="3"/>
  <c r="D90" i="3" s="1"/>
  <c r="C91" i="3"/>
  <c r="D91" i="3" s="1"/>
  <c r="C92" i="3"/>
  <c r="D92" i="3" s="1"/>
  <c r="C93" i="3"/>
  <c r="D93" i="3" s="1"/>
  <c r="C94" i="3"/>
  <c r="D94" i="3" s="1"/>
  <c r="C95" i="3"/>
  <c r="D95" i="3" s="1"/>
  <c r="C96" i="3"/>
  <c r="D96" i="3" s="1"/>
  <c r="C97" i="3"/>
  <c r="D97" i="3" s="1"/>
  <c r="C98" i="3"/>
  <c r="D98" i="3" s="1"/>
  <c r="C99" i="3"/>
  <c r="D99" i="3" s="1"/>
  <c r="C100" i="3"/>
  <c r="D100" i="3" s="1"/>
  <c r="C101" i="3"/>
  <c r="D101" i="3" s="1"/>
  <c r="C102" i="3"/>
  <c r="D102" i="3" s="1"/>
  <c r="C103" i="3"/>
  <c r="D103" i="3" s="1"/>
  <c r="C104" i="3"/>
  <c r="D104" i="3" s="1"/>
  <c r="C105" i="3"/>
  <c r="D105" i="3" s="1"/>
  <c r="C106" i="3"/>
  <c r="D106" i="3" s="1"/>
  <c r="C107" i="3"/>
  <c r="D107" i="3" s="1"/>
  <c r="C108" i="3"/>
  <c r="D108" i="3" s="1"/>
  <c r="C109" i="3"/>
  <c r="D109" i="3" s="1"/>
  <c r="C110" i="3"/>
  <c r="D110" i="3" s="1"/>
  <c r="C111" i="3"/>
  <c r="D111" i="3" s="1"/>
  <c r="C112" i="3"/>
  <c r="D112" i="3" s="1"/>
  <c r="C113" i="3"/>
  <c r="D113" i="3" s="1"/>
  <c r="C114" i="3"/>
  <c r="D114" i="3" s="1"/>
  <c r="C115" i="3"/>
  <c r="D115" i="3" s="1"/>
  <c r="C116" i="3"/>
  <c r="D116" i="3" s="1"/>
  <c r="C117" i="3"/>
  <c r="D117" i="3" s="1"/>
  <c r="C118" i="3"/>
  <c r="D118" i="3" s="1"/>
  <c r="C119" i="3"/>
  <c r="D119" i="3" s="1"/>
  <c r="C120" i="3"/>
  <c r="D120" i="3" s="1"/>
  <c r="C121" i="3"/>
  <c r="D121" i="3" s="1"/>
  <c r="C122" i="3"/>
  <c r="D122" i="3" s="1"/>
  <c r="C123" i="3"/>
  <c r="D123" i="3" s="1"/>
  <c r="C124" i="3"/>
  <c r="D124" i="3" s="1"/>
  <c r="C125" i="3"/>
  <c r="D125" i="3" s="1"/>
  <c r="C126" i="3"/>
  <c r="D126" i="3" s="1"/>
  <c r="C127" i="3"/>
  <c r="D127" i="3" s="1"/>
  <c r="C128" i="3"/>
  <c r="D128" i="3" s="1"/>
  <c r="C129" i="3"/>
  <c r="D129" i="3" s="1"/>
  <c r="C130" i="3"/>
  <c r="D130" i="3" s="1"/>
  <c r="C131" i="3"/>
  <c r="D131" i="3" s="1"/>
  <c r="C132" i="3"/>
  <c r="D132" i="3" s="1"/>
  <c r="C133" i="3"/>
  <c r="D133" i="3" s="1"/>
  <c r="C134" i="3"/>
  <c r="D134" i="3" s="1"/>
  <c r="C135" i="3"/>
  <c r="D135" i="3" s="1"/>
  <c r="C136" i="3"/>
  <c r="D136" i="3" s="1"/>
  <c r="C137" i="3"/>
  <c r="D137" i="3" s="1"/>
  <c r="C138" i="3"/>
  <c r="D138" i="3" s="1"/>
  <c r="C139" i="3"/>
  <c r="D139" i="3" s="1"/>
  <c r="C140" i="3"/>
  <c r="D140" i="3" s="1"/>
  <c r="C141" i="3"/>
  <c r="D141" i="3" s="1"/>
  <c r="C142" i="3"/>
  <c r="D142" i="3" s="1"/>
  <c r="C143" i="3"/>
  <c r="D143" i="3" s="1"/>
  <c r="C144" i="3"/>
  <c r="D144" i="3" s="1"/>
  <c r="C145" i="3"/>
  <c r="D145" i="3" s="1"/>
  <c r="C146" i="3"/>
  <c r="D146" i="3" s="1"/>
  <c r="C147" i="3"/>
  <c r="D147" i="3" s="1"/>
  <c r="C148" i="3"/>
  <c r="D148" i="3" s="1"/>
  <c r="C149" i="3"/>
  <c r="D149" i="3" s="1"/>
  <c r="C150" i="3"/>
  <c r="D150" i="3" s="1"/>
  <c r="C151" i="3"/>
  <c r="D151" i="3" s="1"/>
  <c r="C152" i="3"/>
  <c r="D152" i="3" s="1"/>
  <c r="C153" i="3"/>
  <c r="D153" i="3" s="1"/>
  <c r="C154" i="3"/>
  <c r="D154" i="3" s="1"/>
  <c r="C155" i="3"/>
  <c r="D155" i="3" s="1"/>
  <c r="C156" i="3"/>
  <c r="D156" i="3" s="1"/>
  <c r="C157" i="3"/>
  <c r="D157" i="3" s="1"/>
  <c r="C158" i="3"/>
  <c r="D158" i="3" s="1"/>
  <c r="C159" i="3"/>
  <c r="D159" i="3" s="1"/>
  <c r="C160" i="3"/>
  <c r="D160" i="3" s="1"/>
  <c r="C161" i="3"/>
  <c r="D161" i="3" s="1"/>
  <c r="C162" i="3"/>
  <c r="D162" i="3" s="1"/>
  <c r="C163" i="3"/>
  <c r="D163" i="3" s="1"/>
  <c r="C164" i="3"/>
  <c r="D164" i="3" s="1"/>
  <c r="C165" i="3"/>
  <c r="D165" i="3" s="1"/>
  <c r="C166" i="3"/>
  <c r="D166" i="3" s="1"/>
  <c r="C167" i="3"/>
  <c r="D167" i="3" s="1"/>
  <c r="C168" i="3"/>
  <c r="D168" i="3" s="1"/>
  <c r="C169" i="3"/>
  <c r="D169" i="3" s="1"/>
  <c r="C170" i="3"/>
  <c r="D170" i="3" s="1"/>
  <c r="C171" i="3"/>
  <c r="D171" i="3" s="1"/>
  <c r="C172" i="3"/>
  <c r="D172" i="3" s="1"/>
  <c r="C173" i="3"/>
  <c r="D173" i="3" s="1"/>
  <c r="C174" i="3"/>
  <c r="D174" i="3" s="1"/>
  <c r="C175" i="3"/>
  <c r="D175" i="3" s="1"/>
  <c r="C176" i="3"/>
  <c r="D176" i="3" s="1"/>
  <c r="C177" i="3"/>
  <c r="D177" i="3" s="1"/>
  <c r="C178" i="3"/>
  <c r="D178" i="3" s="1"/>
  <c r="C179" i="3"/>
  <c r="D179" i="3" s="1"/>
  <c r="C180" i="3"/>
  <c r="D180" i="3" s="1"/>
  <c r="C181" i="3"/>
  <c r="D181" i="3" s="1"/>
  <c r="C182" i="3"/>
  <c r="D182" i="3" s="1"/>
  <c r="C183" i="3"/>
  <c r="D183" i="3" s="1"/>
  <c r="C184" i="3"/>
  <c r="D184" i="3" s="1"/>
  <c r="C185" i="3"/>
  <c r="D185" i="3" s="1"/>
  <c r="C186" i="3"/>
  <c r="D186" i="3" s="1"/>
  <c r="C187" i="3"/>
  <c r="D187" i="3" s="1"/>
  <c r="C188" i="3"/>
  <c r="D188" i="3" s="1"/>
  <c r="C189" i="3"/>
  <c r="D189" i="3" s="1"/>
  <c r="C190" i="3"/>
  <c r="D190" i="3" s="1"/>
  <c r="C191" i="3"/>
  <c r="D191" i="3" s="1"/>
  <c r="C192" i="3"/>
  <c r="D192" i="3" s="1"/>
  <c r="C193" i="3"/>
  <c r="D193" i="3" s="1"/>
  <c r="C194" i="3"/>
  <c r="D194" i="3" s="1"/>
  <c r="C195" i="3"/>
  <c r="D195" i="3" s="1"/>
  <c r="C196" i="3"/>
  <c r="D196" i="3" s="1"/>
  <c r="C197" i="3"/>
  <c r="D197" i="3" s="1"/>
  <c r="C198" i="3"/>
  <c r="D198" i="3" s="1"/>
  <c r="C199" i="3"/>
  <c r="D199" i="3" s="1"/>
  <c r="C200" i="3"/>
  <c r="D200" i="3" s="1"/>
  <c r="C201" i="3"/>
  <c r="D201" i="3" s="1"/>
  <c r="C202" i="3"/>
  <c r="D202" i="3" s="1"/>
  <c r="C203" i="3"/>
  <c r="D203" i="3" s="1"/>
  <c r="C204" i="3"/>
  <c r="D204" i="3" s="1"/>
  <c r="C205" i="3"/>
  <c r="D205" i="3" s="1"/>
  <c r="C206" i="3"/>
  <c r="D206" i="3" s="1"/>
  <c r="C3" i="3"/>
  <c r="D3" i="3" s="1"/>
  <c r="G3" i="2"/>
  <c r="J15" i="2" s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" i="2"/>
  <c r="F2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" i="2"/>
  <c r="T15" i="2" l="1"/>
  <c r="S15" i="2"/>
  <c r="R15" i="2"/>
  <c r="Q15" i="2"/>
  <c r="P15" i="2"/>
  <c r="O15" i="2"/>
  <c r="N15" i="2"/>
  <c r="M15" i="2"/>
  <c r="L15" i="2"/>
  <c r="K15" i="2"/>
  <c r="E206" i="2"/>
  <c r="F206" i="2" s="1"/>
  <c r="E194" i="2"/>
  <c r="F194" i="2" s="1"/>
  <c r="E182" i="2"/>
  <c r="F182" i="2" s="1"/>
  <c r="E170" i="2"/>
  <c r="F170" i="2" s="1"/>
  <c r="E158" i="2"/>
  <c r="F158" i="2" s="1"/>
  <c r="E146" i="2"/>
  <c r="F146" i="2" s="1"/>
  <c r="E134" i="2"/>
  <c r="F134" i="2" s="1"/>
  <c r="E122" i="2"/>
  <c r="F122" i="2" s="1"/>
  <c r="E110" i="2"/>
  <c r="F110" i="2" s="1"/>
  <c r="E98" i="2"/>
  <c r="F98" i="2" s="1"/>
  <c r="E86" i="2"/>
  <c r="F86" i="2" s="1"/>
  <c r="E74" i="2"/>
  <c r="F74" i="2" s="1"/>
  <c r="E62" i="2"/>
  <c r="F62" i="2" s="1"/>
  <c r="E50" i="2"/>
  <c r="F50" i="2" s="1"/>
  <c r="E38" i="2"/>
  <c r="F38" i="2" s="1"/>
  <c r="E26" i="2"/>
  <c r="F26" i="2" s="1"/>
  <c r="E14" i="2"/>
  <c r="F14" i="2" s="1"/>
  <c r="E23" i="2"/>
  <c r="F23" i="2" s="1"/>
  <c r="E11" i="2"/>
  <c r="F11" i="2" s="1"/>
  <c r="E191" i="2"/>
  <c r="F191" i="2" s="1"/>
  <c r="E119" i="2"/>
  <c r="F119" i="2" s="1"/>
  <c r="E203" i="2"/>
  <c r="F203" i="2" s="1"/>
  <c r="E95" i="2"/>
  <c r="F95" i="2" s="1"/>
  <c r="E143" i="2"/>
  <c r="F143" i="2" s="1"/>
  <c r="E47" i="2"/>
  <c r="F47" i="2" s="1"/>
  <c r="E199" i="2"/>
  <c r="F199" i="2" s="1"/>
  <c r="E187" i="2"/>
  <c r="F187" i="2" s="1"/>
  <c r="E179" i="2"/>
  <c r="F179" i="2" s="1"/>
  <c r="E59" i="2"/>
  <c r="F59" i="2" s="1"/>
  <c r="E181" i="2"/>
  <c r="F181" i="2" s="1"/>
  <c r="E167" i="2"/>
  <c r="F167" i="2" s="1"/>
  <c r="E131" i="2"/>
  <c r="F131" i="2" s="1"/>
  <c r="E107" i="2"/>
  <c r="F107" i="2" s="1"/>
  <c r="E35" i="2"/>
  <c r="F35" i="2" s="1"/>
  <c r="E197" i="2"/>
  <c r="F197" i="2" s="1"/>
  <c r="E185" i="2"/>
  <c r="F185" i="2" s="1"/>
  <c r="E173" i="2"/>
  <c r="F173" i="2" s="1"/>
  <c r="E161" i="2"/>
  <c r="F161" i="2" s="1"/>
  <c r="E149" i="2"/>
  <c r="F149" i="2" s="1"/>
  <c r="E155" i="2"/>
  <c r="F155" i="2" s="1"/>
  <c r="E71" i="2"/>
  <c r="F71" i="2" s="1"/>
  <c r="E83" i="2"/>
  <c r="F83" i="2" s="1"/>
  <c r="E205" i="2"/>
  <c r="F205" i="2" s="1"/>
  <c r="E157" i="2"/>
  <c r="F157" i="2" s="1"/>
  <c r="E145" i="2"/>
  <c r="F145" i="2" s="1"/>
  <c r="E133" i="2"/>
  <c r="F133" i="2" s="1"/>
  <c r="E121" i="2"/>
  <c r="F121" i="2" s="1"/>
  <c r="E109" i="2"/>
  <c r="F109" i="2" s="1"/>
  <c r="E97" i="2"/>
  <c r="F97" i="2" s="1"/>
  <c r="E85" i="2"/>
  <c r="F85" i="2" s="1"/>
  <c r="E73" i="2"/>
  <c r="F73" i="2" s="1"/>
  <c r="E61" i="2"/>
  <c r="F61" i="2" s="1"/>
  <c r="E49" i="2"/>
  <c r="F49" i="2" s="1"/>
  <c r="E37" i="2"/>
  <c r="F37" i="2" s="1"/>
  <c r="E25" i="2"/>
  <c r="F25" i="2" s="1"/>
  <c r="E13" i="2"/>
  <c r="F13" i="2" s="1"/>
  <c r="E204" i="2"/>
  <c r="F204" i="2" s="1"/>
  <c r="E192" i="2"/>
  <c r="F192" i="2" s="1"/>
  <c r="E180" i="2"/>
  <c r="F180" i="2" s="1"/>
  <c r="E168" i="2"/>
  <c r="F168" i="2" s="1"/>
  <c r="E156" i="2"/>
  <c r="F156" i="2" s="1"/>
  <c r="E144" i="2"/>
  <c r="F144" i="2" s="1"/>
  <c r="E132" i="2"/>
  <c r="F132" i="2" s="1"/>
  <c r="E120" i="2"/>
  <c r="F120" i="2" s="1"/>
  <c r="E108" i="2"/>
  <c r="F108" i="2" s="1"/>
  <c r="E96" i="2"/>
  <c r="F96" i="2" s="1"/>
  <c r="E84" i="2"/>
  <c r="F84" i="2" s="1"/>
  <c r="E72" i="2"/>
  <c r="F72" i="2" s="1"/>
  <c r="E60" i="2"/>
  <c r="F60" i="2" s="1"/>
  <c r="E48" i="2"/>
  <c r="F48" i="2" s="1"/>
  <c r="E36" i="2"/>
  <c r="F36" i="2" s="1"/>
  <c r="E24" i="2"/>
  <c r="F24" i="2" s="1"/>
  <c r="E12" i="2"/>
  <c r="F12" i="2" s="1"/>
  <c r="E169" i="2"/>
  <c r="F169" i="2" s="1"/>
  <c r="E202" i="2"/>
  <c r="F202" i="2" s="1"/>
  <c r="E190" i="2"/>
  <c r="F190" i="2" s="1"/>
  <c r="E178" i="2"/>
  <c r="F178" i="2" s="1"/>
  <c r="E166" i="2"/>
  <c r="F166" i="2" s="1"/>
  <c r="E154" i="2"/>
  <c r="F154" i="2" s="1"/>
  <c r="E142" i="2"/>
  <c r="F142" i="2" s="1"/>
  <c r="E130" i="2"/>
  <c r="F130" i="2" s="1"/>
  <c r="E118" i="2"/>
  <c r="F118" i="2" s="1"/>
  <c r="E106" i="2"/>
  <c r="F106" i="2" s="1"/>
  <c r="E94" i="2"/>
  <c r="F94" i="2" s="1"/>
  <c r="E82" i="2"/>
  <c r="F82" i="2" s="1"/>
  <c r="E70" i="2"/>
  <c r="F70" i="2" s="1"/>
  <c r="E58" i="2"/>
  <c r="F58" i="2" s="1"/>
  <c r="E46" i="2"/>
  <c r="F46" i="2" s="1"/>
  <c r="E34" i="2"/>
  <c r="F34" i="2" s="1"/>
  <c r="E22" i="2"/>
  <c r="F22" i="2" s="1"/>
  <c r="E10" i="2"/>
  <c r="F10" i="2" s="1"/>
  <c r="E193" i="2"/>
  <c r="F193" i="2" s="1"/>
  <c r="E201" i="2"/>
  <c r="F201" i="2" s="1"/>
  <c r="E189" i="2"/>
  <c r="F189" i="2" s="1"/>
  <c r="E177" i="2"/>
  <c r="F177" i="2" s="1"/>
  <c r="E165" i="2"/>
  <c r="F165" i="2" s="1"/>
  <c r="E153" i="2"/>
  <c r="F153" i="2" s="1"/>
  <c r="E141" i="2"/>
  <c r="F141" i="2" s="1"/>
  <c r="E129" i="2"/>
  <c r="F129" i="2" s="1"/>
  <c r="E117" i="2"/>
  <c r="F117" i="2" s="1"/>
  <c r="E105" i="2"/>
  <c r="F105" i="2" s="1"/>
  <c r="E93" i="2"/>
  <c r="F93" i="2" s="1"/>
  <c r="E81" i="2"/>
  <c r="F81" i="2" s="1"/>
  <c r="E69" i="2"/>
  <c r="F69" i="2" s="1"/>
  <c r="E57" i="2"/>
  <c r="F57" i="2" s="1"/>
  <c r="E45" i="2"/>
  <c r="F45" i="2" s="1"/>
  <c r="E33" i="2"/>
  <c r="F33" i="2" s="1"/>
  <c r="E21" i="2"/>
  <c r="F21" i="2" s="1"/>
  <c r="E9" i="2"/>
  <c r="F9" i="2" s="1"/>
  <c r="E200" i="2"/>
  <c r="F200" i="2" s="1"/>
  <c r="E188" i="2"/>
  <c r="F188" i="2" s="1"/>
  <c r="E176" i="2"/>
  <c r="F176" i="2" s="1"/>
  <c r="E164" i="2"/>
  <c r="F164" i="2" s="1"/>
  <c r="E152" i="2"/>
  <c r="F152" i="2" s="1"/>
  <c r="E140" i="2"/>
  <c r="F140" i="2" s="1"/>
  <c r="E128" i="2"/>
  <c r="F128" i="2" s="1"/>
  <c r="E116" i="2"/>
  <c r="F116" i="2" s="1"/>
  <c r="E104" i="2"/>
  <c r="F104" i="2" s="1"/>
  <c r="E92" i="2"/>
  <c r="F92" i="2" s="1"/>
  <c r="E80" i="2"/>
  <c r="F80" i="2" s="1"/>
  <c r="E68" i="2"/>
  <c r="F68" i="2" s="1"/>
  <c r="E56" i="2"/>
  <c r="F56" i="2" s="1"/>
  <c r="E44" i="2"/>
  <c r="F44" i="2" s="1"/>
  <c r="E32" i="2"/>
  <c r="F32" i="2" s="1"/>
  <c r="E20" i="2"/>
  <c r="F20" i="2" s="1"/>
  <c r="E8" i="2"/>
  <c r="F8" i="2" s="1"/>
  <c r="E175" i="2"/>
  <c r="F175" i="2" s="1"/>
  <c r="E163" i="2"/>
  <c r="F163" i="2" s="1"/>
  <c r="E151" i="2"/>
  <c r="F151" i="2" s="1"/>
  <c r="E139" i="2"/>
  <c r="F139" i="2" s="1"/>
  <c r="E127" i="2"/>
  <c r="F127" i="2" s="1"/>
  <c r="E115" i="2"/>
  <c r="F115" i="2" s="1"/>
  <c r="E103" i="2"/>
  <c r="F103" i="2" s="1"/>
  <c r="E91" i="2"/>
  <c r="F91" i="2" s="1"/>
  <c r="E79" i="2"/>
  <c r="F79" i="2" s="1"/>
  <c r="E67" i="2"/>
  <c r="F67" i="2" s="1"/>
  <c r="E55" i="2"/>
  <c r="F55" i="2" s="1"/>
  <c r="E43" i="2"/>
  <c r="F43" i="2" s="1"/>
  <c r="E31" i="2"/>
  <c r="F31" i="2" s="1"/>
  <c r="E19" i="2"/>
  <c r="F19" i="2" s="1"/>
  <c r="E7" i="2"/>
  <c r="F7" i="2" s="1"/>
  <c r="E198" i="2"/>
  <c r="F198" i="2" s="1"/>
  <c r="E186" i="2"/>
  <c r="F186" i="2" s="1"/>
  <c r="E174" i="2"/>
  <c r="F174" i="2" s="1"/>
  <c r="E162" i="2"/>
  <c r="F162" i="2" s="1"/>
  <c r="E150" i="2"/>
  <c r="F150" i="2" s="1"/>
  <c r="E138" i="2"/>
  <c r="F138" i="2" s="1"/>
  <c r="E126" i="2"/>
  <c r="F126" i="2" s="1"/>
  <c r="E114" i="2"/>
  <c r="F114" i="2" s="1"/>
  <c r="E102" i="2"/>
  <c r="F102" i="2" s="1"/>
  <c r="E90" i="2"/>
  <c r="F90" i="2" s="1"/>
  <c r="E78" i="2"/>
  <c r="F78" i="2" s="1"/>
  <c r="E66" i="2"/>
  <c r="F66" i="2" s="1"/>
  <c r="E54" i="2"/>
  <c r="F54" i="2" s="1"/>
  <c r="E42" i="2"/>
  <c r="F42" i="2" s="1"/>
  <c r="E30" i="2"/>
  <c r="F30" i="2" s="1"/>
  <c r="E18" i="2"/>
  <c r="F18" i="2" s="1"/>
  <c r="E6" i="2"/>
  <c r="F6" i="2" s="1"/>
  <c r="E137" i="2"/>
  <c r="F137" i="2" s="1"/>
  <c r="E125" i="2"/>
  <c r="F125" i="2" s="1"/>
  <c r="E113" i="2"/>
  <c r="F113" i="2" s="1"/>
  <c r="E101" i="2"/>
  <c r="F101" i="2" s="1"/>
  <c r="E89" i="2"/>
  <c r="F89" i="2" s="1"/>
  <c r="E77" i="2"/>
  <c r="F77" i="2" s="1"/>
  <c r="E65" i="2"/>
  <c r="F65" i="2" s="1"/>
  <c r="E53" i="2"/>
  <c r="F53" i="2" s="1"/>
  <c r="E41" i="2"/>
  <c r="F41" i="2" s="1"/>
  <c r="E29" i="2"/>
  <c r="F29" i="2" s="1"/>
  <c r="E17" i="2"/>
  <c r="F17" i="2" s="1"/>
  <c r="E5" i="2"/>
  <c r="F5" i="2" s="1"/>
  <c r="E184" i="2"/>
  <c r="F184" i="2" s="1"/>
  <c r="E172" i="2"/>
  <c r="F172" i="2" s="1"/>
  <c r="E160" i="2"/>
  <c r="F160" i="2" s="1"/>
  <c r="E136" i="2"/>
  <c r="F136" i="2" s="1"/>
  <c r="E124" i="2"/>
  <c r="F124" i="2" s="1"/>
  <c r="E112" i="2"/>
  <c r="F112" i="2" s="1"/>
  <c r="E100" i="2"/>
  <c r="F100" i="2" s="1"/>
  <c r="E88" i="2"/>
  <c r="F88" i="2" s="1"/>
  <c r="E76" i="2"/>
  <c r="F76" i="2" s="1"/>
  <c r="E64" i="2"/>
  <c r="F64" i="2" s="1"/>
  <c r="E52" i="2"/>
  <c r="F52" i="2" s="1"/>
  <c r="E40" i="2"/>
  <c r="F40" i="2" s="1"/>
  <c r="E28" i="2"/>
  <c r="F28" i="2" s="1"/>
  <c r="E16" i="2"/>
  <c r="F16" i="2" s="1"/>
  <c r="E4" i="2"/>
  <c r="F4" i="2" s="1"/>
  <c r="E196" i="2"/>
  <c r="F196" i="2" s="1"/>
  <c r="E148" i="2"/>
  <c r="F148" i="2" s="1"/>
  <c r="E3" i="2"/>
  <c r="F3" i="2" s="1"/>
  <c r="E195" i="2"/>
  <c r="F195" i="2" s="1"/>
  <c r="E183" i="2"/>
  <c r="F183" i="2" s="1"/>
  <c r="E171" i="2"/>
  <c r="F171" i="2" s="1"/>
  <c r="E159" i="2"/>
  <c r="F159" i="2" s="1"/>
  <c r="E147" i="2"/>
  <c r="F147" i="2" s="1"/>
  <c r="E135" i="2"/>
  <c r="F135" i="2" s="1"/>
  <c r="E123" i="2"/>
  <c r="F123" i="2" s="1"/>
  <c r="E111" i="2"/>
  <c r="F111" i="2" s="1"/>
  <c r="E99" i="2"/>
  <c r="F99" i="2" s="1"/>
  <c r="E87" i="2"/>
  <c r="F87" i="2" s="1"/>
  <c r="E75" i="2"/>
  <c r="F75" i="2" s="1"/>
  <c r="E63" i="2"/>
  <c r="F63" i="2" s="1"/>
  <c r="E51" i="2"/>
  <c r="F51" i="2" s="1"/>
  <c r="E39" i="2"/>
  <c r="F39" i="2" s="1"/>
  <c r="E27" i="2"/>
  <c r="F27" i="2" s="1"/>
  <c r="E15" i="2"/>
  <c r="F15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A53A03C-4958-4FA6-AA32-9F9FFD48E719}" keepAlive="1" name="Query - cena_gazu" description="Connection to the 'cena_gazu' query in the workbook." type="5" refreshedVersion="0" background="1">
    <dbPr connection="Provider=Microsoft.Mashup.OleDb.1;Data Source=$Workbook$;Location=cena_gazu;Extended Properties=&quot;&quot;" command="SELECT * FROM [cena_gazu]"/>
  </connection>
  <connection id="2" xr16:uid="{F0870CED-E17A-44D9-BE5C-5609B79B7497}" keepAlive="1" name="Query - gaz" description="Connection to the 'gaz' query in the workbook." type="5" refreshedVersion="0" background="1">
    <dbPr connection="Provider=Microsoft.Mashup.OleDb.1;Data Source=$Workbook$;Location=gaz;Extended Properties=&quot;&quot;" command="SELECT * FROM [gaz]"/>
  </connection>
</connections>
</file>

<file path=xl/sharedStrings.xml><?xml version="1.0" encoding="utf-8"?>
<sst xmlns="http://schemas.openxmlformats.org/spreadsheetml/2006/main" count="33" uniqueCount="31">
  <si>
    <t>Data odczytu</t>
  </si>
  <si>
    <t>Odczyt licznika</t>
  </si>
  <si>
    <t>Srednie zuzycie na dobe</t>
  </si>
  <si>
    <t>Ile dni w miesiacu</t>
  </si>
  <si>
    <t>Ile w tym miesiacu</t>
  </si>
  <si>
    <t>-----</t>
  </si>
  <si>
    <t>Wieksze niż 12?</t>
  </si>
  <si>
    <t>ZAD11_1</t>
  </si>
  <si>
    <t>styczeń</t>
  </si>
  <si>
    <t>luty</t>
  </si>
  <si>
    <t>marzec</t>
  </si>
  <si>
    <t>kwiecień</t>
  </si>
  <si>
    <t>maj</t>
  </si>
  <si>
    <t>czerwiec</t>
  </si>
  <si>
    <t>lipiec</t>
  </si>
  <si>
    <t>sierpień</t>
  </si>
  <si>
    <t>wrzesień</t>
  </si>
  <si>
    <t>październik</t>
  </si>
  <si>
    <t>listopad</t>
  </si>
  <si>
    <t>grudzień</t>
  </si>
  <si>
    <t>MIESIAC</t>
  </si>
  <si>
    <t>ZAD11_2</t>
  </si>
  <si>
    <t>rok</t>
  </si>
  <si>
    <t>cena</t>
  </si>
  <si>
    <t>Taryfa</t>
  </si>
  <si>
    <t>Aktualny miesiac</t>
  </si>
  <si>
    <t>Rok</t>
  </si>
  <si>
    <t>Oplata za metr</t>
  </si>
  <si>
    <t>Do zaplaty</t>
  </si>
  <si>
    <t>SUM</t>
  </si>
  <si>
    <t>ZAD11_3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</si>
</sst>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2" xfId="0" applyBorder="1"/>
    <xf numFmtId="0" fontId="1" fillId="2" borderId="3" xfId="0" applyFont="1" applyFill="1" applyBorder="1"/>
    <xf numFmtId="0" fontId="1" fillId="2" borderId="4" xfId="0" applyFont="1" applyFill="1" applyBorder="1"/>
    <xf numFmtId="14" fontId="0" fillId="3" borderId="3" xfId="0" applyNumberFormat="1" applyFill="1" applyBorder="1"/>
    <xf numFmtId="0" fontId="0" fillId="3" borderId="4" xfId="0" applyFill="1" applyBorder="1"/>
    <xf numFmtId="14" fontId="0" fillId="0" borderId="3" xfId="0" applyNumberFormat="1" applyBorder="1"/>
    <xf numFmtId="0" fontId="0" fillId="0" borderId="4" xfId="0" applyBorder="1"/>
    <xf numFmtId="14" fontId="0" fillId="0" borderId="1" xfId="0" applyNumberFormat="1" applyBorder="1"/>
    <xf numFmtId="14" fontId="1" fillId="2" borderId="3" xfId="0" applyNumberFormat="1" applyFont="1" applyFill="1" applyBorder="1"/>
    <xf numFmtId="0" fontId="1" fillId="2" borderId="0" xfId="0" applyFont="1" applyFill="1"/>
    <xf numFmtId="0" fontId="0" fillId="3" borderId="0" xfId="0" applyFill="1"/>
    <xf numFmtId="0" fontId="0" fillId="0" borderId="0" xfId="0" quotePrefix="1"/>
    <xf numFmtId="0" fontId="0" fillId="0" borderId="5" xfId="0" applyBorder="1"/>
    <xf numFmtId="14" fontId="0" fillId="4" borderId="7" xfId="0" applyNumberFormat="1" applyFill="1" applyBorder="1"/>
    <xf numFmtId="14" fontId="0" fillId="4" borderId="8" xfId="0" applyNumberFormat="1" applyFill="1" applyBorder="1"/>
    <xf numFmtId="0" fontId="2" fillId="4" borderId="6" xfId="0" applyFont="1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14" fontId="2" fillId="4" borderId="9" xfId="0" applyNumberFormat="1" applyFont="1" applyFill="1" applyBorder="1"/>
    <xf numFmtId="0" fontId="0" fillId="0" borderId="1" xfId="0" applyBorder="1"/>
    <xf numFmtId="0" fontId="0" fillId="3" borderId="3" xfId="0" applyFill="1" applyBorder="1"/>
    <xf numFmtId="0" fontId="0" fillId="0" borderId="3" xfId="0" applyBorder="1"/>
    <xf numFmtId="0" fontId="0" fillId="4" borderId="10" xfId="0" applyFill="1" applyBorder="1"/>
    <xf numFmtId="0" fontId="0" fillId="4" borderId="11" xfId="0" applyFill="1" applyBorder="1"/>
    <xf numFmtId="0" fontId="0" fillId="4" borderId="12" xfId="0" applyFill="1" applyBorder="1"/>
    <xf numFmtId="2" fontId="0" fillId="4" borderId="15" xfId="0" applyNumberFormat="1" applyFill="1" applyBorder="1"/>
    <xf numFmtId="0" fontId="2" fillId="4" borderId="9" xfId="0" applyFont="1" applyFill="1" applyBorder="1"/>
    <xf numFmtId="0" fontId="2" fillId="4" borderId="13" xfId="0" applyFont="1" applyFill="1" applyBorder="1"/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Średnie zuzycie gazu w kolejnych miesiącach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ZAD11_1i2!$I$14:$T$14</c:f>
              <c:strCache>
                <c:ptCount val="12"/>
                <c:pt idx="0">
                  <c:v>styczeń</c:v>
                </c:pt>
                <c:pt idx="1">
                  <c:v>luty</c:v>
                </c:pt>
                <c:pt idx="2">
                  <c:v>marzec</c:v>
                </c:pt>
                <c:pt idx="3">
                  <c:v>kwiecień</c:v>
                </c:pt>
                <c:pt idx="4">
                  <c:v>maj</c:v>
                </c:pt>
                <c:pt idx="5">
                  <c:v>czerwiec</c:v>
                </c:pt>
                <c:pt idx="6">
                  <c:v>lipiec</c:v>
                </c:pt>
                <c:pt idx="7">
                  <c:v>sierpień</c:v>
                </c:pt>
                <c:pt idx="8">
                  <c:v>wrzesień</c:v>
                </c:pt>
                <c:pt idx="9">
                  <c:v>październik</c:v>
                </c:pt>
                <c:pt idx="10">
                  <c:v>listopad</c:v>
                </c:pt>
                <c:pt idx="11">
                  <c:v>grudzień</c:v>
                </c:pt>
              </c:strCache>
            </c:strRef>
          </c:cat>
          <c:val>
            <c:numRef>
              <c:f>ZAD11_1i2!$I$15:$T$15</c:f>
              <c:numCache>
                <c:formatCode>General</c:formatCode>
                <c:ptCount val="12"/>
                <c:pt idx="0">
                  <c:v>285.47058823529414</c:v>
                </c:pt>
                <c:pt idx="1">
                  <c:v>292.70588235294116</c:v>
                </c:pt>
                <c:pt idx="2">
                  <c:v>219.23529411764707</c:v>
                </c:pt>
                <c:pt idx="3">
                  <c:v>139.23529411764707</c:v>
                </c:pt>
                <c:pt idx="4">
                  <c:v>129.76470588235293</c:v>
                </c:pt>
                <c:pt idx="5">
                  <c:v>61</c:v>
                </c:pt>
                <c:pt idx="6">
                  <c:v>16.647058823529413</c:v>
                </c:pt>
                <c:pt idx="7">
                  <c:v>15.941176470588236</c:v>
                </c:pt>
                <c:pt idx="8">
                  <c:v>110.70588235294117</c:v>
                </c:pt>
                <c:pt idx="9">
                  <c:v>147.70588235294119</c:v>
                </c:pt>
                <c:pt idx="10">
                  <c:v>197.11764705882354</c:v>
                </c:pt>
                <c:pt idx="11">
                  <c:v>246.29411764705881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4F-40AB-BE09-6FFB805450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66056304"/>
        <c:axId val="1966264880"/>
      </c:barChart>
      <c:catAx>
        <c:axId val="1966056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miesiące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66264880"/>
        <c:crosses val="autoZero"/>
        <c:auto val="1"/>
        <c:lblAlgn val="ctr"/>
        <c:lblOffset val="100"/>
        <c:noMultiLvlLbl val="0"/>
      </c:catAx>
      <c:valAx>
        <c:axId val="196626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metry</a:t>
                </a:r>
                <a:r>
                  <a:rPr lang="pl-PL" baseline="0"/>
                  <a:t> sześcienne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66056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505238</xdr:colOff>
      <xdr:row>17</xdr:row>
      <xdr:rowOff>3314</xdr:rowOff>
    </xdr:from>
    <xdr:to>
      <xdr:col>15</xdr:col>
      <xdr:colOff>447260</xdr:colOff>
      <xdr:row>31</xdr:row>
      <xdr:rowOff>79514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E01F361-63A7-93D5-E0CC-506535B457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35F1A-F526-4A28-A931-38443C5FA840}">
  <dimension ref="A1:T206"/>
  <sheetViews>
    <sheetView tabSelected="1" topLeftCell="B1" zoomScale="115" zoomScaleNormal="115" workbookViewId="0">
      <selection activeCell="K6" sqref="K6"/>
    </sheetView>
  </sheetViews>
  <sheetFormatPr defaultRowHeight="15" x14ac:dyDescent="0.25"/>
  <cols>
    <col min="1" max="1" width="14.5703125" bestFit="1" customWidth="1"/>
    <col min="2" max="2" width="16.42578125" bestFit="1" customWidth="1"/>
    <col min="3" max="3" width="16.42578125" customWidth="1"/>
    <col min="4" max="4" width="23" customWidth="1"/>
    <col min="5" max="5" width="23.28515625" customWidth="1"/>
    <col min="6" max="6" width="17.85546875" customWidth="1"/>
    <col min="7" max="7" width="16" customWidth="1"/>
    <col min="9" max="9" width="14.28515625" customWidth="1"/>
  </cols>
  <sheetData>
    <row r="1" spans="1:20" x14ac:dyDescent="0.25">
      <c r="A1" s="2" t="s">
        <v>0</v>
      </c>
      <c r="B1" s="3" t="s">
        <v>1</v>
      </c>
      <c r="C1" s="10" t="s">
        <v>4</v>
      </c>
      <c r="D1" t="s">
        <v>3</v>
      </c>
      <c r="E1" t="s">
        <v>2</v>
      </c>
      <c r="F1" s="10" t="s">
        <v>6</v>
      </c>
      <c r="G1" s="10" t="s">
        <v>20</v>
      </c>
    </row>
    <row r="2" spans="1:20" x14ac:dyDescent="0.25">
      <c r="A2" s="9">
        <v>37256</v>
      </c>
      <c r="B2" s="3">
        <v>2083</v>
      </c>
      <c r="C2" s="10">
        <v>0</v>
      </c>
      <c r="D2">
        <f>DAY(A2)</f>
        <v>31</v>
      </c>
      <c r="E2" s="12" t="s">
        <v>5</v>
      </c>
      <c r="F2">
        <f>IF(E2&gt;12,1,0)</f>
        <v>1</v>
      </c>
      <c r="G2">
        <f>MONTH(A2)</f>
        <v>12</v>
      </c>
    </row>
    <row r="3" spans="1:20" ht="15.75" thickBot="1" x14ac:dyDescent="0.3">
      <c r="A3" s="4">
        <v>37287</v>
      </c>
      <c r="B3" s="5">
        <v>2283</v>
      </c>
      <c r="C3" s="11">
        <f>B3-B2</f>
        <v>200</v>
      </c>
      <c r="D3">
        <f>DAY(A3)</f>
        <v>31</v>
      </c>
      <c r="E3">
        <f>C3/D3</f>
        <v>6.4516129032258061</v>
      </c>
      <c r="F3">
        <f>IF(E3&gt;12,1,0)</f>
        <v>0</v>
      </c>
      <c r="G3">
        <f t="shared" ref="G3:G66" si="0">MONTH(A3)</f>
        <v>1</v>
      </c>
    </row>
    <row r="4" spans="1:20" x14ac:dyDescent="0.25">
      <c r="A4" s="6">
        <v>37315</v>
      </c>
      <c r="B4" s="7">
        <v>2518</v>
      </c>
      <c r="C4" s="11">
        <f t="shared" ref="C4:C67" si="1">B4-B3</f>
        <v>235</v>
      </c>
      <c r="D4">
        <f t="shared" ref="D3:D66" si="2">DAY(A4)</f>
        <v>28</v>
      </c>
      <c r="E4">
        <f t="shared" ref="E4:E67" si="3">C4/D4</f>
        <v>8.3928571428571423</v>
      </c>
      <c r="F4">
        <f t="shared" ref="F4:F67" si="4">IF(E4&gt;12,1,0)</f>
        <v>0</v>
      </c>
      <c r="G4">
        <f t="shared" si="0"/>
        <v>2</v>
      </c>
      <c r="I4" s="16" t="s">
        <v>7</v>
      </c>
    </row>
    <row r="5" spans="1:20" x14ac:dyDescent="0.25">
      <c r="A5" s="4">
        <v>37346</v>
      </c>
      <c r="B5" s="5">
        <v>2696</v>
      </c>
      <c r="C5" s="11">
        <f t="shared" si="1"/>
        <v>178</v>
      </c>
      <c r="D5">
        <f t="shared" si="2"/>
        <v>31</v>
      </c>
      <c r="E5">
        <f t="shared" si="3"/>
        <v>5.741935483870968</v>
      </c>
      <c r="F5">
        <f t="shared" si="4"/>
        <v>0</v>
      </c>
      <c r="G5">
        <f t="shared" si="0"/>
        <v>3</v>
      </c>
      <c r="I5" s="14">
        <v>40237</v>
      </c>
    </row>
    <row r="6" spans="1:20" x14ac:dyDescent="0.25">
      <c r="A6" s="6">
        <v>37376</v>
      </c>
      <c r="B6" s="7">
        <v>2857</v>
      </c>
      <c r="C6" s="11">
        <f t="shared" si="1"/>
        <v>161</v>
      </c>
      <c r="D6">
        <f t="shared" si="2"/>
        <v>30</v>
      </c>
      <c r="E6">
        <f t="shared" si="3"/>
        <v>5.3666666666666663</v>
      </c>
      <c r="F6">
        <f t="shared" si="4"/>
        <v>0</v>
      </c>
      <c r="G6">
        <f t="shared" si="0"/>
        <v>4</v>
      </c>
      <c r="I6" s="14">
        <v>40602</v>
      </c>
    </row>
    <row r="7" spans="1:20" x14ac:dyDescent="0.25">
      <c r="A7" s="4">
        <v>37407</v>
      </c>
      <c r="B7" s="5">
        <v>2917</v>
      </c>
      <c r="C7" s="11">
        <f t="shared" si="1"/>
        <v>60</v>
      </c>
      <c r="D7">
        <f t="shared" si="2"/>
        <v>31</v>
      </c>
      <c r="E7">
        <f t="shared" si="3"/>
        <v>1.935483870967742</v>
      </c>
      <c r="F7">
        <f t="shared" si="4"/>
        <v>0</v>
      </c>
      <c r="G7">
        <f t="shared" si="0"/>
        <v>5</v>
      </c>
      <c r="I7" s="14">
        <v>40967</v>
      </c>
    </row>
    <row r="8" spans="1:20" x14ac:dyDescent="0.25">
      <c r="A8" s="6">
        <v>37437</v>
      </c>
      <c r="B8" s="7">
        <v>2952</v>
      </c>
      <c r="C8" s="11">
        <f t="shared" si="1"/>
        <v>35</v>
      </c>
      <c r="D8">
        <f t="shared" si="2"/>
        <v>30</v>
      </c>
      <c r="E8">
        <f t="shared" si="3"/>
        <v>1.1666666666666667</v>
      </c>
      <c r="F8">
        <f t="shared" si="4"/>
        <v>0</v>
      </c>
      <c r="G8">
        <f t="shared" si="0"/>
        <v>6</v>
      </c>
      <c r="I8" s="14">
        <v>41333</v>
      </c>
    </row>
    <row r="9" spans="1:20" ht="15.75" thickBot="1" x14ac:dyDescent="0.3">
      <c r="A9" s="4">
        <v>37468</v>
      </c>
      <c r="B9" s="5">
        <v>2979</v>
      </c>
      <c r="C9" s="11">
        <f t="shared" si="1"/>
        <v>27</v>
      </c>
      <c r="D9">
        <f t="shared" si="2"/>
        <v>31</v>
      </c>
      <c r="E9">
        <f t="shared" si="3"/>
        <v>0.87096774193548387</v>
      </c>
      <c r="F9">
        <f t="shared" si="4"/>
        <v>0</v>
      </c>
      <c r="G9">
        <f t="shared" si="0"/>
        <v>7</v>
      </c>
      <c r="I9" s="15">
        <v>42063</v>
      </c>
    </row>
    <row r="10" spans="1:20" x14ac:dyDescent="0.25">
      <c r="A10" s="6">
        <v>37499</v>
      </c>
      <c r="B10" s="7">
        <v>3009</v>
      </c>
      <c r="C10" s="11">
        <f t="shared" si="1"/>
        <v>30</v>
      </c>
      <c r="D10">
        <f t="shared" si="2"/>
        <v>31</v>
      </c>
      <c r="E10">
        <f t="shared" si="3"/>
        <v>0.967741935483871</v>
      </c>
      <c r="F10">
        <f t="shared" si="4"/>
        <v>0</v>
      </c>
      <c r="G10">
        <f t="shared" si="0"/>
        <v>8</v>
      </c>
    </row>
    <row r="11" spans="1:20" ht="15.75" thickBot="1" x14ac:dyDescent="0.3">
      <c r="A11" s="4">
        <v>37529</v>
      </c>
      <c r="B11" s="5">
        <v>3040</v>
      </c>
      <c r="C11" s="11">
        <f t="shared" si="1"/>
        <v>31</v>
      </c>
      <c r="D11">
        <f t="shared" si="2"/>
        <v>30</v>
      </c>
      <c r="E11">
        <f t="shared" si="3"/>
        <v>1.0333333333333334</v>
      </c>
      <c r="F11">
        <f t="shared" si="4"/>
        <v>0</v>
      </c>
      <c r="G11">
        <f t="shared" si="0"/>
        <v>9</v>
      </c>
    </row>
    <row r="12" spans="1:20" x14ac:dyDescent="0.25">
      <c r="A12" s="6">
        <v>37560</v>
      </c>
      <c r="B12" s="7">
        <v>3116</v>
      </c>
      <c r="C12" s="11">
        <f t="shared" si="1"/>
        <v>76</v>
      </c>
      <c r="D12">
        <f t="shared" si="2"/>
        <v>31</v>
      </c>
      <c r="E12">
        <f t="shared" si="3"/>
        <v>2.4516129032258065</v>
      </c>
      <c r="F12">
        <f t="shared" si="4"/>
        <v>0</v>
      </c>
      <c r="G12">
        <f t="shared" si="0"/>
        <v>10</v>
      </c>
      <c r="I12" s="22" t="s">
        <v>21</v>
      </c>
      <c r="J12" s="32"/>
      <c r="K12" s="33"/>
      <c r="L12" s="33"/>
      <c r="M12" s="33"/>
      <c r="N12" s="33"/>
      <c r="O12" s="33"/>
      <c r="P12" s="33"/>
      <c r="Q12" s="33"/>
      <c r="R12" s="33"/>
      <c r="S12" s="33"/>
      <c r="T12" s="34"/>
    </row>
    <row r="13" spans="1:20" x14ac:dyDescent="0.25">
      <c r="A13" s="4">
        <v>37590</v>
      </c>
      <c r="B13" s="5">
        <v>3222</v>
      </c>
      <c r="C13" s="11">
        <f t="shared" si="1"/>
        <v>106</v>
      </c>
      <c r="D13">
        <f t="shared" si="2"/>
        <v>30</v>
      </c>
      <c r="E13">
        <f t="shared" si="3"/>
        <v>3.5333333333333332</v>
      </c>
      <c r="F13">
        <f t="shared" si="4"/>
        <v>0</v>
      </c>
      <c r="G13">
        <f t="shared" si="0"/>
        <v>11</v>
      </c>
      <c r="I13" s="17">
        <v>1</v>
      </c>
      <c r="J13" s="13">
        <v>2</v>
      </c>
      <c r="K13" s="13">
        <v>3</v>
      </c>
      <c r="L13" s="13">
        <v>4</v>
      </c>
      <c r="M13" s="13">
        <v>5</v>
      </c>
      <c r="N13" s="13">
        <v>6</v>
      </c>
      <c r="O13" s="13">
        <v>7</v>
      </c>
      <c r="P13" s="13">
        <v>8</v>
      </c>
      <c r="Q13" s="13">
        <v>9</v>
      </c>
      <c r="R13" s="13">
        <v>10</v>
      </c>
      <c r="S13" s="13">
        <v>11</v>
      </c>
      <c r="T13" s="18">
        <v>12</v>
      </c>
    </row>
    <row r="14" spans="1:20" x14ac:dyDescent="0.25">
      <c r="A14" s="6">
        <v>37621</v>
      </c>
      <c r="B14" s="7">
        <v>3393</v>
      </c>
      <c r="C14" s="11">
        <f t="shared" si="1"/>
        <v>171</v>
      </c>
      <c r="D14">
        <f t="shared" si="2"/>
        <v>31</v>
      </c>
      <c r="E14">
        <f t="shared" si="3"/>
        <v>5.5161290322580649</v>
      </c>
      <c r="F14">
        <f t="shared" si="4"/>
        <v>0</v>
      </c>
      <c r="G14">
        <f t="shared" si="0"/>
        <v>12</v>
      </c>
      <c r="I14" s="17" t="s">
        <v>8</v>
      </c>
      <c r="J14" s="13" t="s">
        <v>9</v>
      </c>
      <c r="K14" s="13" t="s">
        <v>10</v>
      </c>
      <c r="L14" s="13" t="s">
        <v>11</v>
      </c>
      <c r="M14" s="13" t="s">
        <v>12</v>
      </c>
      <c r="N14" s="13" t="s">
        <v>13</v>
      </c>
      <c r="O14" s="13" t="s">
        <v>14</v>
      </c>
      <c r="P14" s="13" t="s">
        <v>15</v>
      </c>
      <c r="Q14" s="13" t="s">
        <v>16</v>
      </c>
      <c r="R14" s="13" t="s">
        <v>17</v>
      </c>
      <c r="S14" s="13" t="s">
        <v>18</v>
      </c>
      <c r="T14" s="18" t="s">
        <v>19</v>
      </c>
    </row>
    <row r="15" spans="1:20" ht="15.75" thickBot="1" x14ac:dyDescent="0.3">
      <c r="A15" s="4">
        <v>37652</v>
      </c>
      <c r="B15" s="5">
        <v>3613</v>
      </c>
      <c r="C15" s="11">
        <f t="shared" si="1"/>
        <v>220</v>
      </c>
      <c r="D15">
        <f t="shared" si="2"/>
        <v>31</v>
      </c>
      <c r="E15">
        <f t="shared" si="3"/>
        <v>7.096774193548387</v>
      </c>
      <c r="F15">
        <f t="shared" si="4"/>
        <v>0</v>
      </c>
      <c r="G15">
        <f t="shared" si="0"/>
        <v>1</v>
      </c>
      <c r="I15" s="19">
        <f>SUMIF($G3:$G1048576,I13,$C$3:C$1048576)/COUNTIF($G3:$G1048576,I13)</f>
        <v>285.47058823529414</v>
      </c>
      <c r="J15" s="20">
        <f>SUMIF($G3:$G1048576,J13,$C$3:D$1048576)/COUNTIF($G3:$G1048576,J13)</f>
        <v>292.70588235294116</v>
      </c>
      <c r="K15" s="20">
        <f>SUMIF($G3:$G1048576,K13,$C$3:E$1048576)/COUNTIF($G3:$G1048576,K13)</f>
        <v>219.23529411764707</v>
      </c>
      <c r="L15" s="20">
        <f>SUMIF($G3:$G1048576,L13,$C$3:F$1048576)/COUNTIF($G3:$G1048576,L13)</f>
        <v>139.23529411764707</v>
      </c>
      <c r="M15" s="20">
        <f>SUMIF($G3:$G1048576,M13,$C$3:G$1048576)/COUNTIF($G3:$G1048576,M13)</f>
        <v>129.76470588235293</v>
      </c>
      <c r="N15" s="20">
        <f>SUMIF($G3:$G1048576,N13,$C$3:H$1048576)/COUNTIF($G3:$G1048576,N13)</f>
        <v>61</v>
      </c>
      <c r="O15" s="20">
        <f>SUMIF($G3:$G1048576,O13,$C$3:I$1048576)/COUNTIF($G3:$G1048576,O13)</f>
        <v>16.647058823529413</v>
      </c>
      <c r="P15" s="20">
        <f>SUMIF($G3:$G1048576,P13,$C$3:J$1048576)/COUNTIF($G3:$G1048576,P13)</f>
        <v>15.941176470588236</v>
      </c>
      <c r="Q15" s="20">
        <f>SUMIF($G3:$G1048576,Q13,$C$3:K$1048576)/COUNTIF($G3:$G1048576,Q13)</f>
        <v>110.70588235294117</v>
      </c>
      <c r="R15" s="20">
        <f>SUMIF($G3:$G1048576,R13,$C$3:L$1048576)/COUNTIF($G3:$G1048576,R13)</f>
        <v>147.70588235294119</v>
      </c>
      <c r="S15" s="20">
        <f>SUMIF($G3:$G1048576,S13,$C$3:M$1048576)/COUNTIF($G3:$G1048576,S13)</f>
        <v>197.11764705882354</v>
      </c>
      <c r="T15" s="21">
        <f>SUMIF($G3:$G1048576,T13,$C$3:N$1048576)/COUNTIF($G3:$G1048576,T13)</f>
        <v>246.29411764705881</v>
      </c>
    </row>
    <row r="16" spans="1:20" x14ac:dyDescent="0.25">
      <c r="A16" s="6">
        <v>37680</v>
      </c>
      <c r="B16" s="7">
        <v>3891</v>
      </c>
      <c r="C16" s="11">
        <f t="shared" si="1"/>
        <v>278</v>
      </c>
      <c r="D16">
        <f t="shared" si="2"/>
        <v>28</v>
      </c>
      <c r="E16">
        <f t="shared" si="3"/>
        <v>9.9285714285714288</v>
      </c>
      <c r="F16">
        <f t="shared" si="4"/>
        <v>0</v>
      </c>
      <c r="G16">
        <f t="shared" si="0"/>
        <v>2</v>
      </c>
    </row>
    <row r="17" spans="1:7" x14ac:dyDescent="0.25">
      <c r="A17" s="4">
        <v>37711</v>
      </c>
      <c r="B17" s="5">
        <v>4151</v>
      </c>
      <c r="C17" s="11">
        <f t="shared" si="1"/>
        <v>260</v>
      </c>
      <c r="D17">
        <f t="shared" si="2"/>
        <v>31</v>
      </c>
      <c r="E17">
        <f t="shared" si="3"/>
        <v>8.387096774193548</v>
      </c>
      <c r="F17">
        <f t="shared" si="4"/>
        <v>0</v>
      </c>
      <c r="G17">
        <f t="shared" si="0"/>
        <v>3</v>
      </c>
    </row>
    <row r="18" spans="1:7" x14ac:dyDescent="0.25">
      <c r="A18" s="6">
        <v>37741</v>
      </c>
      <c r="B18" s="7">
        <v>4401</v>
      </c>
      <c r="C18" s="11">
        <f t="shared" si="1"/>
        <v>250</v>
      </c>
      <c r="D18">
        <f t="shared" si="2"/>
        <v>30</v>
      </c>
      <c r="E18">
        <f t="shared" si="3"/>
        <v>8.3333333333333339</v>
      </c>
      <c r="F18">
        <f t="shared" si="4"/>
        <v>0</v>
      </c>
      <c r="G18">
        <f t="shared" si="0"/>
        <v>4</v>
      </c>
    </row>
    <row r="19" spans="1:7" x14ac:dyDescent="0.25">
      <c r="A19" s="4">
        <v>37772</v>
      </c>
      <c r="B19" s="5">
        <v>4553</v>
      </c>
      <c r="C19" s="11">
        <f t="shared" si="1"/>
        <v>152</v>
      </c>
      <c r="D19">
        <f t="shared" si="2"/>
        <v>31</v>
      </c>
      <c r="E19">
        <f t="shared" si="3"/>
        <v>4.903225806451613</v>
      </c>
      <c r="F19">
        <f t="shared" si="4"/>
        <v>0</v>
      </c>
      <c r="G19">
        <f t="shared" si="0"/>
        <v>5</v>
      </c>
    </row>
    <row r="20" spans="1:7" x14ac:dyDescent="0.25">
      <c r="A20" s="6">
        <v>37802</v>
      </c>
      <c r="B20" s="7">
        <v>4639</v>
      </c>
      <c r="C20" s="11">
        <f t="shared" si="1"/>
        <v>86</v>
      </c>
      <c r="D20">
        <f t="shared" si="2"/>
        <v>30</v>
      </c>
      <c r="E20">
        <f t="shared" si="3"/>
        <v>2.8666666666666667</v>
      </c>
      <c r="F20">
        <f t="shared" si="4"/>
        <v>0</v>
      </c>
      <c r="G20">
        <f t="shared" si="0"/>
        <v>6</v>
      </c>
    </row>
    <row r="21" spans="1:7" x14ac:dyDescent="0.25">
      <c r="A21" s="4">
        <v>37833</v>
      </c>
      <c r="B21" s="5">
        <v>4654</v>
      </c>
      <c r="C21" s="11">
        <f t="shared" si="1"/>
        <v>15</v>
      </c>
      <c r="D21">
        <f t="shared" si="2"/>
        <v>31</v>
      </c>
      <c r="E21">
        <f t="shared" si="3"/>
        <v>0.4838709677419355</v>
      </c>
      <c r="F21">
        <f t="shared" si="4"/>
        <v>0</v>
      </c>
      <c r="G21">
        <f t="shared" si="0"/>
        <v>7</v>
      </c>
    </row>
    <row r="22" spans="1:7" x14ac:dyDescent="0.25">
      <c r="A22" s="6">
        <v>37864</v>
      </c>
      <c r="B22" s="7">
        <v>4669</v>
      </c>
      <c r="C22" s="11">
        <f t="shared" si="1"/>
        <v>15</v>
      </c>
      <c r="D22">
        <f t="shared" si="2"/>
        <v>31</v>
      </c>
      <c r="E22">
        <f t="shared" si="3"/>
        <v>0.4838709677419355</v>
      </c>
      <c r="F22">
        <f t="shared" si="4"/>
        <v>0</v>
      </c>
      <c r="G22">
        <f t="shared" si="0"/>
        <v>8</v>
      </c>
    </row>
    <row r="23" spans="1:7" x14ac:dyDescent="0.25">
      <c r="A23" s="4">
        <v>37894</v>
      </c>
      <c r="B23" s="5">
        <v>4819</v>
      </c>
      <c r="C23" s="11">
        <f t="shared" si="1"/>
        <v>150</v>
      </c>
      <c r="D23">
        <f t="shared" si="2"/>
        <v>30</v>
      </c>
      <c r="E23">
        <f t="shared" si="3"/>
        <v>5</v>
      </c>
      <c r="F23">
        <f t="shared" si="4"/>
        <v>0</v>
      </c>
      <c r="G23">
        <f t="shared" si="0"/>
        <v>9</v>
      </c>
    </row>
    <row r="24" spans="1:7" x14ac:dyDescent="0.25">
      <c r="A24" s="6">
        <v>37925</v>
      </c>
      <c r="B24" s="7">
        <v>4976</v>
      </c>
      <c r="C24" s="11">
        <f t="shared" si="1"/>
        <v>157</v>
      </c>
      <c r="D24">
        <f t="shared" si="2"/>
        <v>31</v>
      </c>
      <c r="E24">
        <f t="shared" si="3"/>
        <v>5.064516129032258</v>
      </c>
      <c r="F24">
        <f t="shared" si="4"/>
        <v>0</v>
      </c>
      <c r="G24">
        <f t="shared" si="0"/>
        <v>10</v>
      </c>
    </row>
    <row r="25" spans="1:7" x14ac:dyDescent="0.25">
      <c r="A25" s="4">
        <v>37955</v>
      </c>
      <c r="B25" s="5">
        <v>5078</v>
      </c>
      <c r="C25" s="11">
        <f t="shared" si="1"/>
        <v>102</v>
      </c>
      <c r="D25">
        <f t="shared" si="2"/>
        <v>30</v>
      </c>
      <c r="E25">
        <f t="shared" si="3"/>
        <v>3.4</v>
      </c>
      <c r="F25">
        <f t="shared" si="4"/>
        <v>0</v>
      </c>
      <c r="G25">
        <f t="shared" si="0"/>
        <v>11</v>
      </c>
    </row>
    <row r="26" spans="1:7" x14ac:dyDescent="0.25">
      <c r="A26" s="6">
        <v>37986</v>
      </c>
      <c r="B26" s="7">
        <v>5260</v>
      </c>
      <c r="C26" s="11">
        <f t="shared" si="1"/>
        <v>182</v>
      </c>
      <c r="D26">
        <f t="shared" si="2"/>
        <v>31</v>
      </c>
      <c r="E26">
        <f t="shared" si="3"/>
        <v>5.870967741935484</v>
      </c>
      <c r="F26">
        <f t="shared" si="4"/>
        <v>0</v>
      </c>
      <c r="G26">
        <f t="shared" si="0"/>
        <v>12</v>
      </c>
    </row>
    <row r="27" spans="1:7" x14ac:dyDescent="0.25">
      <c r="A27" s="4">
        <v>38017</v>
      </c>
      <c r="B27" s="5">
        <v>5508</v>
      </c>
      <c r="C27" s="11">
        <f t="shared" si="1"/>
        <v>248</v>
      </c>
      <c r="D27">
        <f t="shared" si="2"/>
        <v>31</v>
      </c>
      <c r="E27">
        <f t="shared" si="3"/>
        <v>8</v>
      </c>
      <c r="F27">
        <f t="shared" si="4"/>
        <v>0</v>
      </c>
      <c r="G27">
        <f t="shared" si="0"/>
        <v>1</v>
      </c>
    </row>
    <row r="28" spans="1:7" x14ac:dyDescent="0.25">
      <c r="A28" s="6">
        <v>38045</v>
      </c>
      <c r="B28" s="7">
        <v>5754</v>
      </c>
      <c r="C28" s="11">
        <f t="shared" si="1"/>
        <v>246</v>
      </c>
      <c r="D28">
        <f t="shared" si="2"/>
        <v>28</v>
      </c>
      <c r="E28">
        <f t="shared" si="3"/>
        <v>8.7857142857142865</v>
      </c>
      <c r="F28">
        <f t="shared" si="4"/>
        <v>0</v>
      </c>
      <c r="G28">
        <f t="shared" si="0"/>
        <v>2</v>
      </c>
    </row>
    <row r="29" spans="1:7" x14ac:dyDescent="0.25">
      <c r="A29" s="4">
        <v>38077</v>
      </c>
      <c r="B29" s="5">
        <v>5945</v>
      </c>
      <c r="C29" s="11">
        <f t="shared" si="1"/>
        <v>191</v>
      </c>
      <c r="D29">
        <f t="shared" si="2"/>
        <v>31</v>
      </c>
      <c r="E29">
        <f t="shared" si="3"/>
        <v>6.161290322580645</v>
      </c>
      <c r="F29">
        <f t="shared" si="4"/>
        <v>0</v>
      </c>
      <c r="G29">
        <f t="shared" si="0"/>
        <v>3</v>
      </c>
    </row>
    <row r="30" spans="1:7" x14ac:dyDescent="0.25">
      <c r="A30" s="6">
        <v>38107</v>
      </c>
      <c r="B30" s="7">
        <v>6050</v>
      </c>
      <c r="C30" s="11">
        <f t="shared" si="1"/>
        <v>105</v>
      </c>
      <c r="D30">
        <f t="shared" si="2"/>
        <v>30</v>
      </c>
      <c r="E30">
        <f t="shared" si="3"/>
        <v>3.5</v>
      </c>
      <c r="F30">
        <f t="shared" si="4"/>
        <v>0</v>
      </c>
      <c r="G30">
        <f t="shared" si="0"/>
        <v>4</v>
      </c>
    </row>
    <row r="31" spans="1:7" x14ac:dyDescent="0.25">
      <c r="A31" s="4">
        <v>38138</v>
      </c>
      <c r="B31" s="5">
        <v>6146</v>
      </c>
      <c r="C31" s="11">
        <f t="shared" si="1"/>
        <v>96</v>
      </c>
      <c r="D31">
        <f t="shared" si="2"/>
        <v>31</v>
      </c>
      <c r="E31">
        <f t="shared" si="3"/>
        <v>3.096774193548387</v>
      </c>
      <c r="F31">
        <f t="shared" si="4"/>
        <v>0</v>
      </c>
      <c r="G31">
        <f t="shared" si="0"/>
        <v>5</v>
      </c>
    </row>
    <row r="32" spans="1:7" x14ac:dyDescent="0.25">
      <c r="A32" s="6">
        <v>38168</v>
      </c>
      <c r="B32" s="7">
        <v>6173</v>
      </c>
      <c r="C32" s="11">
        <f t="shared" si="1"/>
        <v>27</v>
      </c>
      <c r="D32">
        <f t="shared" si="2"/>
        <v>30</v>
      </c>
      <c r="E32">
        <f t="shared" si="3"/>
        <v>0.9</v>
      </c>
      <c r="F32">
        <f t="shared" si="4"/>
        <v>0</v>
      </c>
      <c r="G32">
        <f t="shared" si="0"/>
        <v>6</v>
      </c>
    </row>
    <row r="33" spans="1:7" x14ac:dyDescent="0.25">
      <c r="A33" s="4">
        <v>38199</v>
      </c>
      <c r="B33" s="5">
        <v>6183</v>
      </c>
      <c r="C33" s="11">
        <f t="shared" si="1"/>
        <v>10</v>
      </c>
      <c r="D33">
        <f t="shared" si="2"/>
        <v>31</v>
      </c>
      <c r="E33">
        <f t="shared" si="3"/>
        <v>0.32258064516129031</v>
      </c>
      <c r="F33">
        <f t="shared" si="4"/>
        <v>0</v>
      </c>
      <c r="G33">
        <f t="shared" si="0"/>
        <v>7</v>
      </c>
    </row>
    <row r="34" spans="1:7" x14ac:dyDescent="0.25">
      <c r="A34" s="6">
        <v>38230</v>
      </c>
      <c r="B34" s="7">
        <v>6195</v>
      </c>
      <c r="C34" s="11">
        <f t="shared" si="1"/>
        <v>12</v>
      </c>
      <c r="D34">
        <f t="shared" si="2"/>
        <v>31</v>
      </c>
      <c r="E34">
        <f t="shared" si="3"/>
        <v>0.38709677419354838</v>
      </c>
      <c r="F34">
        <f t="shared" si="4"/>
        <v>0</v>
      </c>
      <c r="G34">
        <f t="shared" si="0"/>
        <v>8</v>
      </c>
    </row>
    <row r="35" spans="1:7" x14ac:dyDescent="0.25">
      <c r="A35" s="4">
        <v>38260</v>
      </c>
      <c r="B35" s="5">
        <v>6304</v>
      </c>
      <c r="C35" s="11">
        <f t="shared" si="1"/>
        <v>109</v>
      </c>
      <c r="D35">
        <f t="shared" si="2"/>
        <v>30</v>
      </c>
      <c r="E35">
        <f t="shared" si="3"/>
        <v>3.6333333333333333</v>
      </c>
      <c r="F35">
        <f t="shared" si="4"/>
        <v>0</v>
      </c>
      <c r="G35">
        <f t="shared" si="0"/>
        <v>9</v>
      </c>
    </row>
    <row r="36" spans="1:7" x14ac:dyDescent="0.25">
      <c r="A36" s="6">
        <v>38291</v>
      </c>
      <c r="B36" s="7">
        <v>6459</v>
      </c>
      <c r="C36" s="11">
        <f t="shared" si="1"/>
        <v>155</v>
      </c>
      <c r="D36">
        <f t="shared" si="2"/>
        <v>31</v>
      </c>
      <c r="E36">
        <f t="shared" si="3"/>
        <v>5</v>
      </c>
      <c r="F36">
        <f t="shared" si="4"/>
        <v>0</v>
      </c>
      <c r="G36">
        <f t="shared" si="0"/>
        <v>10</v>
      </c>
    </row>
    <row r="37" spans="1:7" x14ac:dyDescent="0.25">
      <c r="A37" s="4">
        <v>38321</v>
      </c>
      <c r="B37" s="5">
        <v>6737</v>
      </c>
      <c r="C37" s="11">
        <f t="shared" si="1"/>
        <v>278</v>
      </c>
      <c r="D37">
        <f t="shared" si="2"/>
        <v>30</v>
      </c>
      <c r="E37">
        <f t="shared" si="3"/>
        <v>9.2666666666666675</v>
      </c>
      <c r="F37">
        <f t="shared" si="4"/>
        <v>0</v>
      </c>
      <c r="G37">
        <f t="shared" si="0"/>
        <v>11</v>
      </c>
    </row>
    <row r="38" spans="1:7" x14ac:dyDescent="0.25">
      <c r="A38" s="6">
        <v>38352</v>
      </c>
      <c r="B38" s="7">
        <v>6997</v>
      </c>
      <c r="C38" s="11">
        <f t="shared" si="1"/>
        <v>260</v>
      </c>
      <c r="D38">
        <f t="shared" si="2"/>
        <v>31</v>
      </c>
      <c r="E38">
        <f t="shared" si="3"/>
        <v>8.387096774193548</v>
      </c>
      <c r="F38">
        <f t="shared" si="4"/>
        <v>0</v>
      </c>
      <c r="G38">
        <f t="shared" si="0"/>
        <v>12</v>
      </c>
    </row>
    <row r="39" spans="1:7" x14ac:dyDescent="0.25">
      <c r="A39" s="4">
        <v>38383</v>
      </c>
      <c r="B39" s="5">
        <v>7247</v>
      </c>
      <c r="C39" s="11">
        <f t="shared" si="1"/>
        <v>250</v>
      </c>
      <c r="D39">
        <f t="shared" si="2"/>
        <v>31</v>
      </c>
      <c r="E39">
        <f t="shared" si="3"/>
        <v>8.064516129032258</v>
      </c>
      <c r="F39">
        <f t="shared" si="4"/>
        <v>0</v>
      </c>
      <c r="G39">
        <f t="shared" si="0"/>
        <v>1</v>
      </c>
    </row>
    <row r="40" spans="1:7" x14ac:dyDescent="0.25">
      <c r="A40" s="6">
        <v>38411</v>
      </c>
      <c r="B40" s="7">
        <v>7399</v>
      </c>
      <c r="C40" s="11">
        <f t="shared" si="1"/>
        <v>152</v>
      </c>
      <c r="D40">
        <f t="shared" si="2"/>
        <v>28</v>
      </c>
      <c r="E40">
        <f t="shared" si="3"/>
        <v>5.4285714285714288</v>
      </c>
      <c r="F40">
        <f t="shared" si="4"/>
        <v>0</v>
      </c>
      <c r="G40">
        <f t="shared" si="0"/>
        <v>2</v>
      </c>
    </row>
    <row r="41" spans="1:7" x14ac:dyDescent="0.25">
      <c r="A41" s="4">
        <v>38442</v>
      </c>
      <c r="B41" s="5">
        <v>7584</v>
      </c>
      <c r="C41" s="11">
        <f t="shared" si="1"/>
        <v>185</v>
      </c>
      <c r="D41">
        <f t="shared" si="2"/>
        <v>31</v>
      </c>
      <c r="E41">
        <f t="shared" si="3"/>
        <v>5.967741935483871</v>
      </c>
      <c r="F41">
        <f t="shared" si="4"/>
        <v>0</v>
      </c>
      <c r="G41">
        <f t="shared" si="0"/>
        <v>3</v>
      </c>
    </row>
    <row r="42" spans="1:7" x14ac:dyDescent="0.25">
      <c r="A42" s="6">
        <v>38472</v>
      </c>
      <c r="B42" s="7">
        <v>7745</v>
      </c>
      <c r="C42" s="11">
        <f t="shared" si="1"/>
        <v>161</v>
      </c>
      <c r="D42">
        <f t="shared" si="2"/>
        <v>30</v>
      </c>
      <c r="E42">
        <f t="shared" si="3"/>
        <v>5.3666666666666663</v>
      </c>
      <c r="F42">
        <f t="shared" si="4"/>
        <v>0</v>
      </c>
      <c r="G42">
        <f t="shared" si="0"/>
        <v>4</v>
      </c>
    </row>
    <row r="43" spans="1:7" x14ac:dyDescent="0.25">
      <c r="A43" s="4">
        <v>38503</v>
      </c>
      <c r="B43" s="5">
        <v>7935</v>
      </c>
      <c r="C43" s="11">
        <f t="shared" si="1"/>
        <v>190</v>
      </c>
      <c r="D43">
        <f t="shared" si="2"/>
        <v>31</v>
      </c>
      <c r="E43">
        <f t="shared" si="3"/>
        <v>6.129032258064516</v>
      </c>
      <c r="F43">
        <f t="shared" si="4"/>
        <v>0</v>
      </c>
      <c r="G43">
        <f t="shared" si="0"/>
        <v>5</v>
      </c>
    </row>
    <row r="44" spans="1:7" x14ac:dyDescent="0.25">
      <c r="A44" s="6">
        <v>38533</v>
      </c>
      <c r="B44" s="7">
        <v>8043</v>
      </c>
      <c r="C44" s="11">
        <f t="shared" si="1"/>
        <v>108</v>
      </c>
      <c r="D44">
        <f t="shared" si="2"/>
        <v>30</v>
      </c>
      <c r="E44">
        <f t="shared" si="3"/>
        <v>3.6</v>
      </c>
      <c r="F44">
        <f t="shared" si="4"/>
        <v>0</v>
      </c>
      <c r="G44">
        <f t="shared" si="0"/>
        <v>6</v>
      </c>
    </row>
    <row r="45" spans="1:7" x14ac:dyDescent="0.25">
      <c r="A45" s="4">
        <v>38564</v>
      </c>
      <c r="B45" s="5">
        <v>8062</v>
      </c>
      <c r="C45" s="11">
        <f t="shared" si="1"/>
        <v>19</v>
      </c>
      <c r="D45">
        <f t="shared" si="2"/>
        <v>31</v>
      </c>
      <c r="E45">
        <f t="shared" si="3"/>
        <v>0.61290322580645162</v>
      </c>
      <c r="F45">
        <f t="shared" si="4"/>
        <v>0</v>
      </c>
      <c r="G45">
        <f t="shared" si="0"/>
        <v>7</v>
      </c>
    </row>
    <row r="46" spans="1:7" x14ac:dyDescent="0.25">
      <c r="A46" s="6">
        <v>38595</v>
      </c>
      <c r="B46" s="7">
        <v>8081</v>
      </c>
      <c r="C46" s="11">
        <f t="shared" si="1"/>
        <v>19</v>
      </c>
      <c r="D46">
        <f t="shared" si="2"/>
        <v>31</v>
      </c>
      <c r="E46">
        <f t="shared" si="3"/>
        <v>0.61290322580645162</v>
      </c>
      <c r="F46">
        <f t="shared" si="4"/>
        <v>0</v>
      </c>
      <c r="G46">
        <f t="shared" si="0"/>
        <v>8</v>
      </c>
    </row>
    <row r="47" spans="1:7" x14ac:dyDescent="0.25">
      <c r="A47" s="4">
        <v>38625</v>
      </c>
      <c r="B47" s="5">
        <v>8269</v>
      </c>
      <c r="C47" s="11">
        <f t="shared" si="1"/>
        <v>188</v>
      </c>
      <c r="D47">
        <f t="shared" si="2"/>
        <v>30</v>
      </c>
      <c r="E47">
        <f t="shared" si="3"/>
        <v>6.2666666666666666</v>
      </c>
      <c r="F47">
        <f t="shared" si="4"/>
        <v>0</v>
      </c>
      <c r="G47">
        <f t="shared" si="0"/>
        <v>9</v>
      </c>
    </row>
    <row r="48" spans="1:7" x14ac:dyDescent="0.25">
      <c r="A48" s="6">
        <v>38656</v>
      </c>
      <c r="B48" s="7">
        <v>8465</v>
      </c>
      <c r="C48" s="11">
        <f t="shared" si="1"/>
        <v>196</v>
      </c>
      <c r="D48">
        <f t="shared" si="2"/>
        <v>31</v>
      </c>
      <c r="E48">
        <f t="shared" si="3"/>
        <v>6.32258064516129</v>
      </c>
      <c r="F48">
        <f t="shared" si="4"/>
        <v>0</v>
      </c>
      <c r="G48">
        <f t="shared" si="0"/>
        <v>10</v>
      </c>
    </row>
    <row r="49" spans="1:7" x14ac:dyDescent="0.25">
      <c r="A49" s="4">
        <v>38686</v>
      </c>
      <c r="B49" s="5">
        <v>8592</v>
      </c>
      <c r="C49" s="11">
        <f t="shared" si="1"/>
        <v>127</v>
      </c>
      <c r="D49">
        <f t="shared" si="2"/>
        <v>30</v>
      </c>
      <c r="E49">
        <f t="shared" si="3"/>
        <v>4.2333333333333334</v>
      </c>
      <c r="F49">
        <f t="shared" si="4"/>
        <v>0</v>
      </c>
      <c r="G49">
        <f t="shared" si="0"/>
        <v>11</v>
      </c>
    </row>
    <row r="50" spans="1:7" x14ac:dyDescent="0.25">
      <c r="A50" s="6">
        <v>38717</v>
      </c>
      <c r="B50" s="7">
        <v>8819</v>
      </c>
      <c r="C50" s="11">
        <f t="shared" si="1"/>
        <v>227</v>
      </c>
      <c r="D50">
        <f t="shared" si="2"/>
        <v>31</v>
      </c>
      <c r="E50">
        <f t="shared" si="3"/>
        <v>7.32258064516129</v>
      </c>
      <c r="F50">
        <f t="shared" si="4"/>
        <v>0</v>
      </c>
      <c r="G50">
        <f t="shared" si="0"/>
        <v>12</v>
      </c>
    </row>
    <row r="51" spans="1:7" x14ac:dyDescent="0.25">
      <c r="A51" s="4">
        <v>38748</v>
      </c>
      <c r="B51" s="5">
        <v>9129</v>
      </c>
      <c r="C51" s="11">
        <f t="shared" si="1"/>
        <v>310</v>
      </c>
      <c r="D51">
        <f t="shared" si="2"/>
        <v>31</v>
      </c>
      <c r="E51">
        <f t="shared" si="3"/>
        <v>10</v>
      </c>
      <c r="F51">
        <f t="shared" si="4"/>
        <v>0</v>
      </c>
      <c r="G51">
        <f t="shared" si="0"/>
        <v>1</v>
      </c>
    </row>
    <row r="52" spans="1:7" x14ac:dyDescent="0.25">
      <c r="A52" s="6">
        <v>38776</v>
      </c>
      <c r="B52" s="7">
        <v>9424</v>
      </c>
      <c r="C52" s="11">
        <f t="shared" si="1"/>
        <v>295</v>
      </c>
      <c r="D52">
        <f t="shared" si="2"/>
        <v>28</v>
      </c>
      <c r="E52">
        <f t="shared" si="3"/>
        <v>10.535714285714286</v>
      </c>
      <c r="F52">
        <f t="shared" si="4"/>
        <v>0</v>
      </c>
      <c r="G52">
        <f t="shared" si="0"/>
        <v>2</v>
      </c>
    </row>
    <row r="53" spans="1:7" x14ac:dyDescent="0.25">
      <c r="A53" s="4">
        <v>38807</v>
      </c>
      <c r="B53" s="5">
        <v>9662</v>
      </c>
      <c r="C53" s="11">
        <f t="shared" si="1"/>
        <v>238</v>
      </c>
      <c r="D53">
        <f t="shared" si="2"/>
        <v>31</v>
      </c>
      <c r="E53">
        <f t="shared" si="3"/>
        <v>7.67741935483871</v>
      </c>
      <c r="F53">
        <f t="shared" si="4"/>
        <v>0</v>
      </c>
      <c r="G53">
        <f t="shared" si="0"/>
        <v>3</v>
      </c>
    </row>
    <row r="54" spans="1:7" x14ac:dyDescent="0.25">
      <c r="A54" s="6">
        <v>38837</v>
      </c>
      <c r="B54" s="7">
        <v>9778</v>
      </c>
      <c r="C54" s="11">
        <f t="shared" si="1"/>
        <v>116</v>
      </c>
      <c r="D54">
        <f t="shared" si="2"/>
        <v>30</v>
      </c>
      <c r="E54">
        <f t="shared" si="3"/>
        <v>3.8666666666666667</v>
      </c>
      <c r="F54">
        <f t="shared" si="4"/>
        <v>0</v>
      </c>
      <c r="G54">
        <f t="shared" si="0"/>
        <v>4</v>
      </c>
    </row>
    <row r="55" spans="1:7" x14ac:dyDescent="0.25">
      <c r="A55" s="4">
        <v>38868</v>
      </c>
      <c r="B55" s="5">
        <v>9884</v>
      </c>
      <c r="C55" s="11">
        <f t="shared" si="1"/>
        <v>106</v>
      </c>
      <c r="D55">
        <f t="shared" si="2"/>
        <v>31</v>
      </c>
      <c r="E55">
        <f t="shared" si="3"/>
        <v>3.4193548387096775</v>
      </c>
      <c r="F55">
        <f t="shared" si="4"/>
        <v>0</v>
      </c>
      <c r="G55">
        <f t="shared" si="0"/>
        <v>5</v>
      </c>
    </row>
    <row r="56" spans="1:7" x14ac:dyDescent="0.25">
      <c r="A56" s="6">
        <v>38898</v>
      </c>
      <c r="B56" s="7">
        <v>9914</v>
      </c>
      <c r="C56" s="11">
        <f t="shared" si="1"/>
        <v>30</v>
      </c>
      <c r="D56">
        <f t="shared" si="2"/>
        <v>30</v>
      </c>
      <c r="E56">
        <f t="shared" si="3"/>
        <v>1</v>
      </c>
      <c r="F56">
        <f t="shared" si="4"/>
        <v>0</v>
      </c>
      <c r="G56">
        <f t="shared" si="0"/>
        <v>6</v>
      </c>
    </row>
    <row r="57" spans="1:7" x14ac:dyDescent="0.25">
      <c r="A57" s="4">
        <v>38929</v>
      </c>
      <c r="B57" s="5">
        <v>9925</v>
      </c>
      <c r="C57" s="11">
        <f t="shared" si="1"/>
        <v>11</v>
      </c>
      <c r="D57">
        <f t="shared" si="2"/>
        <v>31</v>
      </c>
      <c r="E57">
        <f t="shared" si="3"/>
        <v>0.35483870967741937</v>
      </c>
      <c r="F57">
        <f t="shared" si="4"/>
        <v>0</v>
      </c>
      <c r="G57">
        <f t="shared" si="0"/>
        <v>7</v>
      </c>
    </row>
    <row r="58" spans="1:7" x14ac:dyDescent="0.25">
      <c r="A58" s="6">
        <v>38960</v>
      </c>
      <c r="B58" s="7">
        <v>9938</v>
      </c>
      <c r="C58" s="11">
        <f t="shared" si="1"/>
        <v>13</v>
      </c>
      <c r="D58">
        <f t="shared" si="2"/>
        <v>31</v>
      </c>
      <c r="E58">
        <f t="shared" si="3"/>
        <v>0.41935483870967744</v>
      </c>
      <c r="F58">
        <f t="shared" si="4"/>
        <v>0</v>
      </c>
      <c r="G58">
        <f t="shared" si="0"/>
        <v>8</v>
      </c>
    </row>
    <row r="59" spans="1:7" x14ac:dyDescent="0.25">
      <c r="A59" s="4">
        <v>38990</v>
      </c>
      <c r="B59" s="5">
        <v>10059</v>
      </c>
      <c r="C59" s="11">
        <f t="shared" si="1"/>
        <v>121</v>
      </c>
      <c r="D59">
        <f t="shared" si="2"/>
        <v>30</v>
      </c>
      <c r="E59">
        <f t="shared" si="3"/>
        <v>4.0333333333333332</v>
      </c>
      <c r="F59">
        <f t="shared" si="4"/>
        <v>0</v>
      </c>
      <c r="G59">
        <f t="shared" si="0"/>
        <v>9</v>
      </c>
    </row>
    <row r="60" spans="1:7" x14ac:dyDescent="0.25">
      <c r="A60" s="6">
        <v>39021</v>
      </c>
      <c r="B60" s="7">
        <v>10211</v>
      </c>
      <c r="C60" s="11">
        <f t="shared" si="1"/>
        <v>152</v>
      </c>
      <c r="D60">
        <f t="shared" si="2"/>
        <v>31</v>
      </c>
      <c r="E60">
        <f t="shared" si="3"/>
        <v>4.903225806451613</v>
      </c>
      <c r="F60">
        <f t="shared" si="4"/>
        <v>0</v>
      </c>
      <c r="G60">
        <f t="shared" si="0"/>
        <v>10</v>
      </c>
    </row>
    <row r="61" spans="1:7" x14ac:dyDescent="0.25">
      <c r="A61" s="4">
        <v>39051</v>
      </c>
      <c r="B61" s="5">
        <v>10486</v>
      </c>
      <c r="C61" s="11">
        <f t="shared" si="1"/>
        <v>275</v>
      </c>
      <c r="D61">
        <f t="shared" si="2"/>
        <v>30</v>
      </c>
      <c r="E61">
        <f t="shared" si="3"/>
        <v>9.1666666666666661</v>
      </c>
      <c r="F61">
        <f t="shared" si="4"/>
        <v>0</v>
      </c>
      <c r="G61">
        <f t="shared" si="0"/>
        <v>11</v>
      </c>
    </row>
    <row r="62" spans="1:7" x14ac:dyDescent="0.25">
      <c r="A62" s="6">
        <v>39082</v>
      </c>
      <c r="B62" s="7">
        <v>10742</v>
      </c>
      <c r="C62" s="11">
        <f t="shared" si="1"/>
        <v>256</v>
      </c>
      <c r="D62">
        <f t="shared" si="2"/>
        <v>31</v>
      </c>
      <c r="E62">
        <f t="shared" si="3"/>
        <v>8.258064516129032</v>
      </c>
      <c r="F62">
        <f t="shared" si="4"/>
        <v>0</v>
      </c>
      <c r="G62">
        <f t="shared" si="0"/>
        <v>12</v>
      </c>
    </row>
    <row r="63" spans="1:7" x14ac:dyDescent="0.25">
      <c r="A63" s="4">
        <v>39113</v>
      </c>
      <c r="B63" s="5">
        <v>10988</v>
      </c>
      <c r="C63" s="11">
        <f t="shared" si="1"/>
        <v>246</v>
      </c>
      <c r="D63">
        <f t="shared" si="2"/>
        <v>31</v>
      </c>
      <c r="E63">
        <f t="shared" si="3"/>
        <v>7.935483870967742</v>
      </c>
      <c r="F63">
        <f t="shared" si="4"/>
        <v>0</v>
      </c>
      <c r="G63">
        <f t="shared" si="0"/>
        <v>1</v>
      </c>
    </row>
    <row r="64" spans="1:7" x14ac:dyDescent="0.25">
      <c r="A64" s="6">
        <v>39141</v>
      </c>
      <c r="B64" s="7">
        <v>11138</v>
      </c>
      <c r="C64" s="11">
        <f t="shared" si="1"/>
        <v>150</v>
      </c>
      <c r="D64">
        <f t="shared" si="2"/>
        <v>28</v>
      </c>
      <c r="E64">
        <f t="shared" si="3"/>
        <v>5.3571428571428568</v>
      </c>
      <c r="F64">
        <f t="shared" si="4"/>
        <v>0</v>
      </c>
      <c r="G64">
        <f t="shared" si="0"/>
        <v>2</v>
      </c>
    </row>
    <row r="65" spans="1:7" x14ac:dyDescent="0.25">
      <c r="A65" s="4">
        <v>39172</v>
      </c>
      <c r="B65" s="5">
        <v>11321</v>
      </c>
      <c r="C65" s="11">
        <f t="shared" si="1"/>
        <v>183</v>
      </c>
      <c r="D65">
        <f t="shared" si="2"/>
        <v>31</v>
      </c>
      <c r="E65">
        <f t="shared" si="3"/>
        <v>5.903225806451613</v>
      </c>
      <c r="F65">
        <f t="shared" si="4"/>
        <v>0</v>
      </c>
      <c r="G65">
        <f t="shared" si="0"/>
        <v>3</v>
      </c>
    </row>
    <row r="66" spans="1:7" x14ac:dyDescent="0.25">
      <c r="A66" s="6">
        <v>39202</v>
      </c>
      <c r="B66" s="7">
        <v>11481</v>
      </c>
      <c r="C66" s="11">
        <f t="shared" si="1"/>
        <v>160</v>
      </c>
      <c r="D66">
        <f t="shared" si="2"/>
        <v>30</v>
      </c>
      <c r="E66">
        <f t="shared" si="3"/>
        <v>5.333333333333333</v>
      </c>
      <c r="F66">
        <f t="shared" si="4"/>
        <v>0</v>
      </c>
      <c r="G66">
        <f t="shared" si="0"/>
        <v>4</v>
      </c>
    </row>
    <row r="67" spans="1:7" x14ac:dyDescent="0.25">
      <c r="A67" s="4">
        <v>39233</v>
      </c>
      <c r="B67" s="5">
        <v>11669</v>
      </c>
      <c r="C67" s="11">
        <f t="shared" si="1"/>
        <v>188</v>
      </c>
      <c r="D67">
        <f t="shared" ref="D67:D130" si="5">DAY(A67)</f>
        <v>31</v>
      </c>
      <c r="E67">
        <f t="shared" si="3"/>
        <v>6.064516129032258</v>
      </c>
      <c r="F67">
        <f t="shared" si="4"/>
        <v>0</v>
      </c>
      <c r="G67">
        <f t="shared" ref="G67:G130" si="6">MONTH(A67)</f>
        <v>5</v>
      </c>
    </row>
    <row r="68" spans="1:7" x14ac:dyDescent="0.25">
      <c r="A68" s="6">
        <v>39263</v>
      </c>
      <c r="B68" s="7">
        <v>11776</v>
      </c>
      <c r="C68" s="11">
        <f t="shared" ref="C68:C131" si="7">B68-B67</f>
        <v>107</v>
      </c>
      <c r="D68">
        <f t="shared" si="5"/>
        <v>30</v>
      </c>
      <c r="E68">
        <f t="shared" ref="E68:E131" si="8">C68/D68</f>
        <v>3.5666666666666669</v>
      </c>
      <c r="F68">
        <f t="shared" ref="F68:F131" si="9">IF(E68&gt;12,1,0)</f>
        <v>0</v>
      </c>
      <c r="G68">
        <f t="shared" si="6"/>
        <v>6</v>
      </c>
    </row>
    <row r="69" spans="1:7" x14ac:dyDescent="0.25">
      <c r="A69" s="4">
        <v>39294</v>
      </c>
      <c r="B69" s="5">
        <v>11795</v>
      </c>
      <c r="C69" s="11">
        <f t="shared" si="7"/>
        <v>19</v>
      </c>
      <c r="D69">
        <f t="shared" si="5"/>
        <v>31</v>
      </c>
      <c r="E69">
        <f t="shared" si="8"/>
        <v>0.61290322580645162</v>
      </c>
      <c r="F69">
        <f t="shared" si="9"/>
        <v>0</v>
      </c>
      <c r="G69">
        <f t="shared" si="6"/>
        <v>7</v>
      </c>
    </row>
    <row r="70" spans="1:7" x14ac:dyDescent="0.25">
      <c r="A70" s="6">
        <v>39325</v>
      </c>
      <c r="B70" s="7">
        <v>11814</v>
      </c>
      <c r="C70" s="11">
        <f t="shared" si="7"/>
        <v>19</v>
      </c>
      <c r="D70">
        <f t="shared" si="5"/>
        <v>31</v>
      </c>
      <c r="E70">
        <f t="shared" si="8"/>
        <v>0.61290322580645162</v>
      </c>
      <c r="F70">
        <f t="shared" si="9"/>
        <v>0</v>
      </c>
      <c r="G70">
        <f t="shared" si="6"/>
        <v>8</v>
      </c>
    </row>
    <row r="71" spans="1:7" x14ac:dyDescent="0.25">
      <c r="A71" s="4">
        <v>39355</v>
      </c>
      <c r="B71" s="5">
        <v>11901</v>
      </c>
      <c r="C71" s="11">
        <f t="shared" si="7"/>
        <v>87</v>
      </c>
      <c r="D71">
        <f t="shared" si="5"/>
        <v>30</v>
      </c>
      <c r="E71">
        <f t="shared" si="8"/>
        <v>2.9</v>
      </c>
      <c r="F71">
        <f t="shared" si="9"/>
        <v>0</v>
      </c>
      <c r="G71">
        <f t="shared" si="6"/>
        <v>9</v>
      </c>
    </row>
    <row r="72" spans="1:7" x14ac:dyDescent="0.25">
      <c r="A72" s="6">
        <v>39386</v>
      </c>
      <c r="B72" s="7">
        <v>12044</v>
      </c>
      <c r="C72" s="11">
        <f t="shared" si="7"/>
        <v>143</v>
      </c>
      <c r="D72">
        <f t="shared" si="5"/>
        <v>31</v>
      </c>
      <c r="E72">
        <f t="shared" si="8"/>
        <v>4.612903225806452</v>
      </c>
      <c r="F72">
        <f t="shared" si="9"/>
        <v>0</v>
      </c>
      <c r="G72">
        <f t="shared" si="6"/>
        <v>10</v>
      </c>
    </row>
    <row r="73" spans="1:7" x14ac:dyDescent="0.25">
      <c r="A73" s="4">
        <v>39416</v>
      </c>
      <c r="B73" s="5">
        <v>12170</v>
      </c>
      <c r="C73" s="11">
        <f t="shared" si="7"/>
        <v>126</v>
      </c>
      <c r="D73">
        <f t="shared" si="5"/>
        <v>30</v>
      </c>
      <c r="E73">
        <f t="shared" si="8"/>
        <v>4.2</v>
      </c>
      <c r="F73">
        <f t="shared" si="9"/>
        <v>0</v>
      </c>
      <c r="G73">
        <f t="shared" si="6"/>
        <v>11</v>
      </c>
    </row>
    <row r="74" spans="1:7" x14ac:dyDescent="0.25">
      <c r="A74" s="6">
        <v>39447</v>
      </c>
      <c r="B74" s="7">
        <v>12395</v>
      </c>
      <c r="C74" s="11">
        <f t="shared" si="7"/>
        <v>225</v>
      </c>
      <c r="D74">
        <f t="shared" si="5"/>
        <v>31</v>
      </c>
      <c r="E74">
        <f t="shared" si="8"/>
        <v>7.258064516129032</v>
      </c>
      <c r="F74">
        <f t="shared" si="9"/>
        <v>0</v>
      </c>
      <c r="G74">
        <f t="shared" si="6"/>
        <v>12</v>
      </c>
    </row>
    <row r="75" spans="1:7" x14ac:dyDescent="0.25">
      <c r="A75" s="4">
        <v>39478</v>
      </c>
      <c r="B75" s="5">
        <v>12702</v>
      </c>
      <c r="C75" s="11">
        <f t="shared" si="7"/>
        <v>307</v>
      </c>
      <c r="D75">
        <f t="shared" si="5"/>
        <v>31</v>
      </c>
      <c r="E75">
        <f t="shared" si="8"/>
        <v>9.9032258064516121</v>
      </c>
      <c r="F75">
        <f t="shared" si="9"/>
        <v>0</v>
      </c>
      <c r="G75">
        <f t="shared" si="6"/>
        <v>1</v>
      </c>
    </row>
    <row r="76" spans="1:7" x14ac:dyDescent="0.25">
      <c r="A76" s="6">
        <v>39506</v>
      </c>
      <c r="B76" s="7">
        <v>13025</v>
      </c>
      <c r="C76" s="11">
        <f t="shared" si="7"/>
        <v>323</v>
      </c>
      <c r="D76">
        <f t="shared" si="5"/>
        <v>28</v>
      </c>
      <c r="E76">
        <f t="shared" si="8"/>
        <v>11.535714285714286</v>
      </c>
      <c r="F76">
        <f t="shared" si="9"/>
        <v>0</v>
      </c>
      <c r="G76">
        <f t="shared" si="6"/>
        <v>2</v>
      </c>
    </row>
    <row r="77" spans="1:7" x14ac:dyDescent="0.25">
      <c r="A77" s="4">
        <v>39538</v>
      </c>
      <c r="B77" s="5">
        <v>13261</v>
      </c>
      <c r="C77" s="11">
        <f t="shared" si="7"/>
        <v>236</v>
      </c>
      <c r="D77">
        <f t="shared" si="5"/>
        <v>31</v>
      </c>
      <c r="E77">
        <f t="shared" si="8"/>
        <v>7.612903225806452</v>
      </c>
      <c r="F77">
        <f t="shared" si="9"/>
        <v>0</v>
      </c>
      <c r="G77">
        <f t="shared" si="6"/>
        <v>3</v>
      </c>
    </row>
    <row r="78" spans="1:7" x14ac:dyDescent="0.25">
      <c r="A78" s="6">
        <v>39568</v>
      </c>
      <c r="B78" s="7">
        <v>13376</v>
      </c>
      <c r="C78" s="11">
        <f t="shared" si="7"/>
        <v>115</v>
      </c>
      <c r="D78">
        <f t="shared" si="5"/>
        <v>30</v>
      </c>
      <c r="E78">
        <f t="shared" si="8"/>
        <v>3.8333333333333335</v>
      </c>
      <c r="F78">
        <f t="shared" si="9"/>
        <v>0</v>
      </c>
      <c r="G78">
        <f t="shared" si="6"/>
        <v>4</v>
      </c>
    </row>
    <row r="79" spans="1:7" x14ac:dyDescent="0.25">
      <c r="A79" s="4">
        <v>39599</v>
      </c>
      <c r="B79" s="5">
        <v>13478</v>
      </c>
      <c r="C79" s="11">
        <f t="shared" si="7"/>
        <v>102</v>
      </c>
      <c r="D79">
        <f t="shared" si="5"/>
        <v>31</v>
      </c>
      <c r="E79">
        <f t="shared" si="8"/>
        <v>3.2903225806451615</v>
      </c>
      <c r="F79">
        <f t="shared" si="9"/>
        <v>0</v>
      </c>
      <c r="G79">
        <f t="shared" si="6"/>
        <v>5</v>
      </c>
    </row>
    <row r="80" spans="1:7" x14ac:dyDescent="0.25">
      <c r="A80" s="6">
        <v>39629</v>
      </c>
      <c r="B80" s="7">
        <v>13506</v>
      </c>
      <c r="C80" s="11">
        <f t="shared" si="7"/>
        <v>28</v>
      </c>
      <c r="D80">
        <f t="shared" si="5"/>
        <v>30</v>
      </c>
      <c r="E80">
        <f t="shared" si="8"/>
        <v>0.93333333333333335</v>
      </c>
      <c r="F80">
        <f t="shared" si="9"/>
        <v>0</v>
      </c>
      <c r="G80">
        <f t="shared" si="6"/>
        <v>6</v>
      </c>
    </row>
    <row r="81" spans="1:7" x14ac:dyDescent="0.25">
      <c r="A81" s="4">
        <v>39660</v>
      </c>
      <c r="B81" s="5">
        <v>13516</v>
      </c>
      <c r="C81" s="11">
        <f t="shared" si="7"/>
        <v>10</v>
      </c>
      <c r="D81">
        <f t="shared" si="5"/>
        <v>31</v>
      </c>
      <c r="E81">
        <f t="shared" si="8"/>
        <v>0.32258064516129031</v>
      </c>
      <c r="F81">
        <f t="shared" si="9"/>
        <v>0</v>
      </c>
      <c r="G81">
        <f t="shared" si="6"/>
        <v>7</v>
      </c>
    </row>
    <row r="82" spans="1:7" x14ac:dyDescent="0.25">
      <c r="A82" s="6">
        <v>39691</v>
      </c>
      <c r="B82" s="7">
        <v>13529</v>
      </c>
      <c r="C82" s="11">
        <f t="shared" si="7"/>
        <v>13</v>
      </c>
      <c r="D82">
        <f t="shared" si="5"/>
        <v>31</v>
      </c>
      <c r="E82">
        <f t="shared" si="8"/>
        <v>0.41935483870967744</v>
      </c>
      <c r="F82">
        <f t="shared" si="9"/>
        <v>0</v>
      </c>
      <c r="G82">
        <f t="shared" si="6"/>
        <v>8</v>
      </c>
    </row>
    <row r="83" spans="1:7" x14ac:dyDescent="0.25">
      <c r="A83" s="4">
        <v>39721</v>
      </c>
      <c r="B83" s="5">
        <v>13645</v>
      </c>
      <c r="C83" s="11">
        <f t="shared" si="7"/>
        <v>116</v>
      </c>
      <c r="D83">
        <f t="shared" si="5"/>
        <v>30</v>
      </c>
      <c r="E83">
        <f t="shared" si="8"/>
        <v>3.8666666666666667</v>
      </c>
      <c r="F83">
        <f t="shared" si="9"/>
        <v>0</v>
      </c>
      <c r="G83">
        <f t="shared" si="6"/>
        <v>9</v>
      </c>
    </row>
    <row r="84" spans="1:7" x14ac:dyDescent="0.25">
      <c r="A84" s="6">
        <v>39752</v>
      </c>
      <c r="B84" s="7">
        <v>13791</v>
      </c>
      <c r="C84" s="11">
        <f t="shared" si="7"/>
        <v>146</v>
      </c>
      <c r="D84">
        <f t="shared" si="5"/>
        <v>31</v>
      </c>
      <c r="E84">
        <f t="shared" si="8"/>
        <v>4.709677419354839</v>
      </c>
      <c r="F84">
        <f t="shared" si="9"/>
        <v>0</v>
      </c>
      <c r="G84">
        <f t="shared" si="6"/>
        <v>10</v>
      </c>
    </row>
    <row r="85" spans="1:7" x14ac:dyDescent="0.25">
      <c r="A85" s="4">
        <v>39782</v>
      </c>
      <c r="B85" s="5">
        <v>14055</v>
      </c>
      <c r="C85" s="11">
        <f t="shared" si="7"/>
        <v>264</v>
      </c>
      <c r="D85">
        <f t="shared" si="5"/>
        <v>30</v>
      </c>
      <c r="E85">
        <f t="shared" si="8"/>
        <v>8.8000000000000007</v>
      </c>
      <c r="F85">
        <f t="shared" si="9"/>
        <v>0</v>
      </c>
      <c r="G85">
        <f t="shared" si="6"/>
        <v>11</v>
      </c>
    </row>
    <row r="86" spans="1:7" x14ac:dyDescent="0.25">
      <c r="A86" s="6">
        <v>39813</v>
      </c>
      <c r="B86" s="7">
        <v>14301</v>
      </c>
      <c r="C86" s="11">
        <f t="shared" si="7"/>
        <v>246</v>
      </c>
      <c r="D86">
        <f t="shared" si="5"/>
        <v>31</v>
      </c>
      <c r="E86">
        <f t="shared" si="8"/>
        <v>7.935483870967742</v>
      </c>
      <c r="F86">
        <f t="shared" si="9"/>
        <v>0</v>
      </c>
      <c r="G86">
        <f t="shared" si="6"/>
        <v>12</v>
      </c>
    </row>
    <row r="87" spans="1:7" x14ac:dyDescent="0.25">
      <c r="A87" s="4">
        <v>39844</v>
      </c>
      <c r="B87" s="5">
        <v>14537</v>
      </c>
      <c r="C87" s="11">
        <f t="shared" si="7"/>
        <v>236</v>
      </c>
      <c r="D87">
        <f t="shared" si="5"/>
        <v>31</v>
      </c>
      <c r="E87">
        <f t="shared" si="8"/>
        <v>7.612903225806452</v>
      </c>
      <c r="F87">
        <f t="shared" si="9"/>
        <v>0</v>
      </c>
      <c r="G87">
        <f t="shared" si="6"/>
        <v>1</v>
      </c>
    </row>
    <row r="88" spans="1:7" x14ac:dyDescent="0.25">
      <c r="A88" s="6">
        <v>39872</v>
      </c>
      <c r="B88" s="7">
        <v>14827</v>
      </c>
      <c r="C88" s="11">
        <f t="shared" si="7"/>
        <v>290</v>
      </c>
      <c r="D88">
        <f t="shared" si="5"/>
        <v>28</v>
      </c>
      <c r="E88">
        <f t="shared" si="8"/>
        <v>10.357142857142858</v>
      </c>
      <c r="F88">
        <f t="shared" si="9"/>
        <v>0</v>
      </c>
      <c r="G88">
        <f t="shared" si="6"/>
        <v>2</v>
      </c>
    </row>
    <row r="89" spans="1:7" x14ac:dyDescent="0.25">
      <c r="A89" s="4">
        <v>39903</v>
      </c>
      <c r="B89" s="5">
        <v>15002</v>
      </c>
      <c r="C89" s="11">
        <f t="shared" si="7"/>
        <v>175</v>
      </c>
      <c r="D89">
        <f t="shared" si="5"/>
        <v>31</v>
      </c>
      <c r="E89">
        <f t="shared" si="8"/>
        <v>5.645161290322581</v>
      </c>
      <c r="F89">
        <f t="shared" si="9"/>
        <v>0</v>
      </c>
      <c r="G89">
        <f t="shared" si="6"/>
        <v>3</v>
      </c>
    </row>
    <row r="90" spans="1:7" x14ac:dyDescent="0.25">
      <c r="A90" s="6">
        <v>39933</v>
      </c>
      <c r="B90" s="7">
        <v>15155</v>
      </c>
      <c r="C90" s="11">
        <f t="shared" si="7"/>
        <v>153</v>
      </c>
      <c r="D90">
        <f t="shared" si="5"/>
        <v>30</v>
      </c>
      <c r="E90">
        <f t="shared" si="8"/>
        <v>5.0999999999999996</v>
      </c>
      <c r="F90">
        <f t="shared" si="9"/>
        <v>0</v>
      </c>
      <c r="G90">
        <f t="shared" si="6"/>
        <v>4</v>
      </c>
    </row>
    <row r="91" spans="1:7" x14ac:dyDescent="0.25">
      <c r="A91" s="4">
        <v>39964</v>
      </c>
      <c r="B91" s="5">
        <v>15335</v>
      </c>
      <c r="C91" s="11">
        <f t="shared" si="7"/>
        <v>180</v>
      </c>
      <c r="D91">
        <f t="shared" si="5"/>
        <v>31</v>
      </c>
      <c r="E91">
        <f t="shared" si="8"/>
        <v>5.806451612903226</v>
      </c>
      <c r="F91">
        <f t="shared" si="9"/>
        <v>0</v>
      </c>
      <c r="G91">
        <f t="shared" si="6"/>
        <v>5</v>
      </c>
    </row>
    <row r="92" spans="1:7" x14ac:dyDescent="0.25">
      <c r="A92" s="6">
        <v>39994</v>
      </c>
      <c r="B92" s="7">
        <v>15437</v>
      </c>
      <c r="C92" s="11">
        <f t="shared" si="7"/>
        <v>102</v>
      </c>
      <c r="D92">
        <f t="shared" si="5"/>
        <v>30</v>
      </c>
      <c r="E92">
        <f t="shared" si="8"/>
        <v>3.4</v>
      </c>
      <c r="F92">
        <f t="shared" si="9"/>
        <v>0</v>
      </c>
      <c r="G92">
        <f t="shared" si="6"/>
        <v>6</v>
      </c>
    </row>
    <row r="93" spans="1:7" x14ac:dyDescent="0.25">
      <c r="A93" s="4">
        <v>40025</v>
      </c>
      <c r="B93" s="5">
        <v>15455</v>
      </c>
      <c r="C93" s="11">
        <f t="shared" si="7"/>
        <v>18</v>
      </c>
      <c r="D93">
        <f t="shared" si="5"/>
        <v>31</v>
      </c>
      <c r="E93">
        <f t="shared" si="8"/>
        <v>0.58064516129032262</v>
      </c>
      <c r="F93">
        <f t="shared" si="9"/>
        <v>0</v>
      </c>
      <c r="G93">
        <f t="shared" si="6"/>
        <v>7</v>
      </c>
    </row>
    <row r="94" spans="1:7" x14ac:dyDescent="0.25">
      <c r="A94" s="6">
        <v>40056</v>
      </c>
      <c r="B94" s="7">
        <v>15474</v>
      </c>
      <c r="C94" s="11">
        <f t="shared" si="7"/>
        <v>19</v>
      </c>
      <c r="D94">
        <f t="shared" si="5"/>
        <v>31</v>
      </c>
      <c r="E94">
        <f t="shared" si="8"/>
        <v>0.61290322580645162</v>
      </c>
      <c r="F94">
        <f t="shared" si="9"/>
        <v>0</v>
      </c>
      <c r="G94">
        <f t="shared" si="6"/>
        <v>8</v>
      </c>
    </row>
    <row r="95" spans="1:7" x14ac:dyDescent="0.25">
      <c r="A95" s="4">
        <v>40086</v>
      </c>
      <c r="B95" s="5">
        <v>15557</v>
      </c>
      <c r="C95" s="11">
        <f t="shared" si="7"/>
        <v>83</v>
      </c>
      <c r="D95">
        <f t="shared" si="5"/>
        <v>30</v>
      </c>
      <c r="E95">
        <f t="shared" si="8"/>
        <v>2.7666666666666666</v>
      </c>
      <c r="F95">
        <f t="shared" si="9"/>
        <v>0</v>
      </c>
      <c r="G95">
        <f t="shared" si="6"/>
        <v>9</v>
      </c>
    </row>
    <row r="96" spans="1:7" x14ac:dyDescent="0.25">
      <c r="A96" s="6">
        <v>40117</v>
      </c>
      <c r="B96" s="7">
        <v>15694</v>
      </c>
      <c r="C96" s="11">
        <f t="shared" si="7"/>
        <v>137</v>
      </c>
      <c r="D96">
        <f t="shared" si="5"/>
        <v>31</v>
      </c>
      <c r="E96">
        <f t="shared" si="8"/>
        <v>4.419354838709677</v>
      </c>
      <c r="F96">
        <f t="shared" si="9"/>
        <v>0</v>
      </c>
      <c r="G96">
        <f t="shared" si="6"/>
        <v>10</v>
      </c>
    </row>
    <row r="97" spans="1:7" x14ac:dyDescent="0.25">
      <c r="A97" s="4">
        <v>40147</v>
      </c>
      <c r="B97" s="5">
        <v>15835</v>
      </c>
      <c r="C97" s="11">
        <f t="shared" si="7"/>
        <v>141</v>
      </c>
      <c r="D97">
        <f t="shared" si="5"/>
        <v>30</v>
      </c>
      <c r="E97">
        <f t="shared" si="8"/>
        <v>4.7</v>
      </c>
      <c r="F97">
        <f t="shared" si="9"/>
        <v>0</v>
      </c>
      <c r="G97">
        <f t="shared" si="6"/>
        <v>11</v>
      </c>
    </row>
    <row r="98" spans="1:7" x14ac:dyDescent="0.25">
      <c r="A98" s="6">
        <v>40178</v>
      </c>
      <c r="B98" s="7">
        <v>16087</v>
      </c>
      <c r="C98" s="11">
        <f t="shared" si="7"/>
        <v>252</v>
      </c>
      <c r="D98">
        <f t="shared" si="5"/>
        <v>31</v>
      </c>
      <c r="E98">
        <f t="shared" si="8"/>
        <v>8.129032258064516</v>
      </c>
      <c r="F98">
        <f t="shared" si="9"/>
        <v>0</v>
      </c>
      <c r="G98">
        <f t="shared" si="6"/>
        <v>12</v>
      </c>
    </row>
    <row r="99" spans="1:7" x14ac:dyDescent="0.25">
      <c r="A99" s="4">
        <v>40209</v>
      </c>
      <c r="B99" s="5">
        <v>16431</v>
      </c>
      <c r="C99" s="11">
        <f t="shared" si="7"/>
        <v>344</v>
      </c>
      <c r="D99">
        <f t="shared" si="5"/>
        <v>31</v>
      </c>
      <c r="E99">
        <f t="shared" si="8"/>
        <v>11.096774193548388</v>
      </c>
      <c r="F99">
        <f t="shared" si="9"/>
        <v>0</v>
      </c>
      <c r="G99">
        <f t="shared" si="6"/>
        <v>1</v>
      </c>
    </row>
    <row r="100" spans="1:7" x14ac:dyDescent="0.25">
      <c r="A100" s="6">
        <v>40237</v>
      </c>
      <c r="B100" s="7">
        <v>16792</v>
      </c>
      <c r="C100" s="11">
        <f t="shared" si="7"/>
        <v>361</v>
      </c>
      <c r="D100">
        <f t="shared" si="5"/>
        <v>28</v>
      </c>
      <c r="E100">
        <f t="shared" si="8"/>
        <v>12.892857142857142</v>
      </c>
      <c r="F100">
        <f t="shared" si="9"/>
        <v>1</v>
      </c>
      <c r="G100">
        <f t="shared" si="6"/>
        <v>2</v>
      </c>
    </row>
    <row r="101" spans="1:7" x14ac:dyDescent="0.25">
      <c r="A101" s="4">
        <v>40268</v>
      </c>
      <c r="B101" s="5">
        <v>17057</v>
      </c>
      <c r="C101" s="11">
        <f t="shared" si="7"/>
        <v>265</v>
      </c>
      <c r="D101">
        <f t="shared" si="5"/>
        <v>31</v>
      </c>
      <c r="E101">
        <f t="shared" si="8"/>
        <v>8.5483870967741939</v>
      </c>
      <c r="F101">
        <f t="shared" si="9"/>
        <v>0</v>
      </c>
      <c r="G101">
        <f t="shared" si="6"/>
        <v>3</v>
      </c>
    </row>
    <row r="102" spans="1:7" x14ac:dyDescent="0.25">
      <c r="A102" s="6">
        <v>40298</v>
      </c>
      <c r="B102" s="7">
        <v>17186</v>
      </c>
      <c r="C102" s="11">
        <f t="shared" si="7"/>
        <v>129</v>
      </c>
      <c r="D102">
        <f t="shared" si="5"/>
        <v>30</v>
      </c>
      <c r="E102">
        <f t="shared" si="8"/>
        <v>4.3</v>
      </c>
      <c r="F102">
        <f t="shared" si="9"/>
        <v>0</v>
      </c>
      <c r="G102">
        <f t="shared" si="6"/>
        <v>4</v>
      </c>
    </row>
    <row r="103" spans="1:7" x14ac:dyDescent="0.25">
      <c r="A103" s="4">
        <v>40329</v>
      </c>
      <c r="B103" s="5">
        <v>17301</v>
      </c>
      <c r="C103" s="11">
        <f t="shared" si="7"/>
        <v>115</v>
      </c>
      <c r="D103">
        <f t="shared" si="5"/>
        <v>31</v>
      </c>
      <c r="E103">
        <f t="shared" si="8"/>
        <v>3.7096774193548385</v>
      </c>
      <c r="F103">
        <f t="shared" si="9"/>
        <v>0</v>
      </c>
      <c r="G103">
        <f t="shared" si="6"/>
        <v>5</v>
      </c>
    </row>
    <row r="104" spans="1:7" x14ac:dyDescent="0.25">
      <c r="A104" s="6">
        <v>40359</v>
      </c>
      <c r="B104" s="7">
        <v>17332</v>
      </c>
      <c r="C104" s="11">
        <f t="shared" si="7"/>
        <v>31</v>
      </c>
      <c r="D104">
        <f t="shared" si="5"/>
        <v>30</v>
      </c>
      <c r="E104">
        <f t="shared" si="8"/>
        <v>1.0333333333333334</v>
      </c>
      <c r="F104">
        <f t="shared" si="9"/>
        <v>0</v>
      </c>
      <c r="G104">
        <f t="shared" si="6"/>
        <v>6</v>
      </c>
    </row>
    <row r="105" spans="1:7" x14ac:dyDescent="0.25">
      <c r="A105" s="4">
        <v>40390</v>
      </c>
      <c r="B105" s="5">
        <v>17352</v>
      </c>
      <c r="C105" s="11">
        <f t="shared" si="7"/>
        <v>20</v>
      </c>
      <c r="D105">
        <f t="shared" si="5"/>
        <v>31</v>
      </c>
      <c r="E105">
        <f t="shared" si="8"/>
        <v>0.64516129032258063</v>
      </c>
      <c r="F105">
        <f t="shared" si="9"/>
        <v>0</v>
      </c>
      <c r="G105">
        <f t="shared" si="6"/>
        <v>7</v>
      </c>
    </row>
    <row r="106" spans="1:7" x14ac:dyDescent="0.25">
      <c r="A106" s="6">
        <v>40421</v>
      </c>
      <c r="B106" s="7">
        <v>17367</v>
      </c>
      <c r="C106" s="11">
        <f t="shared" si="7"/>
        <v>15</v>
      </c>
      <c r="D106">
        <f t="shared" si="5"/>
        <v>31</v>
      </c>
      <c r="E106">
        <f t="shared" si="8"/>
        <v>0.4838709677419355</v>
      </c>
      <c r="F106">
        <f t="shared" si="9"/>
        <v>0</v>
      </c>
      <c r="G106">
        <f t="shared" si="6"/>
        <v>8</v>
      </c>
    </row>
    <row r="107" spans="1:7" x14ac:dyDescent="0.25">
      <c r="A107" s="4">
        <v>40451</v>
      </c>
      <c r="B107" s="5">
        <v>17517</v>
      </c>
      <c r="C107" s="11">
        <f t="shared" si="7"/>
        <v>150</v>
      </c>
      <c r="D107">
        <f t="shared" si="5"/>
        <v>30</v>
      </c>
      <c r="E107">
        <f t="shared" si="8"/>
        <v>5</v>
      </c>
      <c r="F107">
        <f t="shared" si="9"/>
        <v>0</v>
      </c>
      <c r="G107">
        <f t="shared" si="6"/>
        <v>9</v>
      </c>
    </row>
    <row r="108" spans="1:7" x14ac:dyDescent="0.25">
      <c r="A108" s="6">
        <v>40482</v>
      </c>
      <c r="B108" s="7">
        <v>17708</v>
      </c>
      <c r="C108" s="11">
        <f t="shared" si="7"/>
        <v>191</v>
      </c>
      <c r="D108">
        <f t="shared" si="5"/>
        <v>31</v>
      </c>
      <c r="E108">
        <f t="shared" si="8"/>
        <v>6.161290322580645</v>
      </c>
      <c r="F108">
        <f t="shared" si="9"/>
        <v>0</v>
      </c>
      <c r="G108">
        <f t="shared" si="6"/>
        <v>10</v>
      </c>
    </row>
    <row r="109" spans="1:7" x14ac:dyDescent="0.25">
      <c r="A109" s="4">
        <v>40512</v>
      </c>
      <c r="B109" s="5">
        <v>18052</v>
      </c>
      <c r="C109" s="11">
        <f t="shared" si="7"/>
        <v>344</v>
      </c>
      <c r="D109">
        <f t="shared" si="5"/>
        <v>30</v>
      </c>
      <c r="E109">
        <f t="shared" si="8"/>
        <v>11.466666666666667</v>
      </c>
      <c r="F109">
        <f t="shared" si="9"/>
        <v>0</v>
      </c>
      <c r="G109">
        <f t="shared" si="6"/>
        <v>11</v>
      </c>
    </row>
    <row r="110" spans="1:7" x14ac:dyDescent="0.25">
      <c r="A110" s="6">
        <v>40543</v>
      </c>
      <c r="B110" s="7">
        <v>18372</v>
      </c>
      <c r="C110" s="11">
        <f t="shared" si="7"/>
        <v>320</v>
      </c>
      <c r="D110">
        <f t="shared" si="5"/>
        <v>31</v>
      </c>
      <c r="E110">
        <f t="shared" si="8"/>
        <v>10.32258064516129</v>
      </c>
      <c r="F110">
        <f t="shared" si="9"/>
        <v>0</v>
      </c>
      <c r="G110">
        <f t="shared" si="6"/>
        <v>12</v>
      </c>
    </row>
    <row r="111" spans="1:7" x14ac:dyDescent="0.25">
      <c r="A111" s="4">
        <v>40574</v>
      </c>
      <c r="B111" s="5">
        <v>18680</v>
      </c>
      <c r="C111" s="11">
        <f t="shared" si="7"/>
        <v>308</v>
      </c>
      <c r="D111">
        <f t="shared" si="5"/>
        <v>31</v>
      </c>
      <c r="E111">
        <f t="shared" si="8"/>
        <v>9.935483870967742</v>
      </c>
      <c r="F111">
        <f t="shared" si="9"/>
        <v>0</v>
      </c>
      <c r="G111">
        <f t="shared" si="6"/>
        <v>1</v>
      </c>
    </row>
    <row r="112" spans="1:7" x14ac:dyDescent="0.25">
      <c r="A112" s="6">
        <v>40602</v>
      </c>
      <c r="B112" s="7">
        <v>19057</v>
      </c>
      <c r="C112" s="11">
        <f t="shared" si="7"/>
        <v>377</v>
      </c>
      <c r="D112">
        <f t="shared" si="5"/>
        <v>28</v>
      </c>
      <c r="E112">
        <f t="shared" si="8"/>
        <v>13.464285714285714</v>
      </c>
      <c r="F112">
        <f t="shared" si="9"/>
        <v>1</v>
      </c>
      <c r="G112">
        <f t="shared" si="6"/>
        <v>2</v>
      </c>
    </row>
    <row r="113" spans="1:7" x14ac:dyDescent="0.25">
      <c r="A113" s="4">
        <v>40633</v>
      </c>
      <c r="B113" s="5">
        <v>19285</v>
      </c>
      <c r="C113" s="11">
        <f t="shared" si="7"/>
        <v>228</v>
      </c>
      <c r="D113">
        <f t="shared" si="5"/>
        <v>31</v>
      </c>
      <c r="E113">
        <f t="shared" si="8"/>
        <v>7.354838709677419</v>
      </c>
      <c r="F113">
        <f t="shared" si="9"/>
        <v>0</v>
      </c>
      <c r="G113">
        <f t="shared" si="6"/>
        <v>3</v>
      </c>
    </row>
    <row r="114" spans="1:7" x14ac:dyDescent="0.25">
      <c r="A114" s="6">
        <v>40663</v>
      </c>
      <c r="B114" s="7">
        <v>19431</v>
      </c>
      <c r="C114" s="11">
        <f t="shared" si="7"/>
        <v>146</v>
      </c>
      <c r="D114">
        <f t="shared" si="5"/>
        <v>30</v>
      </c>
      <c r="E114">
        <f t="shared" si="8"/>
        <v>4.8666666666666663</v>
      </c>
      <c r="F114">
        <f t="shared" si="9"/>
        <v>0</v>
      </c>
      <c r="G114">
        <f t="shared" si="6"/>
        <v>4</v>
      </c>
    </row>
    <row r="115" spans="1:7" x14ac:dyDescent="0.25">
      <c r="A115" s="4">
        <v>40694</v>
      </c>
      <c r="B115" s="5">
        <v>19604</v>
      </c>
      <c r="C115" s="11">
        <f t="shared" si="7"/>
        <v>173</v>
      </c>
      <c r="D115">
        <f t="shared" si="5"/>
        <v>31</v>
      </c>
      <c r="E115">
        <f t="shared" si="8"/>
        <v>5.580645161290323</v>
      </c>
      <c r="F115">
        <f t="shared" si="9"/>
        <v>0</v>
      </c>
      <c r="G115">
        <f t="shared" si="6"/>
        <v>5</v>
      </c>
    </row>
    <row r="116" spans="1:7" x14ac:dyDescent="0.25">
      <c r="A116" s="6">
        <v>40724</v>
      </c>
      <c r="B116" s="7">
        <v>19702</v>
      </c>
      <c r="C116" s="11">
        <f t="shared" si="7"/>
        <v>98</v>
      </c>
      <c r="D116">
        <f t="shared" si="5"/>
        <v>30</v>
      </c>
      <c r="E116">
        <f t="shared" si="8"/>
        <v>3.2666666666666666</v>
      </c>
      <c r="F116">
        <f t="shared" si="9"/>
        <v>0</v>
      </c>
      <c r="G116">
        <f t="shared" si="6"/>
        <v>6</v>
      </c>
    </row>
    <row r="117" spans="1:7" x14ac:dyDescent="0.25">
      <c r="A117" s="4">
        <v>40755</v>
      </c>
      <c r="B117" s="5">
        <v>19718</v>
      </c>
      <c r="C117" s="11">
        <f t="shared" si="7"/>
        <v>16</v>
      </c>
      <c r="D117">
        <f t="shared" si="5"/>
        <v>31</v>
      </c>
      <c r="E117">
        <f t="shared" si="8"/>
        <v>0.5161290322580645</v>
      </c>
      <c r="F117">
        <f t="shared" si="9"/>
        <v>0</v>
      </c>
      <c r="G117">
        <f t="shared" si="6"/>
        <v>7</v>
      </c>
    </row>
    <row r="118" spans="1:7" x14ac:dyDescent="0.25">
      <c r="A118" s="6">
        <v>40786</v>
      </c>
      <c r="B118" s="7">
        <v>19735</v>
      </c>
      <c r="C118" s="11">
        <f t="shared" si="7"/>
        <v>17</v>
      </c>
      <c r="D118">
        <f t="shared" si="5"/>
        <v>31</v>
      </c>
      <c r="E118">
        <f t="shared" si="8"/>
        <v>0.54838709677419351</v>
      </c>
      <c r="F118">
        <f t="shared" si="9"/>
        <v>0</v>
      </c>
      <c r="G118">
        <f t="shared" si="6"/>
        <v>8</v>
      </c>
    </row>
    <row r="119" spans="1:7" x14ac:dyDescent="0.25">
      <c r="A119" s="4">
        <v>40816</v>
      </c>
      <c r="B119" s="5">
        <v>19815</v>
      </c>
      <c r="C119" s="11">
        <f t="shared" si="7"/>
        <v>80</v>
      </c>
      <c r="D119">
        <f t="shared" si="5"/>
        <v>30</v>
      </c>
      <c r="E119">
        <f t="shared" si="8"/>
        <v>2.6666666666666665</v>
      </c>
      <c r="F119">
        <f t="shared" si="9"/>
        <v>0</v>
      </c>
      <c r="G119">
        <f t="shared" si="6"/>
        <v>9</v>
      </c>
    </row>
    <row r="120" spans="1:7" x14ac:dyDescent="0.25">
      <c r="A120" s="6">
        <v>40847</v>
      </c>
      <c r="B120" s="7">
        <v>19946</v>
      </c>
      <c r="C120" s="11">
        <f t="shared" si="7"/>
        <v>131</v>
      </c>
      <c r="D120">
        <f t="shared" si="5"/>
        <v>31</v>
      </c>
      <c r="E120">
        <f t="shared" si="8"/>
        <v>4.225806451612903</v>
      </c>
      <c r="F120">
        <f t="shared" si="9"/>
        <v>0</v>
      </c>
      <c r="G120">
        <f t="shared" si="6"/>
        <v>10</v>
      </c>
    </row>
    <row r="121" spans="1:7" x14ac:dyDescent="0.25">
      <c r="A121" s="4">
        <v>40877</v>
      </c>
      <c r="B121" s="5">
        <v>20081</v>
      </c>
      <c r="C121" s="11">
        <f t="shared" si="7"/>
        <v>135</v>
      </c>
      <c r="D121">
        <f t="shared" si="5"/>
        <v>30</v>
      </c>
      <c r="E121">
        <f t="shared" si="8"/>
        <v>4.5</v>
      </c>
      <c r="F121">
        <f t="shared" si="9"/>
        <v>0</v>
      </c>
      <c r="G121">
        <f t="shared" si="6"/>
        <v>11</v>
      </c>
    </row>
    <row r="122" spans="1:7" x14ac:dyDescent="0.25">
      <c r="A122" s="6">
        <v>40908</v>
      </c>
      <c r="B122" s="7">
        <v>20323</v>
      </c>
      <c r="C122" s="11">
        <f t="shared" si="7"/>
        <v>242</v>
      </c>
      <c r="D122">
        <f t="shared" si="5"/>
        <v>31</v>
      </c>
      <c r="E122">
        <f t="shared" si="8"/>
        <v>7.806451612903226</v>
      </c>
      <c r="F122">
        <f t="shared" si="9"/>
        <v>0</v>
      </c>
      <c r="G122">
        <f t="shared" si="6"/>
        <v>12</v>
      </c>
    </row>
    <row r="123" spans="1:7" x14ac:dyDescent="0.25">
      <c r="A123" s="4">
        <v>40939</v>
      </c>
      <c r="B123" s="5">
        <v>20653</v>
      </c>
      <c r="C123" s="11">
        <f t="shared" si="7"/>
        <v>330</v>
      </c>
      <c r="D123">
        <f t="shared" si="5"/>
        <v>31</v>
      </c>
      <c r="E123">
        <f t="shared" si="8"/>
        <v>10.64516129032258</v>
      </c>
      <c r="F123">
        <f t="shared" si="9"/>
        <v>0</v>
      </c>
      <c r="G123">
        <f t="shared" si="6"/>
        <v>1</v>
      </c>
    </row>
    <row r="124" spans="1:7" x14ac:dyDescent="0.25">
      <c r="A124" s="6">
        <v>40967</v>
      </c>
      <c r="B124" s="7">
        <v>21000</v>
      </c>
      <c r="C124" s="11">
        <f t="shared" si="7"/>
        <v>347</v>
      </c>
      <c r="D124">
        <f t="shared" si="5"/>
        <v>28</v>
      </c>
      <c r="E124">
        <f t="shared" si="8"/>
        <v>12.392857142857142</v>
      </c>
      <c r="F124">
        <f t="shared" si="9"/>
        <v>1</v>
      </c>
      <c r="G124">
        <f t="shared" si="6"/>
        <v>2</v>
      </c>
    </row>
    <row r="125" spans="1:7" x14ac:dyDescent="0.25">
      <c r="A125" s="4">
        <v>40999</v>
      </c>
      <c r="B125" s="5">
        <v>21254</v>
      </c>
      <c r="C125" s="11">
        <f t="shared" si="7"/>
        <v>254</v>
      </c>
      <c r="D125">
        <f t="shared" si="5"/>
        <v>31</v>
      </c>
      <c r="E125">
        <f t="shared" si="8"/>
        <v>8.193548387096774</v>
      </c>
      <c r="F125">
        <f t="shared" si="9"/>
        <v>0</v>
      </c>
      <c r="G125">
        <f t="shared" si="6"/>
        <v>3</v>
      </c>
    </row>
    <row r="126" spans="1:7" x14ac:dyDescent="0.25">
      <c r="A126" s="6">
        <v>41029</v>
      </c>
      <c r="B126" s="7">
        <v>21377</v>
      </c>
      <c r="C126" s="11">
        <f t="shared" si="7"/>
        <v>123</v>
      </c>
      <c r="D126">
        <f t="shared" si="5"/>
        <v>30</v>
      </c>
      <c r="E126">
        <f t="shared" si="8"/>
        <v>4.0999999999999996</v>
      </c>
      <c r="F126">
        <f t="shared" si="9"/>
        <v>0</v>
      </c>
      <c r="G126">
        <f t="shared" si="6"/>
        <v>4</v>
      </c>
    </row>
    <row r="127" spans="1:7" x14ac:dyDescent="0.25">
      <c r="A127" s="4">
        <v>41060</v>
      </c>
      <c r="B127" s="5">
        <v>21487</v>
      </c>
      <c r="C127" s="11">
        <f t="shared" si="7"/>
        <v>110</v>
      </c>
      <c r="D127">
        <f t="shared" si="5"/>
        <v>31</v>
      </c>
      <c r="E127">
        <f t="shared" si="8"/>
        <v>3.5483870967741935</v>
      </c>
      <c r="F127">
        <f t="shared" si="9"/>
        <v>0</v>
      </c>
      <c r="G127">
        <f t="shared" si="6"/>
        <v>5</v>
      </c>
    </row>
    <row r="128" spans="1:7" x14ac:dyDescent="0.25">
      <c r="A128" s="6">
        <v>41090</v>
      </c>
      <c r="B128" s="7">
        <v>21517</v>
      </c>
      <c r="C128" s="11">
        <f t="shared" si="7"/>
        <v>30</v>
      </c>
      <c r="D128">
        <f t="shared" si="5"/>
        <v>30</v>
      </c>
      <c r="E128">
        <f t="shared" si="8"/>
        <v>1</v>
      </c>
      <c r="F128">
        <f t="shared" si="9"/>
        <v>0</v>
      </c>
      <c r="G128">
        <f t="shared" si="6"/>
        <v>6</v>
      </c>
    </row>
    <row r="129" spans="1:7" x14ac:dyDescent="0.25">
      <c r="A129" s="4">
        <v>41121</v>
      </c>
      <c r="B129" s="5">
        <v>21536</v>
      </c>
      <c r="C129" s="11">
        <f t="shared" si="7"/>
        <v>19</v>
      </c>
      <c r="D129">
        <f t="shared" si="5"/>
        <v>31</v>
      </c>
      <c r="E129">
        <f t="shared" si="8"/>
        <v>0.61290322580645162</v>
      </c>
      <c r="F129">
        <f t="shared" si="9"/>
        <v>0</v>
      </c>
      <c r="G129">
        <f t="shared" si="6"/>
        <v>7</v>
      </c>
    </row>
    <row r="130" spans="1:7" x14ac:dyDescent="0.25">
      <c r="A130" s="6">
        <v>41152</v>
      </c>
      <c r="B130" s="7">
        <v>21550</v>
      </c>
      <c r="C130" s="11">
        <f t="shared" si="7"/>
        <v>14</v>
      </c>
      <c r="D130">
        <f t="shared" si="5"/>
        <v>31</v>
      </c>
      <c r="E130">
        <f t="shared" si="8"/>
        <v>0.45161290322580644</v>
      </c>
      <c r="F130">
        <f t="shared" si="9"/>
        <v>0</v>
      </c>
      <c r="G130">
        <f t="shared" si="6"/>
        <v>8</v>
      </c>
    </row>
    <row r="131" spans="1:7" x14ac:dyDescent="0.25">
      <c r="A131" s="4">
        <v>41182</v>
      </c>
      <c r="B131" s="5">
        <v>21695</v>
      </c>
      <c r="C131" s="11">
        <f t="shared" si="7"/>
        <v>145</v>
      </c>
      <c r="D131">
        <f t="shared" ref="D131:D194" si="10">DAY(A131)</f>
        <v>30</v>
      </c>
      <c r="E131">
        <f t="shared" si="8"/>
        <v>4.833333333333333</v>
      </c>
      <c r="F131">
        <f t="shared" si="9"/>
        <v>0</v>
      </c>
      <c r="G131">
        <f t="shared" ref="G131:G194" si="11">MONTH(A131)</f>
        <v>9</v>
      </c>
    </row>
    <row r="132" spans="1:7" x14ac:dyDescent="0.25">
      <c r="A132" s="6">
        <v>41213</v>
      </c>
      <c r="B132" s="7">
        <v>21878</v>
      </c>
      <c r="C132" s="11">
        <f t="shared" ref="C132:C195" si="12">B132-B131</f>
        <v>183</v>
      </c>
      <c r="D132">
        <f t="shared" si="10"/>
        <v>31</v>
      </c>
      <c r="E132">
        <f t="shared" ref="E132:E195" si="13">C132/D132</f>
        <v>5.903225806451613</v>
      </c>
      <c r="F132">
        <f t="shared" ref="F132:F195" si="14">IF(E132&gt;12,1,0)</f>
        <v>0</v>
      </c>
      <c r="G132">
        <f t="shared" si="11"/>
        <v>10</v>
      </c>
    </row>
    <row r="133" spans="1:7" x14ac:dyDescent="0.25">
      <c r="A133" s="4">
        <v>41243</v>
      </c>
      <c r="B133" s="5">
        <v>22208</v>
      </c>
      <c r="C133" s="11">
        <f t="shared" si="12"/>
        <v>330</v>
      </c>
      <c r="D133">
        <f t="shared" si="10"/>
        <v>30</v>
      </c>
      <c r="E133">
        <f t="shared" si="13"/>
        <v>11</v>
      </c>
      <c r="F133">
        <f t="shared" si="14"/>
        <v>0</v>
      </c>
      <c r="G133">
        <f t="shared" si="11"/>
        <v>11</v>
      </c>
    </row>
    <row r="134" spans="1:7" x14ac:dyDescent="0.25">
      <c r="A134" s="6">
        <v>41274</v>
      </c>
      <c r="B134" s="7">
        <v>22516</v>
      </c>
      <c r="C134" s="11">
        <f t="shared" si="12"/>
        <v>308</v>
      </c>
      <c r="D134">
        <f t="shared" si="10"/>
        <v>31</v>
      </c>
      <c r="E134">
        <f t="shared" si="13"/>
        <v>9.935483870967742</v>
      </c>
      <c r="F134">
        <f t="shared" si="14"/>
        <v>0</v>
      </c>
      <c r="G134">
        <f t="shared" si="11"/>
        <v>12</v>
      </c>
    </row>
    <row r="135" spans="1:7" x14ac:dyDescent="0.25">
      <c r="A135" s="4">
        <v>41305</v>
      </c>
      <c r="B135" s="5">
        <v>22811</v>
      </c>
      <c r="C135" s="11">
        <f t="shared" si="12"/>
        <v>295</v>
      </c>
      <c r="D135">
        <f t="shared" si="10"/>
        <v>31</v>
      </c>
      <c r="E135">
        <f t="shared" si="13"/>
        <v>9.5161290322580641</v>
      </c>
      <c r="F135">
        <f t="shared" si="14"/>
        <v>0</v>
      </c>
      <c r="G135">
        <f t="shared" si="11"/>
        <v>1</v>
      </c>
    </row>
    <row r="136" spans="1:7" x14ac:dyDescent="0.25">
      <c r="A136" s="6">
        <v>41333</v>
      </c>
      <c r="B136" s="7">
        <v>23173</v>
      </c>
      <c r="C136" s="11">
        <f t="shared" si="12"/>
        <v>362</v>
      </c>
      <c r="D136">
        <f t="shared" si="10"/>
        <v>28</v>
      </c>
      <c r="E136">
        <f t="shared" si="13"/>
        <v>12.928571428571429</v>
      </c>
      <c r="F136">
        <f t="shared" si="14"/>
        <v>1</v>
      </c>
      <c r="G136">
        <f t="shared" si="11"/>
        <v>2</v>
      </c>
    </row>
    <row r="137" spans="1:7" x14ac:dyDescent="0.25">
      <c r="A137" s="4">
        <v>41364</v>
      </c>
      <c r="B137" s="5">
        <v>23392</v>
      </c>
      <c r="C137" s="11">
        <f t="shared" si="12"/>
        <v>219</v>
      </c>
      <c r="D137">
        <f t="shared" si="10"/>
        <v>31</v>
      </c>
      <c r="E137">
        <f t="shared" si="13"/>
        <v>7.064516129032258</v>
      </c>
      <c r="F137">
        <f t="shared" si="14"/>
        <v>0</v>
      </c>
      <c r="G137">
        <f t="shared" si="11"/>
        <v>3</v>
      </c>
    </row>
    <row r="138" spans="1:7" x14ac:dyDescent="0.25">
      <c r="A138" s="6">
        <v>41394</v>
      </c>
      <c r="B138" s="7">
        <v>23533</v>
      </c>
      <c r="C138" s="11">
        <f t="shared" si="12"/>
        <v>141</v>
      </c>
      <c r="D138">
        <f t="shared" si="10"/>
        <v>30</v>
      </c>
      <c r="E138">
        <f t="shared" si="13"/>
        <v>4.7</v>
      </c>
      <c r="F138">
        <f t="shared" si="14"/>
        <v>0</v>
      </c>
      <c r="G138">
        <f t="shared" si="11"/>
        <v>4</v>
      </c>
    </row>
    <row r="139" spans="1:7" x14ac:dyDescent="0.25">
      <c r="A139" s="4">
        <v>41425</v>
      </c>
      <c r="B139" s="5">
        <v>23699</v>
      </c>
      <c r="C139" s="11">
        <f t="shared" si="12"/>
        <v>166</v>
      </c>
      <c r="D139">
        <f t="shared" si="10"/>
        <v>31</v>
      </c>
      <c r="E139">
        <f t="shared" si="13"/>
        <v>5.354838709677419</v>
      </c>
      <c r="F139">
        <f t="shared" si="14"/>
        <v>0</v>
      </c>
      <c r="G139">
        <f t="shared" si="11"/>
        <v>5</v>
      </c>
    </row>
    <row r="140" spans="1:7" x14ac:dyDescent="0.25">
      <c r="A140" s="6">
        <v>41455</v>
      </c>
      <c r="B140" s="7">
        <v>23793</v>
      </c>
      <c r="C140" s="11">
        <f t="shared" si="12"/>
        <v>94</v>
      </c>
      <c r="D140">
        <f t="shared" si="10"/>
        <v>30</v>
      </c>
      <c r="E140">
        <f t="shared" si="13"/>
        <v>3.1333333333333333</v>
      </c>
      <c r="F140">
        <f t="shared" si="14"/>
        <v>0</v>
      </c>
      <c r="G140">
        <f t="shared" si="11"/>
        <v>6</v>
      </c>
    </row>
    <row r="141" spans="1:7" x14ac:dyDescent="0.25">
      <c r="A141" s="4">
        <v>41486</v>
      </c>
      <c r="B141" s="5">
        <v>23809</v>
      </c>
      <c r="C141" s="11">
        <f t="shared" si="12"/>
        <v>16</v>
      </c>
      <c r="D141">
        <f t="shared" si="10"/>
        <v>31</v>
      </c>
      <c r="E141">
        <f t="shared" si="13"/>
        <v>0.5161290322580645</v>
      </c>
      <c r="F141">
        <f t="shared" si="14"/>
        <v>0</v>
      </c>
      <c r="G141">
        <f t="shared" si="11"/>
        <v>7</v>
      </c>
    </row>
    <row r="142" spans="1:7" x14ac:dyDescent="0.25">
      <c r="A142" s="6">
        <v>41517</v>
      </c>
      <c r="B142" s="7">
        <v>23825</v>
      </c>
      <c r="C142" s="11">
        <f t="shared" si="12"/>
        <v>16</v>
      </c>
      <c r="D142">
        <f t="shared" si="10"/>
        <v>31</v>
      </c>
      <c r="E142">
        <f t="shared" si="13"/>
        <v>0.5161290322580645</v>
      </c>
      <c r="F142">
        <f t="shared" si="14"/>
        <v>0</v>
      </c>
      <c r="G142">
        <f t="shared" si="11"/>
        <v>8</v>
      </c>
    </row>
    <row r="143" spans="1:7" x14ac:dyDescent="0.25">
      <c r="A143" s="4">
        <v>41547</v>
      </c>
      <c r="B143" s="5">
        <v>23902</v>
      </c>
      <c r="C143" s="11">
        <f t="shared" si="12"/>
        <v>77</v>
      </c>
      <c r="D143">
        <f t="shared" si="10"/>
        <v>30</v>
      </c>
      <c r="E143">
        <f t="shared" si="13"/>
        <v>2.5666666666666669</v>
      </c>
      <c r="F143">
        <f t="shared" si="14"/>
        <v>0</v>
      </c>
      <c r="G143">
        <f t="shared" si="11"/>
        <v>9</v>
      </c>
    </row>
    <row r="144" spans="1:7" x14ac:dyDescent="0.25">
      <c r="A144" s="6">
        <v>41578</v>
      </c>
      <c r="B144" s="7">
        <v>24028</v>
      </c>
      <c r="C144" s="11">
        <f t="shared" si="12"/>
        <v>126</v>
      </c>
      <c r="D144">
        <f t="shared" si="10"/>
        <v>31</v>
      </c>
      <c r="E144">
        <f t="shared" si="13"/>
        <v>4.064516129032258</v>
      </c>
      <c r="F144">
        <f t="shared" si="14"/>
        <v>0</v>
      </c>
      <c r="G144">
        <f t="shared" si="11"/>
        <v>10</v>
      </c>
    </row>
    <row r="145" spans="1:7" x14ac:dyDescent="0.25">
      <c r="A145" s="4">
        <v>41608</v>
      </c>
      <c r="B145" s="5">
        <v>24158</v>
      </c>
      <c r="C145" s="11">
        <f t="shared" si="12"/>
        <v>130</v>
      </c>
      <c r="D145">
        <f t="shared" si="10"/>
        <v>30</v>
      </c>
      <c r="E145">
        <f t="shared" si="13"/>
        <v>4.333333333333333</v>
      </c>
      <c r="F145">
        <f t="shared" si="14"/>
        <v>0</v>
      </c>
      <c r="G145">
        <f t="shared" si="11"/>
        <v>11</v>
      </c>
    </row>
    <row r="146" spans="1:7" x14ac:dyDescent="0.25">
      <c r="A146" s="6">
        <v>41639</v>
      </c>
      <c r="B146" s="7">
        <v>24390</v>
      </c>
      <c r="C146" s="11">
        <f t="shared" si="12"/>
        <v>232</v>
      </c>
      <c r="D146">
        <f t="shared" si="10"/>
        <v>31</v>
      </c>
      <c r="E146">
        <f t="shared" si="13"/>
        <v>7.4838709677419351</v>
      </c>
      <c r="F146">
        <f t="shared" si="14"/>
        <v>0</v>
      </c>
      <c r="G146">
        <f t="shared" si="11"/>
        <v>12</v>
      </c>
    </row>
    <row r="147" spans="1:7" x14ac:dyDescent="0.25">
      <c r="A147" s="4">
        <v>41670</v>
      </c>
      <c r="B147" s="5">
        <v>24707</v>
      </c>
      <c r="C147" s="11">
        <f t="shared" si="12"/>
        <v>317</v>
      </c>
      <c r="D147">
        <f t="shared" si="10"/>
        <v>31</v>
      </c>
      <c r="E147">
        <f t="shared" si="13"/>
        <v>10.225806451612904</v>
      </c>
      <c r="F147">
        <f t="shared" si="14"/>
        <v>0</v>
      </c>
      <c r="G147">
        <f t="shared" si="11"/>
        <v>1</v>
      </c>
    </row>
    <row r="148" spans="1:7" x14ac:dyDescent="0.25">
      <c r="A148" s="6">
        <v>41698</v>
      </c>
      <c r="B148" s="7">
        <v>25040</v>
      </c>
      <c r="C148" s="11">
        <f t="shared" si="12"/>
        <v>333</v>
      </c>
      <c r="D148">
        <f t="shared" si="10"/>
        <v>28</v>
      </c>
      <c r="E148">
        <f t="shared" si="13"/>
        <v>11.892857142857142</v>
      </c>
      <c r="F148">
        <f t="shared" si="14"/>
        <v>0</v>
      </c>
      <c r="G148">
        <f t="shared" si="11"/>
        <v>2</v>
      </c>
    </row>
    <row r="149" spans="1:7" x14ac:dyDescent="0.25">
      <c r="A149" s="4">
        <v>41729</v>
      </c>
      <c r="B149" s="5">
        <v>25284</v>
      </c>
      <c r="C149" s="11">
        <f t="shared" si="12"/>
        <v>244</v>
      </c>
      <c r="D149">
        <f t="shared" si="10"/>
        <v>31</v>
      </c>
      <c r="E149">
        <f t="shared" si="13"/>
        <v>7.870967741935484</v>
      </c>
      <c r="F149">
        <f t="shared" si="14"/>
        <v>0</v>
      </c>
      <c r="G149">
        <f t="shared" si="11"/>
        <v>3</v>
      </c>
    </row>
    <row r="150" spans="1:7" x14ac:dyDescent="0.25">
      <c r="A150" s="6">
        <v>41759</v>
      </c>
      <c r="B150" s="7">
        <v>25403</v>
      </c>
      <c r="C150" s="11">
        <f t="shared" si="12"/>
        <v>119</v>
      </c>
      <c r="D150">
        <f t="shared" si="10"/>
        <v>30</v>
      </c>
      <c r="E150">
        <f t="shared" si="13"/>
        <v>3.9666666666666668</v>
      </c>
      <c r="F150">
        <f t="shared" si="14"/>
        <v>0</v>
      </c>
      <c r="G150">
        <f t="shared" si="11"/>
        <v>4</v>
      </c>
    </row>
    <row r="151" spans="1:7" x14ac:dyDescent="0.25">
      <c r="A151" s="4">
        <v>41790</v>
      </c>
      <c r="B151" s="5">
        <v>25508</v>
      </c>
      <c r="C151" s="11">
        <f t="shared" si="12"/>
        <v>105</v>
      </c>
      <c r="D151">
        <f t="shared" si="10"/>
        <v>31</v>
      </c>
      <c r="E151">
        <f t="shared" si="13"/>
        <v>3.3870967741935485</v>
      </c>
      <c r="F151">
        <f t="shared" si="14"/>
        <v>0</v>
      </c>
      <c r="G151">
        <f t="shared" si="11"/>
        <v>5</v>
      </c>
    </row>
    <row r="152" spans="1:7" x14ac:dyDescent="0.25">
      <c r="A152" s="6">
        <v>41820</v>
      </c>
      <c r="B152" s="7">
        <v>25537</v>
      </c>
      <c r="C152" s="11">
        <f t="shared" si="12"/>
        <v>29</v>
      </c>
      <c r="D152">
        <f t="shared" si="10"/>
        <v>30</v>
      </c>
      <c r="E152">
        <f t="shared" si="13"/>
        <v>0.96666666666666667</v>
      </c>
      <c r="F152">
        <f t="shared" si="14"/>
        <v>0</v>
      </c>
      <c r="G152">
        <f t="shared" si="11"/>
        <v>6</v>
      </c>
    </row>
    <row r="153" spans="1:7" x14ac:dyDescent="0.25">
      <c r="A153" s="4">
        <v>41851</v>
      </c>
      <c r="B153" s="5">
        <v>25556</v>
      </c>
      <c r="C153" s="11">
        <f t="shared" si="12"/>
        <v>19</v>
      </c>
      <c r="D153">
        <f t="shared" si="10"/>
        <v>31</v>
      </c>
      <c r="E153">
        <f t="shared" si="13"/>
        <v>0.61290322580645162</v>
      </c>
      <c r="F153">
        <f t="shared" si="14"/>
        <v>0</v>
      </c>
      <c r="G153">
        <f t="shared" si="11"/>
        <v>7</v>
      </c>
    </row>
    <row r="154" spans="1:7" x14ac:dyDescent="0.25">
      <c r="A154" s="6">
        <v>41882</v>
      </c>
      <c r="B154" s="7">
        <v>25569</v>
      </c>
      <c r="C154" s="11">
        <f t="shared" si="12"/>
        <v>13</v>
      </c>
      <c r="D154">
        <f t="shared" si="10"/>
        <v>31</v>
      </c>
      <c r="E154">
        <f t="shared" si="13"/>
        <v>0.41935483870967744</v>
      </c>
      <c r="F154">
        <f t="shared" si="14"/>
        <v>0</v>
      </c>
      <c r="G154">
        <f t="shared" si="11"/>
        <v>8</v>
      </c>
    </row>
    <row r="155" spans="1:7" x14ac:dyDescent="0.25">
      <c r="A155" s="4">
        <v>41912</v>
      </c>
      <c r="B155" s="5">
        <v>25708</v>
      </c>
      <c r="C155" s="11">
        <f t="shared" si="12"/>
        <v>139</v>
      </c>
      <c r="D155">
        <f t="shared" si="10"/>
        <v>30</v>
      </c>
      <c r="E155">
        <f t="shared" si="13"/>
        <v>4.6333333333333337</v>
      </c>
      <c r="F155">
        <f t="shared" si="14"/>
        <v>0</v>
      </c>
      <c r="G155">
        <f t="shared" si="11"/>
        <v>9</v>
      </c>
    </row>
    <row r="156" spans="1:7" x14ac:dyDescent="0.25">
      <c r="A156" s="6">
        <v>41943</v>
      </c>
      <c r="B156" s="7">
        <v>25883</v>
      </c>
      <c r="C156" s="11">
        <f t="shared" si="12"/>
        <v>175</v>
      </c>
      <c r="D156">
        <f t="shared" si="10"/>
        <v>31</v>
      </c>
      <c r="E156">
        <f t="shared" si="13"/>
        <v>5.645161290322581</v>
      </c>
      <c r="F156">
        <f t="shared" si="14"/>
        <v>0</v>
      </c>
      <c r="G156">
        <f t="shared" si="11"/>
        <v>10</v>
      </c>
    </row>
    <row r="157" spans="1:7" x14ac:dyDescent="0.25">
      <c r="A157" s="4">
        <v>41973</v>
      </c>
      <c r="B157" s="5">
        <v>26183</v>
      </c>
      <c r="C157" s="11">
        <f t="shared" si="12"/>
        <v>300</v>
      </c>
      <c r="D157">
        <f t="shared" si="10"/>
        <v>30</v>
      </c>
      <c r="E157">
        <f t="shared" si="13"/>
        <v>10</v>
      </c>
      <c r="F157">
        <f t="shared" si="14"/>
        <v>0</v>
      </c>
      <c r="G157">
        <f t="shared" si="11"/>
        <v>11</v>
      </c>
    </row>
    <row r="158" spans="1:7" x14ac:dyDescent="0.25">
      <c r="A158" s="6">
        <v>42004</v>
      </c>
      <c r="B158" s="7">
        <v>26478</v>
      </c>
      <c r="C158" s="11">
        <f t="shared" si="12"/>
        <v>295</v>
      </c>
      <c r="D158">
        <f t="shared" si="10"/>
        <v>31</v>
      </c>
      <c r="E158">
        <f t="shared" si="13"/>
        <v>9.5161290322580641</v>
      </c>
      <c r="F158">
        <f t="shared" si="14"/>
        <v>0</v>
      </c>
      <c r="G158">
        <f t="shared" si="11"/>
        <v>12</v>
      </c>
    </row>
    <row r="159" spans="1:7" x14ac:dyDescent="0.25">
      <c r="A159" s="4">
        <v>42035</v>
      </c>
      <c r="B159" s="5">
        <v>26808</v>
      </c>
      <c r="C159" s="11">
        <f t="shared" si="12"/>
        <v>330</v>
      </c>
      <c r="D159">
        <f t="shared" si="10"/>
        <v>31</v>
      </c>
      <c r="E159">
        <f t="shared" si="13"/>
        <v>10.64516129032258</v>
      </c>
      <c r="F159">
        <f t="shared" si="14"/>
        <v>0</v>
      </c>
      <c r="G159">
        <f t="shared" si="11"/>
        <v>1</v>
      </c>
    </row>
    <row r="160" spans="1:7" x14ac:dyDescent="0.25">
      <c r="A160" s="6">
        <v>42063</v>
      </c>
      <c r="B160" s="7">
        <v>27156</v>
      </c>
      <c r="C160" s="11">
        <f t="shared" si="12"/>
        <v>348</v>
      </c>
      <c r="D160">
        <f t="shared" si="10"/>
        <v>28</v>
      </c>
      <c r="E160">
        <f t="shared" si="13"/>
        <v>12.428571428571429</v>
      </c>
      <c r="F160">
        <f t="shared" si="14"/>
        <v>1</v>
      </c>
      <c r="G160">
        <f t="shared" si="11"/>
        <v>2</v>
      </c>
    </row>
    <row r="161" spans="1:7" x14ac:dyDescent="0.25">
      <c r="A161" s="4">
        <v>42094</v>
      </c>
      <c r="B161" s="5">
        <v>27366</v>
      </c>
      <c r="C161" s="11">
        <f t="shared" si="12"/>
        <v>210</v>
      </c>
      <c r="D161">
        <f t="shared" si="10"/>
        <v>31</v>
      </c>
      <c r="E161">
        <f t="shared" si="13"/>
        <v>6.774193548387097</v>
      </c>
      <c r="F161">
        <f t="shared" si="14"/>
        <v>0</v>
      </c>
      <c r="G161">
        <f t="shared" si="11"/>
        <v>3</v>
      </c>
    </row>
    <row r="162" spans="1:7" x14ac:dyDescent="0.25">
      <c r="A162" s="6">
        <v>42124</v>
      </c>
      <c r="B162" s="7">
        <v>27501</v>
      </c>
      <c r="C162" s="11">
        <f t="shared" si="12"/>
        <v>135</v>
      </c>
      <c r="D162">
        <f t="shared" si="10"/>
        <v>30</v>
      </c>
      <c r="E162">
        <f t="shared" si="13"/>
        <v>4.5</v>
      </c>
      <c r="F162">
        <f t="shared" si="14"/>
        <v>0</v>
      </c>
      <c r="G162">
        <f t="shared" si="11"/>
        <v>4</v>
      </c>
    </row>
    <row r="163" spans="1:7" x14ac:dyDescent="0.25">
      <c r="A163" s="4">
        <v>42155</v>
      </c>
      <c r="B163" s="5">
        <v>27661</v>
      </c>
      <c r="C163" s="11">
        <f t="shared" si="12"/>
        <v>160</v>
      </c>
      <c r="D163">
        <f t="shared" si="10"/>
        <v>31</v>
      </c>
      <c r="E163">
        <f t="shared" si="13"/>
        <v>5.161290322580645</v>
      </c>
      <c r="F163">
        <f t="shared" si="14"/>
        <v>0</v>
      </c>
      <c r="G163">
        <f t="shared" si="11"/>
        <v>5</v>
      </c>
    </row>
    <row r="164" spans="1:7" x14ac:dyDescent="0.25">
      <c r="A164" s="6">
        <v>42185</v>
      </c>
      <c r="B164" s="7">
        <v>27752</v>
      </c>
      <c r="C164" s="11">
        <f t="shared" si="12"/>
        <v>91</v>
      </c>
      <c r="D164">
        <f t="shared" si="10"/>
        <v>30</v>
      </c>
      <c r="E164">
        <f t="shared" si="13"/>
        <v>3.0333333333333332</v>
      </c>
      <c r="F164">
        <f t="shared" si="14"/>
        <v>0</v>
      </c>
      <c r="G164">
        <f t="shared" si="11"/>
        <v>6</v>
      </c>
    </row>
    <row r="165" spans="1:7" x14ac:dyDescent="0.25">
      <c r="A165" s="4">
        <v>42216</v>
      </c>
      <c r="B165" s="5">
        <v>27767</v>
      </c>
      <c r="C165" s="11">
        <f t="shared" si="12"/>
        <v>15</v>
      </c>
      <c r="D165">
        <f t="shared" si="10"/>
        <v>31</v>
      </c>
      <c r="E165">
        <f t="shared" si="13"/>
        <v>0.4838709677419355</v>
      </c>
      <c r="F165">
        <f t="shared" si="14"/>
        <v>0</v>
      </c>
      <c r="G165">
        <f t="shared" si="11"/>
        <v>7</v>
      </c>
    </row>
    <row r="166" spans="1:7" x14ac:dyDescent="0.25">
      <c r="A166" s="6">
        <v>42247</v>
      </c>
      <c r="B166" s="7">
        <v>27783</v>
      </c>
      <c r="C166" s="11">
        <f t="shared" si="12"/>
        <v>16</v>
      </c>
      <c r="D166">
        <f t="shared" si="10"/>
        <v>31</v>
      </c>
      <c r="E166">
        <f t="shared" si="13"/>
        <v>0.5161290322580645</v>
      </c>
      <c r="F166">
        <f t="shared" si="14"/>
        <v>0</v>
      </c>
      <c r="G166">
        <f t="shared" si="11"/>
        <v>8</v>
      </c>
    </row>
    <row r="167" spans="1:7" x14ac:dyDescent="0.25">
      <c r="A167" s="4">
        <v>42277</v>
      </c>
      <c r="B167" s="5">
        <v>27857</v>
      </c>
      <c r="C167" s="11">
        <f t="shared" si="12"/>
        <v>74</v>
      </c>
      <c r="D167">
        <f t="shared" si="10"/>
        <v>30</v>
      </c>
      <c r="E167">
        <f t="shared" si="13"/>
        <v>2.4666666666666668</v>
      </c>
      <c r="F167">
        <f t="shared" si="14"/>
        <v>0</v>
      </c>
      <c r="G167">
        <f t="shared" si="11"/>
        <v>9</v>
      </c>
    </row>
    <row r="168" spans="1:7" x14ac:dyDescent="0.25">
      <c r="A168" s="6">
        <v>42308</v>
      </c>
      <c r="B168" s="7">
        <v>27978</v>
      </c>
      <c r="C168" s="11">
        <f t="shared" si="12"/>
        <v>121</v>
      </c>
      <c r="D168">
        <f t="shared" si="10"/>
        <v>31</v>
      </c>
      <c r="E168">
        <f t="shared" si="13"/>
        <v>3.903225806451613</v>
      </c>
      <c r="F168">
        <f t="shared" si="14"/>
        <v>0</v>
      </c>
      <c r="G168">
        <f t="shared" si="11"/>
        <v>10</v>
      </c>
    </row>
    <row r="169" spans="1:7" x14ac:dyDescent="0.25">
      <c r="A169" s="4">
        <v>42338</v>
      </c>
      <c r="B169" s="5">
        <v>28103</v>
      </c>
      <c r="C169" s="11">
        <f t="shared" si="12"/>
        <v>125</v>
      </c>
      <c r="D169">
        <f t="shared" si="10"/>
        <v>30</v>
      </c>
      <c r="E169">
        <f t="shared" si="13"/>
        <v>4.166666666666667</v>
      </c>
      <c r="F169">
        <f t="shared" si="14"/>
        <v>0</v>
      </c>
      <c r="G169">
        <f t="shared" si="11"/>
        <v>11</v>
      </c>
    </row>
    <row r="170" spans="1:7" x14ac:dyDescent="0.25">
      <c r="A170" s="6">
        <v>42369</v>
      </c>
      <c r="B170" s="7">
        <v>28326</v>
      </c>
      <c r="C170" s="11">
        <f t="shared" si="12"/>
        <v>223</v>
      </c>
      <c r="D170">
        <f t="shared" si="10"/>
        <v>31</v>
      </c>
      <c r="E170">
        <f t="shared" si="13"/>
        <v>7.193548387096774</v>
      </c>
      <c r="F170">
        <f t="shared" si="14"/>
        <v>0</v>
      </c>
      <c r="G170">
        <f t="shared" si="11"/>
        <v>12</v>
      </c>
    </row>
    <row r="171" spans="1:7" x14ac:dyDescent="0.25">
      <c r="A171" s="4">
        <v>42400</v>
      </c>
      <c r="B171" s="5">
        <v>28631</v>
      </c>
      <c r="C171" s="11">
        <f t="shared" si="12"/>
        <v>305</v>
      </c>
      <c r="D171">
        <f t="shared" si="10"/>
        <v>31</v>
      </c>
      <c r="E171">
        <f t="shared" si="13"/>
        <v>9.8387096774193541</v>
      </c>
      <c r="F171">
        <f t="shared" si="14"/>
        <v>0</v>
      </c>
      <c r="G171">
        <f t="shared" si="11"/>
        <v>1</v>
      </c>
    </row>
    <row r="172" spans="1:7" x14ac:dyDescent="0.25">
      <c r="A172" s="6">
        <v>42428</v>
      </c>
      <c r="B172" s="7">
        <v>28931</v>
      </c>
      <c r="C172" s="11">
        <f t="shared" si="12"/>
        <v>300</v>
      </c>
      <c r="D172">
        <f t="shared" si="10"/>
        <v>28</v>
      </c>
      <c r="E172">
        <f t="shared" si="13"/>
        <v>10.714285714285714</v>
      </c>
      <c r="F172">
        <f t="shared" si="14"/>
        <v>0</v>
      </c>
      <c r="G172">
        <f t="shared" si="11"/>
        <v>2</v>
      </c>
    </row>
    <row r="173" spans="1:7" x14ac:dyDescent="0.25">
      <c r="A173" s="4">
        <v>42460</v>
      </c>
      <c r="B173" s="5">
        <v>29165</v>
      </c>
      <c r="C173" s="11">
        <f t="shared" si="12"/>
        <v>234</v>
      </c>
      <c r="D173">
        <f t="shared" si="10"/>
        <v>31</v>
      </c>
      <c r="E173">
        <f t="shared" si="13"/>
        <v>7.5483870967741939</v>
      </c>
      <c r="F173">
        <f t="shared" si="14"/>
        <v>0</v>
      </c>
      <c r="G173">
        <f t="shared" si="11"/>
        <v>3</v>
      </c>
    </row>
    <row r="174" spans="1:7" x14ac:dyDescent="0.25">
      <c r="A174" s="6">
        <v>42490</v>
      </c>
      <c r="B174" s="7">
        <v>29279</v>
      </c>
      <c r="C174" s="11">
        <f t="shared" si="12"/>
        <v>114</v>
      </c>
      <c r="D174">
        <f t="shared" si="10"/>
        <v>30</v>
      </c>
      <c r="E174">
        <f t="shared" si="13"/>
        <v>3.8</v>
      </c>
      <c r="F174">
        <f t="shared" si="14"/>
        <v>0</v>
      </c>
      <c r="G174">
        <f t="shared" si="11"/>
        <v>4</v>
      </c>
    </row>
    <row r="175" spans="1:7" x14ac:dyDescent="0.25">
      <c r="A175" s="4">
        <v>42521</v>
      </c>
      <c r="B175" s="5">
        <v>29381</v>
      </c>
      <c r="C175" s="11">
        <f t="shared" si="12"/>
        <v>102</v>
      </c>
      <c r="D175">
        <f t="shared" si="10"/>
        <v>31</v>
      </c>
      <c r="E175">
        <f t="shared" si="13"/>
        <v>3.2903225806451615</v>
      </c>
      <c r="F175">
        <f t="shared" si="14"/>
        <v>0</v>
      </c>
      <c r="G175">
        <f t="shared" si="11"/>
        <v>5</v>
      </c>
    </row>
    <row r="176" spans="1:7" x14ac:dyDescent="0.25">
      <c r="A176" s="6">
        <v>42551</v>
      </c>
      <c r="B176" s="7">
        <v>29409</v>
      </c>
      <c r="C176" s="11">
        <f t="shared" si="12"/>
        <v>28</v>
      </c>
      <c r="D176">
        <f t="shared" si="10"/>
        <v>30</v>
      </c>
      <c r="E176">
        <f t="shared" si="13"/>
        <v>0.93333333333333335</v>
      </c>
      <c r="F176">
        <f t="shared" si="14"/>
        <v>0</v>
      </c>
      <c r="G176">
        <f t="shared" si="11"/>
        <v>6</v>
      </c>
    </row>
    <row r="177" spans="1:7" x14ac:dyDescent="0.25">
      <c r="A177" s="4">
        <v>42582</v>
      </c>
      <c r="B177" s="5">
        <v>29427</v>
      </c>
      <c r="C177" s="11">
        <f t="shared" si="12"/>
        <v>18</v>
      </c>
      <c r="D177">
        <f t="shared" si="10"/>
        <v>31</v>
      </c>
      <c r="E177">
        <f t="shared" si="13"/>
        <v>0.58064516129032262</v>
      </c>
      <c r="F177">
        <f t="shared" si="14"/>
        <v>0</v>
      </c>
      <c r="G177">
        <f t="shared" si="11"/>
        <v>7</v>
      </c>
    </row>
    <row r="178" spans="1:7" x14ac:dyDescent="0.25">
      <c r="A178" s="6">
        <v>42613</v>
      </c>
      <c r="B178" s="7">
        <v>29440</v>
      </c>
      <c r="C178" s="11">
        <f t="shared" si="12"/>
        <v>13</v>
      </c>
      <c r="D178">
        <f t="shared" si="10"/>
        <v>31</v>
      </c>
      <c r="E178">
        <f t="shared" si="13"/>
        <v>0.41935483870967744</v>
      </c>
      <c r="F178">
        <f t="shared" si="14"/>
        <v>0</v>
      </c>
      <c r="G178">
        <f t="shared" si="11"/>
        <v>8</v>
      </c>
    </row>
    <row r="179" spans="1:7" x14ac:dyDescent="0.25">
      <c r="A179" s="4">
        <v>42643</v>
      </c>
      <c r="B179" s="5">
        <v>29574</v>
      </c>
      <c r="C179" s="11">
        <f t="shared" si="12"/>
        <v>134</v>
      </c>
      <c r="D179">
        <f t="shared" si="10"/>
        <v>30</v>
      </c>
      <c r="E179">
        <f t="shared" si="13"/>
        <v>4.4666666666666668</v>
      </c>
      <c r="F179">
        <f t="shared" si="14"/>
        <v>0</v>
      </c>
      <c r="G179">
        <f t="shared" si="11"/>
        <v>9</v>
      </c>
    </row>
    <row r="180" spans="1:7" x14ac:dyDescent="0.25">
      <c r="A180" s="6">
        <v>42674</v>
      </c>
      <c r="B180" s="7">
        <v>29743</v>
      </c>
      <c r="C180" s="11">
        <f t="shared" si="12"/>
        <v>169</v>
      </c>
      <c r="D180">
        <f t="shared" si="10"/>
        <v>31</v>
      </c>
      <c r="E180">
        <f t="shared" si="13"/>
        <v>5.4516129032258061</v>
      </c>
      <c r="F180">
        <f t="shared" si="14"/>
        <v>0</v>
      </c>
      <c r="G180">
        <f t="shared" si="11"/>
        <v>10</v>
      </c>
    </row>
    <row r="181" spans="1:7" x14ac:dyDescent="0.25">
      <c r="A181" s="4">
        <v>42704</v>
      </c>
      <c r="B181" s="5">
        <v>30031</v>
      </c>
      <c r="C181" s="11">
        <f t="shared" si="12"/>
        <v>288</v>
      </c>
      <c r="D181">
        <f t="shared" si="10"/>
        <v>30</v>
      </c>
      <c r="E181">
        <f t="shared" si="13"/>
        <v>9.6</v>
      </c>
      <c r="F181">
        <f t="shared" si="14"/>
        <v>0</v>
      </c>
      <c r="G181">
        <f t="shared" si="11"/>
        <v>11</v>
      </c>
    </row>
    <row r="182" spans="1:7" x14ac:dyDescent="0.25">
      <c r="A182" s="6">
        <v>42735</v>
      </c>
      <c r="B182" s="7">
        <v>30314</v>
      </c>
      <c r="C182" s="11">
        <f t="shared" si="12"/>
        <v>283</v>
      </c>
      <c r="D182">
        <f t="shared" si="10"/>
        <v>31</v>
      </c>
      <c r="E182">
        <f t="shared" si="13"/>
        <v>9.129032258064516</v>
      </c>
      <c r="F182">
        <f t="shared" si="14"/>
        <v>0</v>
      </c>
      <c r="G182">
        <f t="shared" si="11"/>
        <v>12</v>
      </c>
    </row>
    <row r="183" spans="1:7" x14ac:dyDescent="0.25">
      <c r="A183" s="4">
        <v>42766</v>
      </c>
      <c r="B183" s="5">
        <v>30630</v>
      </c>
      <c r="C183" s="11">
        <f t="shared" si="12"/>
        <v>316</v>
      </c>
      <c r="D183">
        <f t="shared" si="10"/>
        <v>31</v>
      </c>
      <c r="E183">
        <f t="shared" si="13"/>
        <v>10.193548387096774</v>
      </c>
      <c r="F183">
        <f t="shared" si="14"/>
        <v>0</v>
      </c>
      <c r="G183">
        <f t="shared" si="11"/>
        <v>1</v>
      </c>
    </row>
    <row r="184" spans="1:7" x14ac:dyDescent="0.25">
      <c r="A184" s="6">
        <v>42794</v>
      </c>
      <c r="B184" s="7">
        <v>30964</v>
      </c>
      <c r="C184" s="11">
        <f t="shared" si="12"/>
        <v>334</v>
      </c>
      <c r="D184">
        <f t="shared" si="10"/>
        <v>28</v>
      </c>
      <c r="E184">
        <f t="shared" si="13"/>
        <v>11.928571428571429</v>
      </c>
      <c r="F184">
        <f t="shared" si="14"/>
        <v>0</v>
      </c>
      <c r="G184">
        <f t="shared" si="11"/>
        <v>2</v>
      </c>
    </row>
    <row r="185" spans="1:7" x14ac:dyDescent="0.25">
      <c r="A185" s="4">
        <v>42825</v>
      </c>
      <c r="B185" s="5">
        <v>31166</v>
      </c>
      <c r="C185" s="11">
        <f t="shared" si="12"/>
        <v>202</v>
      </c>
      <c r="D185">
        <f t="shared" si="10"/>
        <v>31</v>
      </c>
      <c r="E185">
        <f t="shared" si="13"/>
        <v>6.5161290322580649</v>
      </c>
      <c r="F185">
        <f t="shared" si="14"/>
        <v>0</v>
      </c>
      <c r="G185">
        <f t="shared" si="11"/>
        <v>3</v>
      </c>
    </row>
    <row r="186" spans="1:7" x14ac:dyDescent="0.25">
      <c r="A186" s="6">
        <v>42855</v>
      </c>
      <c r="B186" s="7">
        <v>31296</v>
      </c>
      <c r="C186" s="11">
        <f t="shared" si="12"/>
        <v>130</v>
      </c>
      <c r="D186">
        <f t="shared" si="10"/>
        <v>30</v>
      </c>
      <c r="E186">
        <f t="shared" si="13"/>
        <v>4.333333333333333</v>
      </c>
      <c r="F186">
        <f t="shared" si="14"/>
        <v>0</v>
      </c>
      <c r="G186">
        <f t="shared" si="11"/>
        <v>4</v>
      </c>
    </row>
    <row r="187" spans="1:7" x14ac:dyDescent="0.25">
      <c r="A187" s="4">
        <v>42886</v>
      </c>
      <c r="B187" s="5">
        <v>31449</v>
      </c>
      <c r="C187" s="11">
        <f t="shared" si="12"/>
        <v>153</v>
      </c>
      <c r="D187">
        <f t="shared" si="10"/>
        <v>31</v>
      </c>
      <c r="E187">
        <f t="shared" si="13"/>
        <v>4.935483870967742</v>
      </c>
      <c r="F187">
        <f t="shared" si="14"/>
        <v>0</v>
      </c>
      <c r="G187">
        <f t="shared" si="11"/>
        <v>5</v>
      </c>
    </row>
    <row r="188" spans="1:7" x14ac:dyDescent="0.25">
      <c r="A188" s="6">
        <v>42916</v>
      </c>
      <c r="B188" s="7">
        <v>31535</v>
      </c>
      <c r="C188" s="11">
        <f t="shared" si="12"/>
        <v>86</v>
      </c>
      <c r="D188">
        <f t="shared" si="10"/>
        <v>30</v>
      </c>
      <c r="E188">
        <f t="shared" si="13"/>
        <v>2.8666666666666667</v>
      </c>
      <c r="F188">
        <f t="shared" si="14"/>
        <v>0</v>
      </c>
      <c r="G188">
        <f t="shared" si="11"/>
        <v>6</v>
      </c>
    </row>
    <row r="189" spans="1:7" x14ac:dyDescent="0.25">
      <c r="A189" s="4">
        <v>42947</v>
      </c>
      <c r="B189" s="5">
        <v>31550</v>
      </c>
      <c r="C189" s="11">
        <f t="shared" si="12"/>
        <v>15</v>
      </c>
      <c r="D189">
        <f t="shared" si="10"/>
        <v>31</v>
      </c>
      <c r="E189">
        <f t="shared" si="13"/>
        <v>0.4838709677419355</v>
      </c>
      <c r="F189">
        <f t="shared" si="14"/>
        <v>0</v>
      </c>
      <c r="G189">
        <f t="shared" si="11"/>
        <v>7</v>
      </c>
    </row>
    <row r="190" spans="1:7" x14ac:dyDescent="0.25">
      <c r="A190" s="6">
        <v>42978</v>
      </c>
      <c r="B190" s="7">
        <v>31565</v>
      </c>
      <c r="C190" s="11">
        <f t="shared" si="12"/>
        <v>15</v>
      </c>
      <c r="D190">
        <f t="shared" si="10"/>
        <v>31</v>
      </c>
      <c r="E190">
        <f t="shared" si="13"/>
        <v>0.4838709677419355</v>
      </c>
      <c r="F190">
        <f t="shared" si="14"/>
        <v>0</v>
      </c>
      <c r="G190">
        <f t="shared" si="11"/>
        <v>8</v>
      </c>
    </row>
    <row r="191" spans="1:7" x14ac:dyDescent="0.25">
      <c r="A191" s="4">
        <v>43008</v>
      </c>
      <c r="B191" s="5">
        <v>31635</v>
      </c>
      <c r="C191" s="11">
        <f t="shared" si="12"/>
        <v>70</v>
      </c>
      <c r="D191">
        <f t="shared" si="10"/>
        <v>30</v>
      </c>
      <c r="E191">
        <f t="shared" si="13"/>
        <v>2.3333333333333335</v>
      </c>
      <c r="F191">
        <f t="shared" si="14"/>
        <v>0</v>
      </c>
      <c r="G191">
        <f t="shared" si="11"/>
        <v>9</v>
      </c>
    </row>
    <row r="192" spans="1:7" x14ac:dyDescent="0.25">
      <c r="A192" s="6">
        <v>43039</v>
      </c>
      <c r="B192" s="7">
        <v>31751</v>
      </c>
      <c r="C192" s="11">
        <f t="shared" si="12"/>
        <v>116</v>
      </c>
      <c r="D192">
        <f t="shared" si="10"/>
        <v>31</v>
      </c>
      <c r="E192">
        <f t="shared" si="13"/>
        <v>3.7419354838709675</v>
      </c>
      <c r="F192">
        <f t="shared" si="14"/>
        <v>0</v>
      </c>
      <c r="G192">
        <f t="shared" si="11"/>
        <v>10</v>
      </c>
    </row>
    <row r="193" spans="1:7" x14ac:dyDescent="0.25">
      <c r="A193" s="4">
        <v>43069</v>
      </c>
      <c r="B193" s="5">
        <v>31871</v>
      </c>
      <c r="C193" s="11">
        <f t="shared" si="12"/>
        <v>120</v>
      </c>
      <c r="D193">
        <f t="shared" si="10"/>
        <v>30</v>
      </c>
      <c r="E193">
        <f t="shared" si="13"/>
        <v>4</v>
      </c>
      <c r="F193">
        <f t="shared" si="14"/>
        <v>0</v>
      </c>
      <c r="G193">
        <f t="shared" si="11"/>
        <v>11</v>
      </c>
    </row>
    <row r="194" spans="1:7" x14ac:dyDescent="0.25">
      <c r="A194" s="6">
        <v>43100</v>
      </c>
      <c r="B194" s="7">
        <v>32085</v>
      </c>
      <c r="C194" s="11">
        <f t="shared" si="12"/>
        <v>214</v>
      </c>
      <c r="D194">
        <f t="shared" si="10"/>
        <v>31</v>
      </c>
      <c r="E194">
        <f t="shared" si="13"/>
        <v>6.903225806451613</v>
      </c>
      <c r="F194">
        <f t="shared" si="14"/>
        <v>0</v>
      </c>
      <c r="G194">
        <f t="shared" si="11"/>
        <v>12</v>
      </c>
    </row>
    <row r="195" spans="1:7" x14ac:dyDescent="0.25">
      <c r="A195" s="4">
        <v>43131</v>
      </c>
      <c r="B195" s="5">
        <v>32376</v>
      </c>
      <c r="C195" s="11">
        <f t="shared" si="12"/>
        <v>291</v>
      </c>
      <c r="D195">
        <f t="shared" ref="D195:D206" si="15">DAY(A195)</f>
        <v>31</v>
      </c>
      <c r="E195">
        <f t="shared" si="13"/>
        <v>9.387096774193548</v>
      </c>
      <c r="F195">
        <f t="shared" si="14"/>
        <v>0</v>
      </c>
      <c r="G195">
        <f t="shared" ref="G195:G206" si="16">MONTH(A195)</f>
        <v>1</v>
      </c>
    </row>
    <row r="196" spans="1:7" x14ac:dyDescent="0.25">
      <c r="A196" s="6">
        <v>43159</v>
      </c>
      <c r="B196" s="7">
        <v>32621</v>
      </c>
      <c r="C196" s="11">
        <f t="shared" ref="C196:C206" si="17">B196-B195</f>
        <v>245</v>
      </c>
      <c r="D196">
        <f t="shared" si="15"/>
        <v>28</v>
      </c>
      <c r="E196">
        <f t="shared" ref="E196:E206" si="18">C196/D196</f>
        <v>8.75</v>
      </c>
      <c r="F196">
        <f t="shared" ref="F196:F206" si="19">IF(E196&gt;12,1,0)</f>
        <v>0</v>
      </c>
      <c r="G196">
        <f t="shared" si="16"/>
        <v>2</v>
      </c>
    </row>
    <row r="197" spans="1:7" x14ac:dyDescent="0.25">
      <c r="A197" s="4">
        <v>43190</v>
      </c>
      <c r="B197" s="5">
        <v>32846</v>
      </c>
      <c r="C197" s="11">
        <f t="shared" si="17"/>
        <v>225</v>
      </c>
      <c r="D197">
        <f t="shared" si="15"/>
        <v>31</v>
      </c>
      <c r="E197">
        <f t="shared" si="18"/>
        <v>7.258064516129032</v>
      </c>
      <c r="F197">
        <f t="shared" si="19"/>
        <v>0</v>
      </c>
      <c r="G197">
        <f t="shared" si="16"/>
        <v>3</v>
      </c>
    </row>
    <row r="198" spans="1:7" x14ac:dyDescent="0.25">
      <c r="A198" s="6">
        <v>43220</v>
      </c>
      <c r="B198" s="7">
        <v>32955</v>
      </c>
      <c r="C198" s="11">
        <f t="shared" si="17"/>
        <v>109</v>
      </c>
      <c r="D198">
        <f t="shared" si="15"/>
        <v>30</v>
      </c>
      <c r="E198">
        <f t="shared" si="18"/>
        <v>3.6333333333333333</v>
      </c>
      <c r="F198">
        <f t="shared" si="19"/>
        <v>0</v>
      </c>
      <c r="G198">
        <f t="shared" si="16"/>
        <v>4</v>
      </c>
    </row>
    <row r="199" spans="1:7" x14ac:dyDescent="0.25">
      <c r="A199" s="4">
        <v>43251</v>
      </c>
      <c r="B199" s="5">
        <v>33003</v>
      </c>
      <c r="C199" s="11">
        <f t="shared" si="17"/>
        <v>48</v>
      </c>
      <c r="D199">
        <f t="shared" si="15"/>
        <v>31</v>
      </c>
      <c r="E199">
        <f t="shared" si="18"/>
        <v>1.5483870967741935</v>
      </c>
      <c r="F199">
        <f t="shared" si="19"/>
        <v>0</v>
      </c>
      <c r="G199">
        <f t="shared" si="16"/>
        <v>5</v>
      </c>
    </row>
    <row r="200" spans="1:7" x14ac:dyDescent="0.25">
      <c r="A200" s="6">
        <v>43281</v>
      </c>
      <c r="B200" s="7">
        <v>33030</v>
      </c>
      <c r="C200" s="11">
        <f t="shared" si="17"/>
        <v>27</v>
      </c>
      <c r="D200">
        <f t="shared" si="15"/>
        <v>30</v>
      </c>
      <c r="E200">
        <f t="shared" si="18"/>
        <v>0.9</v>
      </c>
      <c r="F200">
        <f t="shared" si="19"/>
        <v>0</v>
      </c>
      <c r="G200">
        <f t="shared" si="16"/>
        <v>6</v>
      </c>
    </row>
    <row r="201" spans="1:7" x14ac:dyDescent="0.25">
      <c r="A201" s="4">
        <v>43312</v>
      </c>
      <c r="B201" s="5">
        <v>33046</v>
      </c>
      <c r="C201" s="11">
        <f t="shared" si="17"/>
        <v>16</v>
      </c>
      <c r="D201">
        <f t="shared" si="15"/>
        <v>31</v>
      </c>
      <c r="E201">
        <f t="shared" si="18"/>
        <v>0.5161290322580645</v>
      </c>
      <c r="F201">
        <f t="shared" si="19"/>
        <v>0</v>
      </c>
      <c r="G201">
        <f t="shared" si="16"/>
        <v>7</v>
      </c>
    </row>
    <row r="202" spans="1:7" x14ac:dyDescent="0.25">
      <c r="A202" s="6">
        <v>43343</v>
      </c>
      <c r="B202" s="7">
        <v>33058</v>
      </c>
      <c r="C202" s="11">
        <f t="shared" si="17"/>
        <v>12</v>
      </c>
      <c r="D202">
        <f t="shared" si="15"/>
        <v>31</v>
      </c>
      <c r="E202">
        <f t="shared" si="18"/>
        <v>0.38709677419354838</v>
      </c>
      <c r="F202">
        <f t="shared" si="19"/>
        <v>0</v>
      </c>
      <c r="G202">
        <f t="shared" si="16"/>
        <v>8</v>
      </c>
    </row>
    <row r="203" spans="1:7" x14ac:dyDescent="0.25">
      <c r="A203" s="4">
        <v>43373</v>
      </c>
      <c r="B203" s="5">
        <v>33186</v>
      </c>
      <c r="C203" s="11">
        <f t="shared" si="17"/>
        <v>128</v>
      </c>
      <c r="D203">
        <f t="shared" si="15"/>
        <v>30</v>
      </c>
      <c r="E203">
        <f t="shared" si="18"/>
        <v>4.2666666666666666</v>
      </c>
      <c r="F203">
        <f t="shared" si="19"/>
        <v>0</v>
      </c>
      <c r="G203">
        <f t="shared" si="16"/>
        <v>9</v>
      </c>
    </row>
    <row r="204" spans="1:7" x14ac:dyDescent="0.25">
      <c r="A204" s="6">
        <v>43404</v>
      </c>
      <c r="B204" s="7">
        <v>33323</v>
      </c>
      <c r="C204" s="11">
        <f t="shared" si="17"/>
        <v>137</v>
      </c>
      <c r="D204">
        <f t="shared" si="15"/>
        <v>31</v>
      </c>
      <c r="E204">
        <f t="shared" si="18"/>
        <v>4.419354838709677</v>
      </c>
      <c r="F204">
        <f t="shared" si="19"/>
        <v>0</v>
      </c>
      <c r="G204">
        <f t="shared" si="16"/>
        <v>10</v>
      </c>
    </row>
    <row r="205" spans="1:7" x14ac:dyDescent="0.25">
      <c r="A205" s="4">
        <v>43434</v>
      </c>
      <c r="B205" s="5">
        <v>33483</v>
      </c>
      <c r="C205" s="11">
        <f t="shared" si="17"/>
        <v>160</v>
      </c>
      <c r="D205">
        <f t="shared" si="15"/>
        <v>30</v>
      </c>
      <c r="E205">
        <f t="shared" si="18"/>
        <v>5.333333333333333</v>
      </c>
      <c r="F205">
        <f t="shared" si="19"/>
        <v>0</v>
      </c>
      <c r="G205">
        <f t="shared" si="16"/>
        <v>11</v>
      </c>
    </row>
    <row r="206" spans="1:7" x14ac:dyDescent="0.25">
      <c r="A206" s="8">
        <v>43465</v>
      </c>
      <c r="B206" s="1">
        <v>33734</v>
      </c>
      <c r="C206" s="11">
        <f t="shared" si="17"/>
        <v>251</v>
      </c>
      <c r="D206">
        <f t="shared" si="15"/>
        <v>31</v>
      </c>
      <c r="E206">
        <f t="shared" si="18"/>
        <v>8.0967741935483879</v>
      </c>
      <c r="F206">
        <f t="shared" si="19"/>
        <v>0</v>
      </c>
      <c r="G206">
        <f t="shared" si="16"/>
        <v>12</v>
      </c>
    </row>
  </sheetData>
  <autoFilter ref="A1:F206" xr:uid="{6B135F1A-F526-4A28-A931-38443C5FA840}"/>
  <mergeCells count="1">
    <mergeCell ref="J12:T12"/>
  </mergeCells>
  <phoneticPr fontId="3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8963C-F80D-4FB3-B4CB-D7E592B367C0}">
  <dimension ref="A1:L206"/>
  <sheetViews>
    <sheetView zoomScale="115" zoomScaleNormal="115" workbookViewId="0">
      <selection activeCell="K28" sqref="K28"/>
    </sheetView>
  </sheetViews>
  <sheetFormatPr defaultRowHeight="15" x14ac:dyDescent="0.25"/>
  <cols>
    <col min="1" max="1" width="14.5703125" bestFit="1" customWidth="1"/>
    <col min="2" max="2" width="16.42578125" bestFit="1" customWidth="1"/>
    <col min="3" max="7" width="17.42578125" customWidth="1"/>
    <col min="8" max="8" width="14.28515625" customWidth="1"/>
  </cols>
  <sheetData>
    <row r="1" spans="1:12" ht="15.75" thickBot="1" x14ac:dyDescent="0.3">
      <c r="A1" s="2" t="s">
        <v>0</v>
      </c>
      <c r="B1" s="3" t="s">
        <v>1</v>
      </c>
      <c r="C1" t="s">
        <v>25</v>
      </c>
      <c r="D1" t="s">
        <v>24</v>
      </c>
      <c r="E1" t="s">
        <v>27</v>
      </c>
      <c r="F1" t="s">
        <v>26</v>
      </c>
      <c r="G1" t="s">
        <v>28</v>
      </c>
      <c r="H1" s="2" t="s">
        <v>22</v>
      </c>
      <c r="I1" s="3" t="s">
        <v>23</v>
      </c>
    </row>
    <row r="2" spans="1:12" x14ac:dyDescent="0.25">
      <c r="A2" s="9">
        <v>37256</v>
      </c>
      <c r="B2" s="3">
        <v>2083</v>
      </c>
      <c r="C2">
        <v>0</v>
      </c>
      <c r="D2">
        <v>0</v>
      </c>
      <c r="E2">
        <v>0</v>
      </c>
      <c r="F2">
        <f>YEAR(A2)</f>
        <v>2001</v>
      </c>
      <c r="G2">
        <v>0</v>
      </c>
      <c r="H2" s="24">
        <v>2001</v>
      </c>
      <c r="I2" s="5">
        <v>0.97</v>
      </c>
      <c r="K2" s="30" t="s">
        <v>30</v>
      </c>
      <c r="L2" s="26"/>
    </row>
    <row r="3" spans="1:12" x14ac:dyDescent="0.25">
      <c r="A3" s="4">
        <v>37287</v>
      </c>
      <c r="B3" s="5">
        <v>2283</v>
      </c>
      <c r="C3">
        <f>B3-B2</f>
        <v>200</v>
      </c>
      <c r="D3">
        <f>IF(C3&lt;100, 70, IF(C3&lt;=200, 90, 120))</f>
        <v>90</v>
      </c>
      <c r="E3">
        <f>_xlfn.XLOOKUP(F3,$H$2:$H$19,$I$2:$I$19)</f>
        <v>0.99</v>
      </c>
      <c r="F3">
        <f t="shared" ref="F3:F66" si="0">YEAR(A3)</f>
        <v>2002</v>
      </c>
      <c r="G3">
        <f>E3*C3+D3</f>
        <v>288</v>
      </c>
      <c r="H3" s="25">
        <v>2002</v>
      </c>
      <c r="I3" s="7">
        <v>0.99</v>
      </c>
      <c r="K3" s="27">
        <v>2002</v>
      </c>
      <c r="L3" s="28">
        <f>SUMIF(F:F,K3,G:G)</f>
        <v>2286.9000000000005</v>
      </c>
    </row>
    <row r="4" spans="1:12" x14ac:dyDescent="0.25">
      <c r="A4" s="6">
        <v>37315</v>
      </c>
      <c r="B4" s="7">
        <v>2518</v>
      </c>
      <c r="C4">
        <f t="shared" ref="C4:C67" si="1">B4-B3</f>
        <v>235</v>
      </c>
      <c r="D4">
        <f t="shared" ref="D4:D67" si="2">IF(C4&lt;100, 70, IF(C4&lt;=200, 90, 120))</f>
        <v>120</v>
      </c>
      <c r="E4">
        <f t="shared" ref="E4:E67" si="3">_xlfn.XLOOKUP(F4,$H$2:$H$19,$I$2:$I$19)</f>
        <v>0.99</v>
      </c>
      <c r="F4">
        <f t="shared" si="0"/>
        <v>2002</v>
      </c>
      <c r="G4">
        <f t="shared" ref="G4:G67" si="4">E4*C4+D4</f>
        <v>352.65</v>
      </c>
      <c r="H4" s="24">
        <v>2003</v>
      </c>
      <c r="I4" s="5">
        <v>0.99</v>
      </c>
      <c r="K4" s="27">
        <v>2003</v>
      </c>
      <c r="L4" s="28">
        <f t="shared" ref="L4:L19" si="5">SUMIF(F:F,K4,G:G)</f>
        <v>2988.3299999999995</v>
      </c>
    </row>
    <row r="5" spans="1:12" x14ac:dyDescent="0.25">
      <c r="A5" s="4">
        <v>37346</v>
      </c>
      <c r="B5" s="5">
        <v>2696</v>
      </c>
      <c r="C5">
        <f t="shared" si="1"/>
        <v>178</v>
      </c>
      <c r="D5">
        <f t="shared" si="2"/>
        <v>90</v>
      </c>
      <c r="E5">
        <f t="shared" si="3"/>
        <v>0.99</v>
      </c>
      <c r="F5">
        <f t="shared" si="0"/>
        <v>2002</v>
      </c>
      <c r="G5">
        <f t="shared" si="4"/>
        <v>266.22000000000003</v>
      </c>
      <c r="H5" s="25">
        <v>2004</v>
      </c>
      <c r="I5" s="7">
        <v>0.98</v>
      </c>
      <c r="K5" s="27">
        <v>2004</v>
      </c>
      <c r="L5" s="28">
        <f t="shared" si="5"/>
        <v>2822.2599999999993</v>
      </c>
    </row>
    <row r="6" spans="1:12" x14ac:dyDescent="0.25">
      <c r="A6" s="6">
        <v>37376</v>
      </c>
      <c r="B6" s="7">
        <v>2857</v>
      </c>
      <c r="C6">
        <f t="shared" si="1"/>
        <v>161</v>
      </c>
      <c r="D6">
        <f t="shared" si="2"/>
        <v>90</v>
      </c>
      <c r="E6">
        <f t="shared" si="3"/>
        <v>0.99</v>
      </c>
      <c r="F6">
        <f t="shared" si="0"/>
        <v>2002</v>
      </c>
      <c r="G6">
        <f t="shared" si="4"/>
        <v>249.39</v>
      </c>
      <c r="H6" s="24">
        <v>2005</v>
      </c>
      <c r="I6" s="5">
        <v>1.02</v>
      </c>
      <c r="K6" s="27">
        <v>2005</v>
      </c>
      <c r="L6" s="28">
        <f t="shared" si="5"/>
        <v>2958.4400000000005</v>
      </c>
    </row>
    <row r="7" spans="1:12" x14ac:dyDescent="0.25">
      <c r="A7" s="4">
        <v>37407</v>
      </c>
      <c r="B7" s="5">
        <v>2917</v>
      </c>
      <c r="C7">
        <f t="shared" si="1"/>
        <v>60</v>
      </c>
      <c r="D7">
        <f t="shared" si="2"/>
        <v>70</v>
      </c>
      <c r="E7">
        <f t="shared" si="3"/>
        <v>0.99</v>
      </c>
      <c r="F7">
        <f t="shared" si="0"/>
        <v>2002</v>
      </c>
      <c r="G7">
        <f t="shared" si="4"/>
        <v>129.4</v>
      </c>
      <c r="H7" s="25">
        <v>2006</v>
      </c>
      <c r="I7" s="7">
        <v>1.02</v>
      </c>
      <c r="K7" s="27">
        <v>2006</v>
      </c>
      <c r="L7" s="28">
        <f t="shared" si="5"/>
        <v>3131.4599999999996</v>
      </c>
    </row>
    <row r="8" spans="1:12" x14ac:dyDescent="0.25">
      <c r="A8" s="6">
        <v>37437</v>
      </c>
      <c r="B8" s="7">
        <v>2952</v>
      </c>
      <c r="C8">
        <f t="shared" si="1"/>
        <v>35</v>
      </c>
      <c r="D8">
        <f t="shared" si="2"/>
        <v>70</v>
      </c>
      <c r="E8">
        <f t="shared" si="3"/>
        <v>0.99</v>
      </c>
      <c r="F8">
        <f t="shared" si="0"/>
        <v>2002</v>
      </c>
      <c r="G8">
        <f t="shared" si="4"/>
        <v>104.65</v>
      </c>
      <c r="H8" s="24">
        <v>2007</v>
      </c>
      <c r="I8" s="5">
        <v>1.04</v>
      </c>
      <c r="K8" s="27">
        <v>2007</v>
      </c>
      <c r="L8" s="28">
        <f t="shared" si="5"/>
        <v>2799.12</v>
      </c>
    </row>
    <row r="9" spans="1:12" x14ac:dyDescent="0.25">
      <c r="A9" s="4">
        <v>37468</v>
      </c>
      <c r="B9" s="5">
        <v>2979</v>
      </c>
      <c r="C9">
        <f t="shared" si="1"/>
        <v>27</v>
      </c>
      <c r="D9">
        <f t="shared" si="2"/>
        <v>70</v>
      </c>
      <c r="E9">
        <f t="shared" si="3"/>
        <v>0.99</v>
      </c>
      <c r="F9">
        <f t="shared" si="0"/>
        <v>2002</v>
      </c>
      <c r="G9">
        <f t="shared" si="4"/>
        <v>96.73</v>
      </c>
      <c r="H9" s="25">
        <v>2008</v>
      </c>
      <c r="I9" s="7">
        <v>1.05</v>
      </c>
      <c r="K9" s="27">
        <v>2008</v>
      </c>
      <c r="L9" s="28">
        <f t="shared" si="5"/>
        <v>3171.3000000000006</v>
      </c>
    </row>
    <row r="10" spans="1:12" x14ac:dyDescent="0.25">
      <c r="A10" s="6">
        <v>37499</v>
      </c>
      <c r="B10" s="7">
        <v>3009</v>
      </c>
      <c r="C10">
        <f t="shared" si="1"/>
        <v>30</v>
      </c>
      <c r="D10">
        <f t="shared" si="2"/>
        <v>70</v>
      </c>
      <c r="E10">
        <f t="shared" si="3"/>
        <v>0.99</v>
      </c>
      <c r="F10">
        <f t="shared" si="0"/>
        <v>2002</v>
      </c>
      <c r="G10">
        <f t="shared" si="4"/>
        <v>99.7</v>
      </c>
      <c r="H10" s="24">
        <v>2009</v>
      </c>
      <c r="I10" s="5">
        <v>1.07</v>
      </c>
      <c r="K10" s="27">
        <v>2009</v>
      </c>
      <c r="L10" s="28">
        <f t="shared" si="5"/>
        <v>3021.02</v>
      </c>
    </row>
    <row r="11" spans="1:12" x14ac:dyDescent="0.25">
      <c r="A11" s="4">
        <v>37529</v>
      </c>
      <c r="B11" s="5">
        <v>3040</v>
      </c>
      <c r="C11">
        <f t="shared" si="1"/>
        <v>31</v>
      </c>
      <c r="D11">
        <f t="shared" si="2"/>
        <v>70</v>
      </c>
      <c r="E11">
        <f t="shared" si="3"/>
        <v>0.99</v>
      </c>
      <c r="F11">
        <f t="shared" si="0"/>
        <v>2002</v>
      </c>
      <c r="G11">
        <f t="shared" si="4"/>
        <v>100.69</v>
      </c>
      <c r="H11" s="25">
        <v>2010</v>
      </c>
      <c r="I11" s="7">
        <v>1.1100000000000001</v>
      </c>
      <c r="K11" s="27">
        <v>2010</v>
      </c>
      <c r="L11" s="28">
        <f t="shared" si="5"/>
        <v>3706.3500000000004</v>
      </c>
    </row>
    <row r="12" spans="1:12" x14ac:dyDescent="0.25">
      <c r="A12" s="6">
        <v>37560</v>
      </c>
      <c r="B12" s="7">
        <v>3116</v>
      </c>
      <c r="C12">
        <f t="shared" si="1"/>
        <v>76</v>
      </c>
      <c r="D12">
        <f t="shared" si="2"/>
        <v>70</v>
      </c>
      <c r="E12">
        <f t="shared" si="3"/>
        <v>0.99</v>
      </c>
      <c r="F12">
        <f t="shared" si="0"/>
        <v>2002</v>
      </c>
      <c r="G12">
        <f t="shared" si="4"/>
        <v>145.24</v>
      </c>
      <c r="H12" s="24">
        <v>2011</v>
      </c>
      <c r="I12" s="5">
        <v>1.18</v>
      </c>
      <c r="K12" s="27">
        <v>2011</v>
      </c>
      <c r="L12" s="28">
        <f t="shared" si="5"/>
        <v>3422.18</v>
      </c>
    </row>
    <row r="13" spans="1:12" x14ac:dyDescent="0.25">
      <c r="A13" s="4">
        <v>37590</v>
      </c>
      <c r="B13" s="5">
        <v>3222</v>
      </c>
      <c r="C13">
        <f t="shared" si="1"/>
        <v>106</v>
      </c>
      <c r="D13">
        <f t="shared" si="2"/>
        <v>90</v>
      </c>
      <c r="E13">
        <f t="shared" si="3"/>
        <v>0.99</v>
      </c>
      <c r="F13">
        <f t="shared" si="0"/>
        <v>2002</v>
      </c>
      <c r="G13">
        <f t="shared" si="4"/>
        <v>194.94</v>
      </c>
      <c r="H13" s="25">
        <v>2012</v>
      </c>
      <c r="I13" s="7">
        <v>1.23</v>
      </c>
      <c r="K13" s="27">
        <v>2012</v>
      </c>
      <c r="L13" s="28">
        <f t="shared" si="5"/>
        <v>3867.39</v>
      </c>
    </row>
    <row r="14" spans="1:12" x14ac:dyDescent="0.25">
      <c r="A14" s="6">
        <v>37621</v>
      </c>
      <c r="B14" s="7">
        <v>3393</v>
      </c>
      <c r="C14">
        <f t="shared" si="1"/>
        <v>171</v>
      </c>
      <c r="D14">
        <f t="shared" si="2"/>
        <v>90</v>
      </c>
      <c r="E14">
        <f t="shared" si="3"/>
        <v>0.99</v>
      </c>
      <c r="F14">
        <f t="shared" si="0"/>
        <v>2002</v>
      </c>
      <c r="G14">
        <f t="shared" si="4"/>
        <v>259.28999999999996</v>
      </c>
      <c r="H14" s="24">
        <v>2013</v>
      </c>
      <c r="I14" s="5">
        <v>1.23</v>
      </c>
      <c r="K14" s="27">
        <v>2013</v>
      </c>
      <c r="L14" s="28">
        <f t="shared" si="5"/>
        <v>3425.02</v>
      </c>
    </row>
    <row r="15" spans="1:12" x14ac:dyDescent="0.25">
      <c r="A15" s="4">
        <v>37652</v>
      </c>
      <c r="B15" s="5">
        <v>3613</v>
      </c>
      <c r="C15">
        <f t="shared" si="1"/>
        <v>220</v>
      </c>
      <c r="D15">
        <f t="shared" si="2"/>
        <v>120</v>
      </c>
      <c r="E15">
        <f t="shared" si="3"/>
        <v>0.99</v>
      </c>
      <c r="F15">
        <f t="shared" si="0"/>
        <v>2003</v>
      </c>
      <c r="G15">
        <f t="shared" si="4"/>
        <v>337.8</v>
      </c>
      <c r="H15" s="25">
        <v>2014</v>
      </c>
      <c r="I15" s="7">
        <v>1.23</v>
      </c>
      <c r="K15" s="27">
        <v>2014</v>
      </c>
      <c r="L15" s="28">
        <f t="shared" si="5"/>
        <v>3738.2399999999993</v>
      </c>
    </row>
    <row r="16" spans="1:12" x14ac:dyDescent="0.25">
      <c r="A16" s="6">
        <v>37680</v>
      </c>
      <c r="B16" s="7">
        <v>3891</v>
      </c>
      <c r="C16">
        <f t="shared" si="1"/>
        <v>278</v>
      </c>
      <c r="D16">
        <f t="shared" si="2"/>
        <v>120</v>
      </c>
      <c r="E16">
        <f t="shared" si="3"/>
        <v>0.99</v>
      </c>
      <c r="F16">
        <f t="shared" si="0"/>
        <v>2003</v>
      </c>
      <c r="G16">
        <f t="shared" si="4"/>
        <v>395.21999999999997</v>
      </c>
      <c r="H16" s="24">
        <v>2015</v>
      </c>
      <c r="I16" s="5">
        <v>1.2</v>
      </c>
      <c r="K16" s="27">
        <v>2015</v>
      </c>
      <c r="L16" s="28">
        <f t="shared" si="5"/>
        <v>3337.5999999999995</v>
      </c>
    </row>
    <row r="17" spans="1:12" x14ac:dyDescent="0.25">
      <c r="A17" s="4">
        <v>37711</v>
      </c>
      <c r="B17" s="5">
        <v>4151</v>
      </c>
      <c r="C17">
        <f t="shared" si="1"/>
        <v>260</v>
      </c>
      <c r="D17">
        <f t="shared" si="2"/>
        <v>120</v>
      </c>
      <c r="E17">
        <f t="shared" si="3"/>
        <v>0.99</v>
      </c>
      <c r="F17">
        <f t="shared" si="0"/>
        <v>2003</v>
      </c>
      <c r="G17">
        <f t="shared" si="4"/>
        <v>377.4</v>
      </c>
      <c r="H17" s="25">
        <v>2016</v>
      </c>
      <c r="I17" s="7">
        <v>1.21</v>
      </c>
      <c r="K17" s="27">
        <v>2016</v>
      </c>
      <c r="L17" s="28">
        <f t="shared" si="5"/>
        <v>3575.4799999999996</v>
      </c>
    </row>
    <row r="18" spans="1:12" x14ac:dyDescent="0.25">
      <c r="A18" s="6">
        <v>37741</v>
      </c>
      <c r="B18" s="7">
        <v>4401</v>
      </c>
      <c r="C18">
        <f t="shared" si="1"/>
        <v>250</v>
      </c>
      <c r="D18">
        <f t="shared" si="2"/>
        <v>120</v>
      </c>
      <c r="E18">
        <f t="shared" si="3"/>
        <v>0.99</v>
      </c>
      <c r="F18">
        <f t="shared" si="0"/>
        <v>2003</v>
      </c>
      <c r="G18">
        <f t="shared" si="4"/>
        <v>367.5</v>
      </c>
      <c r="H18" s="24">
        <v>2017</v>
      </c>
      <c r="I18" s="5">
        <v>1.21</v>
      </c>
      <c r="K18" s="27">
        <v>2017</v>
      </c>
      <c r="L18" s="28">
        <f t="shared" si="5"/>
        <v>3262.91</v>
      </c>
    </row>
    <row r="19" spans="1:12" x14ac:dyDescent="0.25">
      <c r="A19" s="4">
        <v>37772</v>
      </c>
      <c r="B19" s="5">
        <v>4553</v>
      </c>
      <c r="C19">
        <f t="shared" si="1"/>
        <v>152</v>
      </c>
      <c r="D19">
        <f t="shared" si="2"/>
        <v>90</v>
      </c>
      <c r="E19">
        <f t="shared" si="3"/>
        <v>0.99</v>
      </c>
      <c r="F19">
        <f t="shared" si="0"/>
        <v>2003</v>
      </c>
      <c r="G19">
        <f t="shared" si="4"/>
        <v>240.48</v>
      </c>
      <c r="H19" s="23">
        <v>2018</v>
      </c>
      <c r="I19" s="1">
        <v>1.22</v>
      </c>
      <c r="K19" s="27">
        <v>2018</v>
      </c>
      <c r="L19" s="28">
        <f t="shared" si="5"/>
        <v>3131.7799999999997</v>
      </c>
    </row>
    <row r="20" spans="1:12" ht="15.75" thickBot="1" x14ac:dyDescent="0.3">
      <c r="A20" s="6">
        <v>37802</v>
      </c>
      <c r="B20" s="7">
        <v>4639</v>
      </c>
      <c r="C20">
        <f t="shared" si="1"/>
        <v>86</v>
      </c>
      <c r="D20">
        <f t="shared" si="2"/>
        <v>70</v>
      </c>
      <c r="E20">
        <f t="shared" si="3"/>
        <v>0.99</v>
      </c>
      <c r="F20">
        <f t="shared" si="0"/>
        <v>2003</v>
      </c>
      <c r="G20">
        <f t="shared" si="4"/>
        <v>155.13999999999999</v>
      </c>
      <c r="K20" s="31" t="s">
        <v>29</v>
      </c>
      <c r="L20" s="29">
        <f>SUM(L3:L19)</f>
        <v>54645.78</v>
      </c>
    </row>
    <row r="21" spans="1:12" x14ac:dyDescent="0.25">
      <c r="A21" s="4">
        <v>37833</v>
      </c>
      <c r="B21" s="5">
        <v>4654</v>
      </c>
      <c r="C21">
        <f t="shared" si="1"/>
        <v>15</v>
      </c>
      <c r="D21">
        <f t="shared" si="2"/>
        <v>70</v>
      </c>
      <c r="E21">
        <f t="shared" si="3"/>
        <v>0.99</v>
      </c>
      <c r="F21">
        <f t="shared" si="0"/>
        <v>2003</v>
      </c>
      <c r="G21">
        <f t="shared" si="4"/>
        <v>84.85</v>
      </c>
    </row>
    <row r="22" spans="1:12" x14ac:dyDescent="0.25">
      <c r="A22" s="6">
        <v>37864</v>
      </c>
      <c r="B22" s="7">
        <v>4669</v>
      </c>
      <c r="C22">
        <f t="shared" si="1"/>
        <v>15</v>
      </c>
      <c r="D22">
        <f t="shared" si="2"/>
        <v>70</v>
      </c>
      <c r="E22">
        <f t="shared" si="3"/>
        <v>0.99</v>
      </c>
      <c r="F22">
        <f t="shared" si="0"/>
        <v>2003</v>
      </c>
      <c r="G22">
        <f t="shared" si="4"/>
        <v>84.85</v>
      </c>
    </row>
    <row r="23" spans="1:12" x14ac:dyDescent="0.25">
      <c r="A23" s="4">
        <v>37894</v>
      </c>
      <c r="B23" s="5">
        <v>4819</v>
      </c>
      <c r="C23">
        <f t="shared" si="1"/>
        <v>150</v>
      </c>
      <c r="D23">
        <f t="shared" si="2"/>
        <v>90</v>
      </c>
      <c r="E23">
        <f t="shared" si="3"/>
        <v>0.99</v>
      </c>
      <c r="F23">
        <f t="shared" si="0"/>
        <v>2003</v>
      </c>
      <c r="G23">
        <f t="shared" si="4"/>
        <v>238.5</v>
      </c>
    </row>
    <row r="24" spans="1:12" x14ac:dyDescent="0.25">
      <c r="A24" s="6">
        <v>37925</v>
      </c>
      <c r="B24" s="7">
        <v>4976</v>
      </c>
      <c r="C24">
        <f t="shared" si="1"/>
        <v>157</v>
      </c>
      <c r="D24">
        <f t="shared" si="2"/>
        <v>90</v>
      </c>
      <c r="E24">
        <f t="shared" si="3"/>
        <v>0.99</v>
      </c>
      <c r="F24">
        <f t="shared" si="0"/>
        <v>2003</v>
      </c>
      <c r="G24">
        <f t="shared" si="4"/>
        <v>245.43</v>
      </c>
    </row>
    <row r="25" spans="1:12" x14ac:dyDescent="0.25">
      <c r="A25" s="4">
        <v>37955</v>
      </c>
      <c r="B25" s="5">
        <v>5078</v>
      </c>
      <c r="C25">
        <f t="shared" si="1"/>
        <v>102</v>
      </c>
      <c r="D25">
        <f t="shared" si="2"/>
        <v>90</v>
      </c>
      <c r="E25">
        <f t="shared" si="3"/>
        <v>0.99</v>
      </c>
      <c r="F25">
        <f t="shared" si="0"/>
        <v>2003</v>
      </c>
      <c r="G25">
        <f t="shared" si="4"/>
        <v>190.98000000000002</v>
      </c>
    </row>
    <row r="26" spans="1:12" x14ac:dyDescent="0.25">
      <c r="A26" s="6">
        <v>37986</v>
      </c>
      <c r="B26" s="7">
        <v>5260</v>
      </c>
      <c r="C26">
        <f t="shared" si="1"/>
        <v>182</v>
      </c>
      <c r="D26">
        <f t="shared" si="2"/>
        <v>90</v>
      </c>
      <c r="E26">
        <f t="shared" si="3"/>
        <v>0.99</v>
      </c>
      <c r="F26">
        <f t="shared" si="0"/>
        <v>2003</v>
      </c>
      <c r="G26">
        <f t="shared" si="4"/>
        <v>270.18</v>
      </c>
    </row>
    <row r="27" spans="1:12" x14ac:dyDescent="0.25">
      <c r="A27" s="4">
        <v>38017</v>
      </c>
      <c r="B27" s="5">
        <v>5508</v>
      </c>
      <c r="C27">
        <f t="shared" si="1"/>
        <v>248</v>
      </c>
      <c r="D27">
        <f t="shared" si="2"/>
        <v>120</v>
      </c>
      <c r="E27">
        <f t="shared" si="3"/>
        <v>0.98</v>
      </c>
      <c r="F27">
        <f t="shared" si="0"/>
        <v>2004</v>
      </c>
      <c r="G27">
        <f t="shared" si="4"/>
        <v>363.03999999999996</v>
      </c>
    </row>
    <row r="28" spans="1:12" x14ac:dyDescent="0.25">
      <c r="A28" s="6">
        <v>38045</v>
      </c>
      <c r="B28" s="7">
        <v>5754</v>
      </c>
      <c r="C28">
        <f t="shared" si="1"/>
        <v>246</v>
      </c>
      <c r="D28">
        <f t="shared" si="2"/>
        <v>120</v>
      </c>
      <c r="E28">
        <f t="shared" si="3"/>
        <v>0.98</v>
      </c>
      <c r="F28">
        <f t="shared" si="0"/>
        <v>2004</v>
      </c>
      <c r="G28">
        <f t="shared" si="4"/>
        <v>361.08</v>
      </c>
    </row>
    <row r="29" spans="1:12" x14ac:dyDescent="0.25">
      <c r="A29" s="4">
        <v>38077</v>
      </c>
      <c r="B29" s="5">
        <v>5945</v>
      </c>
      <c r="C29">
        <f t="shared" si="1"/>
        <v>191</v>
      </c>
      <c r="D29">
        <f t="shared" si="2"/>
        <v>90</v>
      </c>
      <c r="E29">
        <f t="shared" si="3"/>
        <v>0.98</v>
      </c>
      <c r="F29">
        <f t="shared" si="0"/>
        <v>2004</v>
      </c>
      <c r="G29">
        <f t="shared" si="4"/>
        <v>277.18</v>
      </c>
    </row>
    <row r="30" spans="1:12" x14ac:dyDescent="0.25">
      <c r="A30" s="6">
        <v>38107</v>
      </c>
      <c r="B30" s="7">
        <v>6050</v>
      </c>
      <c r="C30">
        <f t="shared" si="1"/>
        <v>105</v>
      </c>
      <c r="D30">
        <f t="shared" si="2"/>
        <v>90</v>
      </c>
      <c r="E30">
        <f t="shared" si="3"/>
        <v>0.98</v>
      </c>
      <c r="F30">
        <f t="shared" si="0"/>
        <v>2004</v>
      </c>
      <c r="G30">
        <f t="shared" si="4"/>
        <v>192.89999999999998</v>
      </c>
    </row>
    <row r="31" spans="1:12" x14ac:dyDescent="0.25">
      <c r="A31" s="4">
        <v>38138</v>
      </c>
      <c r="B31" s="5">
        <v>6146</v>
      </c>
      <c r="C31">
        <f t="shared" si="1"/>
        <v>96</v>
      </c>
      <c r="D31">
        <f t="shared" si="2"/>
        <v>70</v>
      </c>
      <c r="E31">
        <f t="shared" si="3"/>
        <v>0.98</v>
      </c>
      <c r="F31">
        <f t="shared" si="0"/>
        <v>2004</v>
      </c>
      <c r="G31">
        <f t="shared" si="4"/>
        <v>164.07999999999998</v>
      </c>
    </row>
    <row r="32" spans="1:12" x14ac:dyDescent="0.25">
      <c r="A32" s="6">
        <v>38168</v>
      </c>
      <c r="B32" s="7">
        <v>6173</v>
      </c>
      <c r="C32">
        <f t="shared" si="1"/>
        <v>27</v>
      </c>
      <c r="D32">
        <f t="shared" si="2"/>
        <v>70</v>
      </c>
      <c r="E32">
        <f t="shared" si="3"/>
        <v>0.98</v>
      </c>
      <c r="F32">
        <f t="shared" si="0"/>
        <v>2004</v>
      </c>
      <c r="G32">
        <f t="shared" si="4"/>
        <v>96.460000000000008</v>
      </c>
    </row>
    <row r="33" spans="1:7" x14ac:dyDescent="0.25">
      <c r="A33" s="4">
        <v>38199</v>
      </c>
      <c r="B33" s="5">
        <v>6183</v>
      </c>
      <c r="C33">
        <f t="shared" si="1"/>
        <v>10</v>
      </c>
      <c r="D33">
        <f t="shared" si="2"/>
        <v>70</v>
      </c>
      <c r="E33">
        <f t="shared" si="3"/>
        <v>0.98</v>
      </c>
      <c r="F33">
        <f t="shared" si="0"/>
        <v>2004</v>
      </c>
      <c r="G33">
        <f t="shared" si="4"/>
        <v>79.8</v>
      </c>
    </row>
    <row r="34" spans="1:7" x14ac:dyDescent="0.25">
      <c r="A34" s="6">
        <v>38230</v>
      </c>
      <c r="B34" s="7">
        <v>6195</v>
      </c>
      <c r="C34">
        <f t="shared" si="1"/>
        <v>12</v>
      </c>
      <c r="D34">
        <f t="shared" si="2"/>
        <v>70</v>
      </c>
      <c r="E34">
        <f t="shared" si="3"/>
        <v>0.98</v>
      </c>
      <c r="F34">
        <f t="shared" si="0"/>
        <v>2004</v>
      </c>
      <c r="G34">
        <f t="shared" si="4"/>
        <v>81.760000000000005</v>
      </c>
    </row>
    <row r="35" spans="1:7" x14ac:dyDescent="0.25">
      <c r="A35" s="4">
        <v>38260</v>
      </c>
      <c r="B35" s="5">
        <v>6304</v>
      </c>
      <c r="C35">
        <f t="shared" si="1"/>
        <v>109</v>
      </c>
      <c r="D35">
        <f t="shared" si="2"/>
        <v>90</v>
      </c>
      <c r="E35">
        <f t="shared" si="3"/>
        <v>0.98</v>
      </c>
      <c r="F35">
        <f t="shared" si="0"/>
        <v>2004</v>
      </c>
      <c r="G35">
        <f t="shared" si="4"/>
        <v>196.82</v>
      </c>
    </row>
    <row r="36" spans="1:7" x14ac:dyDescent="0.25">
      <c r="A36" s="6">
        <v>38291</v>
      </c>
      <c r="B36" s="7">
        <v>6459</v>
      </c>
      <c r="C36">
        <f t="shared" si="1"/>
        <v>155</v>
      </c>
      <c r="D36">
        <f t="shared" si="2"/>
        <v>90</v>
      </c>
      <c r="E36">
        <f t="shared" si="3"/>
        <v>0.98</v>
      </c>
      <c r="F36">
        <f t="shared" si="0"/>
        <v>2004</v>
      </c>
      <c r="G36">
        <f t="shared" si="4"/>
        <v>241.9</v>
      </c>
    </row>
    <row r="37" spans="1:7" x14ac:dyDescent="0.25">
      <c r="A37" s="4">
        <v>38321</v>
      </c>
      <c r="B37" s="5">
        <v>6737</v>
      </c>
      <c r="C37">
        <f t="shared" si="1"/>
        <v>278</v>
      </c>
      <c r="D37">
        <f t="shared" si="2"/>
        <v>120</v>
      </c>
      <c r="E37">
        <f t="shared" si="3"/>
        <v>0.98</v>
      </c>
      <c r="F37">
        <f t="shared" si="0"/>
        <v>2004</v>
      </c>
      <c r="G37">
        <f t="shared" si="4"/>
        <v>392.44</v>
      </c>
    </row>
    <row r="38" spans="1:7" x14ac:dyDescent="0.25">
      <c r="A38" s="6">
        <v>38352</v>
      </c>
      <c r="B38" s="7">
        <v>6997</v>
      </c>
      <c r="C38">
        <f t="shared" si="1"/>
        <v>260</v>
      </c>
      <c r="D38">
        <f t="shared" si="2"/>
        <v>120</v>
      </c>
      <c r="E38">
        <f t="shared" si="3"/>
        <v>0.98</v>
      </c>
      <c r="F38">
        <f t="shared" si="0"/>
        <v>2004</v>
      </c>
      <c r="G38">
        <f t="shared" si="4"/>
        <v>374.79999999999995</v>
      </c>
    </row>
    <row r="39" spans="1:7" x14ac:dyDescent="0.25">
      <c r="A39" s="4">
        <v>38383</v>
      </c>
      <c r="B39" s="5">
        <v>7247</v>
      </c>
      <c r="C39">
        <f t="shared" si="1"/>
        <v>250</v>
      </c>
      <c r="D39">
        <f t="shared" si="2"/>
        <v>120</v>
      </c>
      <c r="E39">
        <f t="shared" si="3"/>
        <v>1.02</v>
      </c>
      <c r="F39">
        <f t="shared" si="0"/>
        <v>2005</v>
      </c>
      <c r="G39">
        <f t="shared" si="4"/>
        <v>375</v>
      </c>
    </row>
    <row r="40" spans="1:7" x14ac:dyDescent="0.25">
      <c r="A40" s="6">
        <v>38411</v>
      </c>
      <c r="B40" s="7">
        <v>7399</v>
      </c>
      <c r="C40">
        <f t="shared" si="1"/>
        <v>152</v>
      </c>
      <c r="D40">
        <f t="shared" si="2"/>
        <v>90</v>
      </c>
      <c r="E40">
        <f t="shared" si="3"/>
        <v>1.02</v>
      </c>
      <c r="F40">
        <f t="shared" si="0"/>
        <v>2005</v>
      </c>
      <c r="G40">
        <f t="shared" si="4"/>
        <v>245.04</v>
      </c>
    </row>
    <row r="41" spans="1:7" x14ac:dyDescent="0.25">
      <c r="A41" s="4">
        <v>38442</v>
      </c>
      <c r="B41" s="5">
        <v>7584</v>
      </c>
      <c r="C41">
        <f t="shared" si="1"/>
        <v>185</v>
      </c>
      <c r="D41">
        <f t="shared" si="2"/>
        <v>90</v>
      </c>
      <c r="E41">
        <f t="shared" si="3"/>
        <v>1.02</v>
      </c>
      <c r="F41">
        <f t="shared" si="0"/>
        <v>2005</v>
      </c>
      <c r="G41">
        <f t="shared" si="4"/>
        <v>278.70000000000005</v>
      </c>
    </row>
    <row r="42" spans="1:7" x14ac:dyDescent="0.25">
      <c r="A42" s="6">
        <v>38472</v>
      </c>
      <c r="B42" s="7">
        <v>7745</v>
      </c>
      <c r="C42">
        <f t="shared" si="1"/>
        <v>161</v>
      </c>
      <c r="D42">
        <f t="shared" si="2"/>
        <v>90</v>
      </c>
      <c r="E42">
        <f t="shared" si="3"/>
        <v>1.02</v>
      </c>
      <c r="F42">
        <f t="shared" si="0"/>
        <v>2005</v>
      </c>
      <c r="G42">
        <f t="shared" si="4"/>
        <v>254.22</v>
      </c>
    </row>
    <row r="43" spans="1:7" x14ac:dyDescent="0.25">
      <c r="A43" s="4">
        <v>38503</v>
      </c>
      <c r="B43" s="5">
        <v>7935</v>
      </c>
      <c r="C43">
        <f t="shared" si="1"/>
        <v>190</v>
      </c>
      <c r="D43">
        <f t="shared" si="2"/>
        <v>90</v>
      </c>
      <c r="E43">
        <f t="shared" si="3"/>
        <v>1.02</v>
      </c>
      <c r="F43">
        <f t="shared" si="0"/>
        <v>2005</v>
      </c>
      <c r="G43">
        <f t="shared" si="4"/>
        <v>283.8</v>
      </c>
    </row>
    <row r="44" spans="1:7" x14ac:dyDescent="0.25">
      <c r="A44" s="6">
        <v>38533</v>
      </c>
      <c r="B44" s="7">
        <v>8043</v>
      </c>
      <c r="C44">
        <f t="shared" si="1"/>
        <v>108</v>
      </c>
      <c r="D44">
        <f t="shared" si="2"/>
        <v>90</v>
      </c>
      <c r="E44">
        <f t="shared" si="3"/>
        <v>1.02</v>
      </c>
      <c r="F44">
        <f t="shared" si="0"/>
        <v>2005</v>
      </c>
      <c r="G44">
        <f t="shared" si="4"/>
        <v>200.16</v>
      </c>
    </row>
    <row r="45" spans="1:7" x14ac:dyDescent="0.25">
      <c r="A45" s="4">
        <v>38564</v>
      </c>
      <c r="B45" s="5">
        <v>8062</v>
      </c>
      <c r="C45">
        <f t="shared" si="1"/>
        <v>19</v>
      </c>
      <c r="D45">
        <f t="shared" si="2"/>
        <v>70</v>
      </c>
      <c r="E45">
        <f t="shared" si="3"/>
        <v>1.02</v>
      </c>
      <c r="F45">
        <f t="shared" si="0"/>
        <v>2005</v>
      </c>
      <c r="G45">
        <f t="shared" si="4"/>
        <v>89.38</v>
      </c>
    </row>
    <row r="46" spans="1:7" x14ac:dyDescent="0.25">
      <c r="A46" s="6">
        <v>38595</v>
      </c>
      <c r="B46" s="7">
        <v>8081</v>
      </c>
      <c r="C46">
        <f t="shared" si="1"/>
        <v>19</v>
      </c>
      <c r="D46">
        <f t="shared" si="2"/>
        <v>70</v>
      </c>
      <c r="E46">
        <f t="shared" si="3"/>
        <v>1.02</v>
      </c>
      <c r="F46">
        <f t="shared" si="0"/>
        <v>2005</v>
      </c>
      <c r="G46">
        <f t="shared" si="4"/>
        <v>89.38</v>
      </c>
    </row>
    <row r="47" spans="1:7" x14ac:dyDescent="0.25">
      <c r="A47" s="4">
        <v>38625</v>
      </c>
      <c r="B47" s="5">
        <v>8269</v>
      </c>
      <c r="C47">
        <f t="shared" si="1"/>
        <v>188</v>
      </c>
      <c r="D47">
        <f t="shared" si="2"/>
        <v>90</v>
      </c>
      <c r="E47">
        <f t="shared" si="3"/>
        <v>1.02</v>
      </c>
      <c r="F47">
        <f t="shared" si="0"/>
        <v>2005</v>
      </c>
      <c r="G47">
        <f t="shared" si="4"/>
        <v>281.76</v>
      </c>
    </row>
    <row r="48" spans="1:7" x14ac:dyDescent="0.25">
      <c r="A48" s="6">
        <v>38656</v>
      </c>
      <c r="B48" s="7">
        <v>8465</v>
      </c>
      <c r="C48">
        <f t="shared" si="1"/>
        <v>196</v>
      </c>
      <c r="D48">
        <f t="shared" si="2"/>
        <v>90</v>
      </c>
      <c r="E48">
        <f t="shared" si="3"/>
        <v>1.02</v>
      </c>
      <c r="F48">
        <f t="shared" si="0"/>
        <v>2005</v>
      </c>
      <c r="G48">
        <f t="shared" si="4"/>
        <v>289.92</v>
      </c>
    </row>
    <row r="49" spans="1:7" x14ac:dyDescent="0.25">
      <c r="A49" s="4">
        <v>38686</v>
      </c>
      <c r="B49" s="5">
        <v>8592</v>
      </c>
      <c r="C49">
        <f t="shared" si="1"/>
        <v>127</v>
      </c>
      <c r="D49">
        <f t="shared" si="2"/>
        <v>90</v>
      </c>
      <c r="E49">
        <f t="shared" si="3"/>
        <v>1.02</v>
      </c>
      <c r="F49">
        <f t="shared" si="0"/>
        <v>2005</v>
      </c>
      <c r="G49">
        <f t="shared" si="4"/>
        <v>219.54</v>
      </c>
    </row>
    <row r="50" spans="1:7" x14ac:dyDescent="0.25">
      <c r="A50" s="6">
        <v>38717</v>
      </c>
      <c r="B50" s="7">
        <v>8819</v>
      </c>
      <c r="C50">
        <f t="shared" si="1"/>
        <v>227</v>
      </c>
      <c r="D50">
        <f t="shared" si="2"/>
        <v>120</v>
      </c>
      <c r="E50">
        <f t="shared" si="3"/>
        <v>1.02</v>
      </c>
      <c r="F50">
        <f t="shared" si="0"/>
        <v>2005</v>
      </c>
      <c r="G50">
        <f t="shared" si="4"/>
        <v>351.53999999999996</v>
      </c>
    </row>
    <row r="51" spans="1:7" x14ac:dyDescent="0.25">
      <c r="A51" s="4">
        <v>38748</v>
      </c>
      <c r="B51" s="5">
        <v>9129</v>
      </c>
      <c r="C51">
        <f t="shared" si="1"/>
        <v>310</v>
      </c>
      <c r="D51">
        <f t="shared" si="2"/>
        <v>120</v>
      </c>
      <c r="E51">
        <f t="shared" si="3"/>
        <v>1.02</v>
      </c>
      <c r="F51">
        <f t="shared" si="0"/>
        <v>2006</v>
      </c>
      <c r="G51">
        <f t="shared" si="4"/>
        <v>436.2</v>
      </c>
    </row>
    <row r="52" spans="1:7" x14ac:dyDescent="0.25">
      <c r="A52" s="6">
        <v>38776</v>
      </c>
      <c r="B52" s="7">
        <v>9424</v>
      </c>
      <c r="C52">
        <f t="shared" si="1"/>
        <v>295</v>
      </c>
      <c r="D52">
        <f t="shared" si="2"/>
        <v>120</v>
      </c>
      <c r="E52">
        <f t="shared" si="3"/>
        <v>1.02</v>
      </c>
      <c r="F52">
        <f t="shared" si="0"/>
        <v>2006</v>
      </c>
      <c r="G52">
        <f t="shared" si="4"/>
        <v>420.9</v>
      </c>
    </row>
    <row r="53" spans="1:7" x14ac:dyDescent="0.25">
      <c r="A53" s="4">
        <v>38807</v>
      </c>
      <c r="B53" s="5">
        <v>9662</v>
      </c>
      <c r="C53">
        <f t="shared" si="1"/>
        <v>238</v>
      </c>
      <c r="D53">
        <f t="shared" si="2"/>
        <v>120</v>
      </c>
      <c r="E53">
        <f t="shared" si="3"/>
        <v>1.02</v>
      </c>
      <c r="F53">
        <f t="shared" si="0"/>
        <v>2006</v>
      </c>
      <c r="G53">
        <f t="shared" si="4"/>
        <v>362.76</v>
      </c>
    </row>
    <row r="54" spans="1:7" x14ac:dyDescent="0.25">
      <c r="A54" s="6">
        <v>38837</v>
      </c>
      <c r="B54" s="7">
        <v>9778</v>
      </c>
      <c r="C54">
        <f t="shared" si="1"/>
        <v>116</v>
      </c>
      <c r="D54">
        <f t="shared" si="2"/>
        <v>90</v>
      </c>
      <c r="E54">
        <f t="shared" si="3"/>
        <v>1.02</v>
      </c>
      <c r="F54">
        <f t="shared" si="0"/>
        <v>2006</v>
      </c>
      <c r="G54">
        <f t="shared" si="4"/>
        <v>208.32</v>
      </c>
    </row>
    <row r="55" spans="1:7" x14ac:dyDescent="0.25">
      <c r="A55" s="4">
        <v>38868</v>
      </c>
      <c r="B55" s="5">
        <v>9884</v>
      </c>
      <c r="C55">
        <f t="shared" si="1"/>
        <v>106</v>
      </c>
      <c r="D55">
        <f t="shared" si="2"/>
        <v>90</v>
      </c>
      <c r="E55">
        <f t="shared" si="3"/>
        <v>1.02</v>
      </c>
      <c r="F55">
        <f t="shared" si="0"/>
        <v>2006</v>
      </c>
      <c r="G55">
        <f t="shared" si="4"/>
        <v>198.12</v>
      </c>
    </row>
    <row r="56" spans="1:7" x14ac:dyDescent="0.25">
      <c r="A56" s="6">
        <v>38898</v>
      </c>
      <c r="B56" s="7">
        <v>9914</v>
      </c>
      <c r="C56">
        <f t="shared" si="1"/>
        <v>30</v>
      </c>
      <c r="D56">
        <f t="shared" si="2"/>
        <v>70</v>
      </c>
      <c r="E56">
        <f t="shared" si="3"/>
        <v>1.02</v>
      </c>
      <c r="F56">
        <f t="shared" si="0"/>
        <v>2006</v>
      </c>
      <c r="G56">
        <f t="shared" si="4"/>
        <v>100.6</v>
      </c>
    </row>
    <row r="57" spans="1:7" x14ac:dyDescent="0.25">
      <c r="A57" s="4">
        <v>38929</v>
      </c>
      <c r="B57" s="5">
        <v>9925</v>
      </c>
      <c r="C57">
        <f t="shared" si="1"/>
        <v>11</v>
      </c>
      <c r="D57">
        <f t="shared" si="2"/>
        <v>70</v>
      </c>
      <c r="E57">
        <f t="shared" si="3"/>
        <v>1.02</v>
      </c>
      <c r="F57">
        <f t="shared" si="0"/>
        <v>2006</v>
      </c>
      <c r="G57">
        <f t="shared" si="4"/>
        <v>81.22</v>
      </c>
    </row>
    <row r="58" spans="1:7" x14ac:dyDescent="0.25">
      <c r="A58" s="6">
        <v>38960</v>
      </c>
      <c r="B58" s="7">
        <v>9938</v>
      </c>
      <c r="C58">
        <f t="shared" si="1"/>
        <v>13</v>
      </c>
      <c r="D58">
        <f t="shared" si="2"/>
        <v>70</v>
      </c>
      <c r="E58">
        <f t="shared" si="3"/>
        <v>1.02</v>
      </c>
      <c r="F58">
        <f t="shared" si="0"/>
        <v>2006</v>
      </c>
      <c r="G58">
        <f t="shared" si="4"/>
        <v>83.26</v>
      </c>
    </row>
    <row r="59" spans="1:7" x14ac:dyDescent="0.25">
      <c r="A59" s="4">
        <v>38990</v>
      </c>
      <c r="B59" s="5">
        <v>10059</v>
      </c>
      <c r="C59">
        <f t="shared" si="1"/>
        <v>121</v>
      </c>
      <c r="D59">
        <f t="shared" si="2"/>
        <v>90</v>
      </c>
      <c r="E59">
        <f t="shared" si="3"/>
        <v>1.02</v>
      </c>
      <c r="F59">
        <f t="shared" si="0"/>
        <v>2006</v>
      </c>
      <c r="G59">
        <f t="shared" si="4"/>
        <v>213.42000000000002</v>
      </c>
    </row>
    <row r="60" spans="1:7" x14ac:dyDescent="0.25">
      <c r="A60" s="6">
        <v>39021</v>
      </c>
      <c r="B60" s="7">
        <v>10211</v>
      </c>
      <c r="C60">
        <f t="shared" si="1"/>
        <v>152</v>
      </c>
      <c r="D60">
        <f t="shared" si="2"/>
        <v>90</v>
      </c>
      <c r="E60">
        <f t="shared" si="3"/>
        <v>1.02</v>
      </c>
      <c r="F60">
        <f t="shared" si="0"/>
        <v>2006</v>
      </c>
      <c r="G60">
        <f t="shared" si="4"/>
        <v>245.04</v>
      </c>
    </row>
    <row r="61" spans="1:7" x14ac:dyDescent="0.25">
      <c r="A61" s="4">
        <v>39051</v>
      </c>
      <c r="B61" s="5">
        <v>10486</v>
      </c>
      <c r="C61">
        <f t="shared" si="1"/>
        <v>275</v>
      </c>
      <c r="D61">
        <f t="shared" si="2"/>
        <v>120</v>
      </c>
      <c r="E61">
        <f t="shared" si="3"/>
        <v>1.02</v>
      </c>
      <c r="F61">
        <f t="shared" si="0"/>
        <v>2006</v>
      </c>
      <c r="G61">
        <f t="shared" si="4"/>
        <v>400.5</v>
      </c>
    </row>
    <row r="62" spans="1:7" x14ac:dyDescent="0.25">
      <c r="A62" s="6">
        <v>39082</v>
      </c>
      <c r="B62" s="7">
        <v>10742</v>
      </c>
      <c r="C62">
        <f t="shared" si="1"/>
        <v>256</v>
      </c>
      <c r="D62">
        <f t="shared" si="2"/>
        <v>120</v>
      </c>
      <c r="E62">
        <f t="shared" si="3"/>
        <v>1.02</v>
      </c>
      <c r="F62">
        <f t="shared" si="0"/>
        <v>2006</v>
      </c>
      <c r="G62">
        <f t="shared" si="4"/>
        <v>381.12</v>
      </c>
    </row>
    <row r="63" spans="1:7" x14ac:dyDescent="0.25">
      <c r="A63" s="4">
        <v>39113</v>
      </c>
      <c r="B63" s="5">
        <v>10988</v>
      </c>
      <c r="C63">
        <f t="shared" si="1"/>
        <v>246</v>
      </c>
      <c r="D63">
        <f t="shared" si="2"/>
        <v>120</v>
      </c>
      <c r="E63">
        <f t="shared" si="3"/>
        <v>1.04</v>
      </c>
      <c r="F63">
        <f t="shared" si="0"/>
        <v>2007</v>
      </c>
      <c r="G63">
        <f t="shared" si="4"/>
        <v>375.84000000000003</v>
      </c>
    </row>
    <row r="64" spans="1:7" x14ac:dyDescent="0.25">
      <c r="A64" s="6">
        <v>39141</v>
      </c>
      <c r="B64" s="7">
        <v>11138</v>
      </c>
      <c r="C64">
        <f t="shared" si="1"/>
        <v>150</v>
      </c>
      <c r="D64">
        <f t="shared" si="2"/>
        <v>90</v>
      </c>
      <c r="E64">
        <f t="shared" si="3"/>
        <v>1.04</v>
      </c>
      <c r="F64">
        <f t="shared" si="0"/>
        <v>2007</v>
      </c>
      <c r="G64">
        <f t="shared" si="4"/>
        <v>246</v>
      </c>
    </row>
    <row r="65" spans="1:7" x14ac:dyDescent="0.25">
      <c r="A65" s="4">
        <v>39172</v>
      </c>
      <c r="B65" s="5">
        <v>11321</v>
      </c>
      <c r="C65">
        <f t="shared" si="1"/>
        <v>183</v>
      </c>
      <c r="D65">
        <f t="shared" si="2"/>
        <v>90</v>
      </c>
      <c r="E65">
        <f t="shared" si="3"/>
        <v>1.04</v>
      </c>
      <c r="F65">
        <f t="shared" si="0"/>
        <v>2007</v>
      </c>
      <c r="G65">
        <f t="shared" si="4"/>
        <v>280.32</v>
      </c>
    </row>
    <row r="66" spans="1:7" x14ac:dyDescent="0.25">
      <c r="A66" s="6">
        <v>39202</v>
      </c>
      <c r="B66" s="7">
        <v>11481</v>
      </c>
      <c r="C66">
        <f t="shared" si="1"/>
        <v>160</v>
      </c>
      <c r="D66">
        <f t="shared" si="2"/>
        <v>90</v>
      </c>
      <c r="E66">
        <f t="shared" si="3"/>
        <v>1.04</v>
      </c>
      <c r="F66">
        <f t="shared" si="0"/>
        <v>2007</v>
      </c>
      <c r="G66">
        <f t="shared" si="4"/>
        <v>256.39999999999998</v>
      </c>
    </row>
    <row r="67" spans="1:7" x14ac:dyDescent="0.25">
      <c r="A67" s="4">
        <v>39233</v>
      </c>
      <c r="B67" s="5">
        <v>11669</v>
      </c>
      <c r="C67">
        <f t="shared" si="1"/>
        <v>188</v>
      </c>
      <c r="D67">
        <f t="shared" si="2"/>
        <v>90</v>
      </c>
      <c r="E67">
        <f t="shared" si="3"/>
        <v>1.04</v>
      </c>
      <c r="F67">
        <f t="shared" ref="F67:F130" si="6">YEAR(A67)</f>
        <v>2007</v>
      </c>
      <c r="G67">
        <f t="shared" si="4"/>
        <v>285.52</v>
      </c>
    </row>
    <row r="68" spans="1:7" x14ac:dyDescent="0.25">
      <c r="A68" s="6">
        <v>39263</v>
      </c>
      <c r="B68" s="7">
        <v>11776</v>
      </c>
      <c r="C68">
        <f t="shared" ref="C68:C131" si="7">B68-B67</f>
        <v>107</v>
      </c>
      <c r="D68">
        <f t="shared" ref="D68:D131" si="8">IF(C68&lt;100, 70, IF(C68&lt;=200, 90, 120))</f>
        <v>90</v>
      </c>
      <c r="E68">
        <f t="shared" ref="E68:E131" si="9">_xlfn.XLOOKUP(F68,$H$2:$H$19,$I$2:$I$19)</f>
        <v>1.04</v>
      </c>
      <c r="F68">
        <f t="shared" si="6"/>
        <v>2007</v>
      </c>
      <c r="G68">
        <f t="shared" ref="G68:G131" si="10">E68*C68+D68</f>
        <v>201.28</v>
      </c>
    </row>
    <row r="69" spans="1:7" x14ac:dyDescent="0.25">
      <c r="A69" s="4">
        <v>39294</v>
      </c>
      <c r="B69" s="5">
        <v>11795</v>
      </c>
      <c r="C69">
        <f t="shared" si="7"/>
        <v>19</v>
      </c>
      <c r="D69">
        <f t="shared" si="8"/>
        <v>70</v>
      </c>
      <c r="E69">
        <f t="shared" si="9"/>
        <v>1.04</v>
      </c>
      <c r="F69">
        <f t="shared" si="6"/>
        <v>2007</v>
      </c>
      <c r="G69">
        <f t="shared" si="10"/>
        <v>89.76</v>
      </c>
    </row>
    <row r="70" spans="1:7" x14ac:dyDescent="0.25">
      <c r="A70" s="6">
        <v>39325</v>
      </c>
      <c r="B70" s="7">
        <v>11814</v>
      </c>
      <c r="C70">
        <f t="shared" si="7"/>
        <v>19</v>
      </c>
      <c r="D70">
        <f t="shared" si="8"/>
        <v>70</v>
      </c>
      <c r="E70">
        <f t="shared" si="9"/>
        <v>1.04</v>
      </c>
      <c r="F70">
        <f t="shared" si="6"/>
        <v>2007</v>
      </c>
      <c r="G70">
        <f t="shared" si="10"/>
        <v>89.76</v>
      </c>
    </row>
    <row r="71" spans="1:7" x14ac:dyDescent="0.25">
      <c r="A71" s="4">
        <v>39355</v>
      </c>
      <c r="B71" s="5">
        <v>11901</v>
      </c>
      <c r="C71">
        <f t="shared" si="7"/>
        <v>87</v>
      </c>
      <c r="D71">
        <f t="shared" si="8"/>
        <v>70</v>
      </c>
      <c r="E71">
        <f t="shared" si="9"/>
        <v>1.04</v>
      </c>
      <c r="F71">
        <f t="shared" si="6"/>
        <v>2007</v>
      </c>
      <c r="G71">
        <f t="shared" si="10"/>
        <v>160.48000000000002</v>
      </c>
    </row>
    <row r="72" spans="1:7" x14ac:dyDescent="0.25">
      <c r="A72" s="6">
        <v>39386</v>
      </c>
      <c r="B72" s="7">
        <v>12044</v>
      </c>
      <c r="C72">
        <f t="shared" si="7"/>
        <v>143</v>
      </c>
      <c r="D72">
        <f t="shared" si="8"/>
        <v>90</v>
      </c>
      <c r="E72">
        <f t="shared" si="9"/>
        <v>1.04</v>
      </c>
      <c r="F72">
        <f t="shared" si="6"/>
        <v>2007</v>
      </c>
      <c r="G72">
        <f t="shared" si="10"/>
        <v>238.72</v>
      </c>
    </row>
    <row r="73" spans="1:7" x14ac:dyDescent="0.25">
      <c r="A73" s="4">
        <v>39416</v>
      </c>
      <c r="B73" s="5">
        <v>12170</v>
      </c>
      <c r="C73">
        <f t="shared" si="7"/>
        <v>126</v>
      </c>
      <c r="D73">
        <f t="shared" si="8"/>
        <v>90</v>
      </c>
      <c r="E73">
        <f t="shared" si="9"/>
        <v>1.04</v>
      </c>
      <c r="F73">
        <f t="shared" si="6"/>
        <v>2007</v>
      </c>
      <c r="G73">
        <f t="shared" si="10"/>
        <v>221.04</v>
      </c>
    </row>
    <row r="74" spans="1:7" x14ac:dyDescent="0.25">
      <c r="A74" s="6">
        <v>39447</v>
      </c>
      <c r="B74" s="7">
        <v>12395</v>
      </c>
      <c r="C74">
        <f t="shared" si="7"/>
        <v>225</v>
      </c>
      <c r="D74">
        <f t="shared" si="8"/>
        <v>120</v>
      </c>
      <c r="E74">
        <f t="shared" si="9"/>
        <v>1.04</v>
      </c>
      <c r="F74">
        <f t="shared" si="6"/>
        <v>2007</v>
      </c>
      <c r="G74">
        <f t="shared" si="10"/>
        <v>354</v>
      </c>
    </row>
    <row r="75" spans="1:7" x14ac:dyDescent="0.25">
      <c r="A75" s="4">
        <v>39478</v>
      </c>
      <c r="B75" s="5">
        <v>12702</v>
      </c>
      <c r="C75">
        <f t="shared" si="7"/>
        <v>307</v>
      </c>
      <c r="D75">
        <f t="shared" si="8"/>
        <v>120</v>
      </c>
      <c r="E75">
        <f t="shared" si="9"/>
        <v>1.05</v>
      </c>
      <c r="F75">
        <f t="shared" si="6"/>
        <v>2008</v>
      </c>
      <c r="G75">
        <f t="shared" si="10"/>
        <v>442.35</v>
      </c>
    </row>
    <row r="76" spans="1:7" x14ac:dyDescent="0.25">
      <c r="A76" s="6">
        <v>39506</v>
      </c>
      <c r="B76" s="7">
        <v>13025</v>
      </c>
      <c r="C76">
        <f t="shared" si="7"/>
        <v>323</v>
      </c>
      <c r="D76">
        <f t="shared" si="8"/>
        <v>120</v>
      </c>
      <c r="E76">
        <f t="shared" si="9"/>
        <v>1.05</v>
      </c>
      <c r="F76">
        <f t="shared" si="6"/>
        <v>2008</v>
      </c>
      <c r="G76">
        <f t="shared" si="10"/>
        <v>459.15000000000003</v>
      </c>
    </row>
    <row r="77" spans="1:7" x14ac:dyDescent="0.25">
      <c r="A77" s="4">
        <v>39538</v>
      </c>
      <c r="B77" s="5">
        <v>13261</v>
      </c>
      <c r="C77">
        <f t="shared" si="7"/>
        <v>236</v>
      </c>
      <c r="D77">
        <f t="shared" si="8"/>
        <v>120</v>
      </c>
      <c r="E77">
        <f t="shared" si="9"/>
        <v>1.05</v>
      </c>
      <c r="F77">
        <f t="shared" si="6"/>
        <v>2008</v>
      </c>
      <c r="G77">
        <f t="shared" si="10"/>
        <v>367.8</v>
      </c>
    </row>
    <row r="78" spans="1:7" x14ac:dyDescent="0.25">
      <c r="A78" s="6">
        <v>39568</v>
      </c>
      <c r="B78" s="7">
        <v>13376</v>
      </c>
      <c r="C78">
        <f t="shared" si="7"/>
        <v>115</v>
      </c>
      <c r="D78">
        <f t="shared" si="8"/>
        <v>90</v>
      </c>
      <c r="E78">
        <f t="shared" si="9"/>
        <v>1.05</v>
      </c>
      <c r="F78">
        <f t="shared" si="6"/>
        <v>2008</v>
      </c>
      <c r="G78">
        <f t="shared" si="10"/>
        <v>210.75</v>
      </c>
    </row>
    <row r="79" spans="1:7" x14ac:dyDescent="0.25">
      <c r="A79" s="4">
        <v>39599</v>
      </c>
      <c r="B79" s="5">
        <v>13478</v>
      </c>
      <c r="C79">
        <f t="shared" si="7"/>
        <v>102</v>
      </c>
      <c r="D79">
        <f t="shared" si="8"/>
        <v>90</v>
      </c>
      <c r="E79">
        <f t="shared" si="9"/>
        <v>1.05</v>
      </c>
      <c r="F79">
        <f t="shared" si="6"/>
        <v>2008</v>
      </c>
      <c r="G79">
        <f t="shared" si="10"/>
        <v>197.10000000000002</v>
      </c>
    </row>
    <row r="80" spans="1:7" x14ac:dyDescent="0.25">
      <c r="A80" s="6">
        <v>39629</v>
      </c>
      <c r="B80" s="7">
        <v>13506</v>
      </c>
      <c r="C80">
        <f t="shared" si="7"/>
        <v>28</v>
      </c>
      <c r="D80">
        <f t="shared" si="8"/>
        <v>70</v>
      </c>
      <c r="E80">
        <f t="shared" si="9"/>
        <v>1.05</v>
      </c>
      <c r="F80">
        <f t="shared" si="6"/>
        <v>2008</v>
      </c>
      <c r="G80">
        <f t="shared" si="10"/>
        <v>99.4</v>
      </c>
    </row>
    <row r="81" spans="1:7" x14ac:dyDescent="0.25">
      <c r="A81" s="4">
        <v>39660</v>
      </c>
      <c r="B81" s="5">
        <v>13516</v>
      </c>
      <c r="C81">
        <f t="shared" si="7"/>
        <v>10</v>
      </c>
      <c r="D81">
        <f t="shared" si="8"/>
        <v>70</v>
      </c>
      <c r="E81">
        <f t="shared" si="9"/>
        <v>1.05</v>
      </c>
      <c r="F81">
        <f t="shared" si="6"/>
        <v>2008</v>
      </c>
      <c r="G81">
        <f t="shared" si="10"/>
        <v>80.5</v>
      </c>
    </row>
    <row r="82" spans="1:7" x14ac:dyDescent="0.25">
      <c r="A82" s="6">
        <v>39691</v>
      </c>
      <c r="B82" s="7">
        <v>13529</v>
      </c>
      <c r="C82">
        <f t="shared" si="7"/>
        <v>13</v>
      </c>
      <c r="D82">
        <f t="shared" si="8"/>
        <v>70</v>
      </c>
      <c r="E82">
        <f t="shared" si="9"/>
        <v>1.05</v>
      </c>
      <c r="F82">
        <f t="shared" si="6"/>
        <v>2008</v>
      </c>
      <c r="G82">
        <f t="shared" si="10"/>
        <v>83.65</v>
      </c>
    </row>
    <row r="83" spans="1:7" x14ac:dyDescent="0.25">
      <c r="A83" s="4">
        <v>39721</v>
      </c>
      <c r="B83" s="5">
        <v>13645</v>
      </c>
      <c r="C83">
        <f t="shared" si="7"/>
        <v>116</v>
      </c>
      <c r="D83">
        <f t="shared" si="8"/>
        <v>90</v>
      </c>
      <c r="E83">
        <f t="shared" si="9"/>
        <v>1.05</v>
      </c>
      <c r="F83">
        <f t="shared" si="6"/>
        <v>2008</v>
      </c>
      <c r="G83">
        <f t="shared" si="10"/>
        <v>211.8</v>
      </c>
    </row>
    <row r="84" spans="1:7" x14ac:dyDescent="0.25">
      <c r="A84" s="6">
        <v>39752</v>
      </c>
      <c r="B84" s="7">
        <v>13791</v>
      </c>
      <c r="C84">
        <f t="shared" si="7"/>
        <v>146</v>
      </c>
      <c r="D84">
        <f t="shared" si="8"/>
        <v>90</v>
      </c>
      <c r="E84">
        <f t="shared" si="9"/>
        <v>1.05</v>
      </c>
      <c r="F84">
        <f t="shared" si="6"/>
        <v>2008</v>
      </c>
      <c r="G84">
        <f t="shared" si="10"/>
        <v>243.3</v>
      </c>
    </row>
    <row r="85" spans="1:7" x14ac:dyDescent="0.25">
      <c r="A85" s="4">
        <v>39782</v>
      </c>
      <c r="B85" s="5">
        <v>14055</v>
      </c>
      <c r="C85">
        <f t="shared" si="7"/>
        <v>264</v>
      </c>
      <c r="D85">
        <f t="shared" si="8"/>
        <v>120</v>
      </c>
      <c r="E85">
        <f t="shared" si="9"/>
        <v>1.05</v>
      </c>
      <c r="F85">
        <f t="shared" si="6"/>
        <v>2008</v>
      </c>
      <c r="G85">
        <f t="shared" si="10"/>
        <v>397.2</v>
      </c>
    </row>
    <row r="86" spans="1:7" x14ac:dyDescent="0.25">
      <c r="A86" s="6">
        <v>39813</v>
      </c>
      <c r="B86" s="7">
        <v>14301</v>
      </c>
      <c r="C86">
        <f t="shared" si="7"/>
        <v>246</v>
      </c>
      <c r="D86">
        <f t="shared" si="8"/>
        <v>120</v>
      </c>
      <c r="E86">
        <f t="shared" si="9"/>
        <v>1.05</v>
      </c>
      <c r="F86">
        <f t="shared" si="6"/>
        <v>2008</v>
      </c>
      <c r="G86">
        <f t="shared" si="10"/>
        <v>378.3</v>
      </c>
    </row>
    <row r="87" spans="1:7" x14ac:dyDescent="0.25">
      <c r="A87" s="4">
        <v>39844</v>
      </c>
      <c r="B87" s="5">
        <v>14537</v>
      </c>
      <c r="C87">
        <f t="shared" si="7"/>
        <v>236</v>
      </c>
      <c r="D87">
        <f t="shared" si="8"/>
        <v>120</v>
      </c>
      <c r="E87">
        <f t="shared" si="9"/>
        <v>1.07</v>
      </c>
      <c r="F87">
        <f t="shared" si="6"/>
        <v>2009</v>
      </c>
      <c r="G87">
        <f t="shared" si="10"/>
        <v>372.52</v>
      </c>
    </row>
    <row r="88" spans="1:7" x14ac:dyDescent="0.25">
      <c r="A88" s="6">
        <v>39872</v>
      </c>
      <c r="B88" s="7">
        <v>14827</v>
      </c>
      <c r="C88">
        <f t="shared" si="7"/>
        <v>290</v>
      </c>
      <c r="D88">
        <f t="shared" si="8"/>
        <v>120</v>
      </c>
      <c r="E88">
        <f t="shared" si="9"/>
        <v>1.07</v>
      </c>
      <c r="F88">
        <f t="shared" si="6"/>
        <v>2009</v>
      </c>
      <c r="G88">
        <f t="shared" si="10"/>
        <v>430.3</v>
      </c>
    </row>
    <row r="89" spans="1:7" x14ac:dyDescent="0.25">
      <c r="A89" s="4">
        <v>39903</v>
      </c>
      <c r="B89" s="5">
        <v>15002</v>
      </c>
      <c r="C89">
        <f t="shared" si="7"/>
        <v>175</v>
      </c>
      <c r="D89">
        <f t="shared" si="8"/>
        <v>90</v>
      </c>
      <c r="E89">
        <f t="shared" si="9"/>
        <v>1.07</v>
      </c>
      <c r="F89">
        <f t="shared" si="6"/>
        <v>2009</v>
      </c>
      <c r="G89">
        <f t="shared" si="10"/>
        <v>277.25</v>
      </c>
    </row>
    <row r="90" spans="1:7" x14ac:dyDescent="0.25">
      <c r="A90" s="6">
        <v>39933</v>
      </c>
      <c r="B90" s="7">
        <v>15155</v>
      </c>
      <c r="C90">
        <f t="shared" si="7"/>
        <v>153</v>
      </c>
      <c r="D90">
        <f t="shared" si="8"/>
        <v>90</v>
      </c>
      <c r="E90">
        <f t="shared" si="9"/>
        <v>1.07</v>
      </c>
      <c r="F90">
        <f t="shared" si="6"/>
        <v>2009</v>
      </c>
      <c r="G90">
        <f t="shared" si="10"/>
        <v>253.71</v>
      </c>
    </row>
    <row r="91" spans="1:7" x14ac:dyDescent="0.25">
      <c r="A91" s="4">
        <v>39964</v>
      </c>
      <c r="B91" s="5">
        <v>15335</v>
      </c>
      <c r="C91">
        <f t="shared" si="7"/>
        <v>180</v>
      </c>
      <c r="D91">
        <f t="shared" si="8"/>
        <v>90</v>
      </c>
      <c r="E91">
        <f t="shared" si="9"/>
        <v>1.07</v>
      </c>
      <c r="F91">
        <f t="shared" si="6"/>
        <v>2009</v>
      </c>
      <c r="G91">
        <f t="shared" si="10"/>
        <v>282.60000000000002</v>
      </c>
    </row>
    <row r="92" spans="1:7" x14ac:dyDescent="0.25">
      <c r="A92" s="6">
        <v>39994</v>
      </c>
      <c r="B92" s="7">
        <v>15437</v>
      </c>
      <c r="C92">
        <f t="shared" si="7"/>
        <v>102</v>
      </c>
      <c r="D92">
        <f t="shared" si="8"/>
        <v>90</v>
      </c>
      <c r="E92">
        <f t="shared" si="9"/>
        <v>1.07</v>
      </c>
      <c r="F92">
        <f t="shared" si="6"/>
        <v>2009</v>
      </c>
      <c r="G92">
        <f t="shared" si="10"/>
        <v>199.14</v>
      </c>
    </row>
    <row r="93" spans="1:7" x14ac:dyDescent="0.25">
      <c r="A93" s="4">
        <v>40025</v>
      </c>
      <c r="B93" s="5">
        <v>15455</v>
      </c>
      <c r="C93">
        <f t="shared" si="7"/>
        <v>18</v>
      </c>
      <c r="D93">
        <f t="shared" si="8"/>
        <v>70</v>
      </c>
      <c r="E93">
        <f t="shared" si="9"/>
        <v>1.07</v>
      </c>
      <c r="F93">
        <f t="shared" si="6"/>
        <v>2009</v>
      </c>
      <c r="G93">
        <f t="shared" si="10"/>
        <v>89.26</v>
      </c>
    </row>
    <row r="94" spans="1:7" x14ac:dyDescent="0.25">
      <c r="A94" s="6">
        <v>40056</v>
      </c>
      <c r="B94" s="7">
        <v>15474</v>
      </c>
      <c r="C94">
        <f t="shared" si="7"/>
        <v>19</v>
      </c>
      <c r="D94">
        <f t="shared" si="8"/>
        <v>70</v>
      </c>
      <c r="E94">
        <f t="shared" si="9"/>
        <v>1.07</v>
      </c>
      <c r="F94">
        <f t="shared" si="6"/>
        <v>2009</v>
      </c>
      <c r="G94">
        <f t="shared" si="10"/>
        <v>90.33</v>
      </c>
    </row>
    <row r="95" spans="1:7" x14ac:dyDescent="0.25">
      <c r="A95" s="4">
        <v>40086</v>
      </c>
      <c r="B95" s="5">
        <v>15557</v>
      </c>
      <c r="C95">
        <f t="shared" si="7"/>
        <v>83</v>
      </c>
      <c r="D95">
        <f t="shared" si="8"/>
        <v>70</v>
      </c>
      <c r="E95">
        <f t="shared" si="9"/>
        <v>1.07</v>
      </c>
      <c r="F95">
        <f t="shared" si="6"/>
        <v>2009</v>
      </c>
      <c r="G95">
        <f t="shared" si="10"/>
        <v>158.81</v>
      </c>
    </row>
    <row r="96" spans="1:7" x14ac:dyDescent="0.25">
      <c r="A96" s="6">
        <v>40117</v>
      </c>
      <c r="B96" s="7">
        <v>15694</v>
      </c>
      <c r="C96">
        <f t="shared" si="7"/>
        <v>137</v>
      </c>
      <c r="D96">
        <f t="shared" si="8"/>
        <v>90</v>
      </c>
      <c r="E96">
        <f t="shared" si="9"/>
        <v>1.07</v>
      </c>
      <c r="F96">
        <f t="shared" si="6"/>
        <v>2009</v>
      </c>
      <c r="G96">
        <f t="shared" si="10"/>
        <v>236.59</v>
      </c>
    </row>
    <row r="97" spans="1:7" x14ac:dyDescent="0.25">
      <c r="A97" s="4">
        <v>40147</v>
      </c>
      <c r="B97" s="5">
        <v>15835</v>
      </c>
      <c r="C97">
        <f t="shared" si="7"/>
        <v>141</v>
      </c>
      <c r="D97">
        <f t="shared" si="8"/>
        <v>90</v>
      </c>
      <c r="E97">
        <f t="shared" si="9"/>
        <v>1.07</v>
      </c>
      <c r="F97">
        <f t="shared" si="6"/>
        <v>2009</v>
      </c>
      <c r="G97">
        <f t="shared" si="10"/>
        <v>240.87</v>
      </c>
    </row>
    <row r="98" spans="1:7" x14ac:dyDescent="0.25">
      <c r="A98" s="6">
        <v>40178</v>
      </c>
      <c r="B98" s="7">
        <v>16087</v>
      </c>
      <c r="C98">
        <f t="shared" si="7"/>
        <v>252</v>
      </c>
      <c r="D98">
        <f t="shared" si="8"/>
        <v>120</v>
      </c>
      <c r="E98">
        <f t="shared" si="9"/>
        <v>1.07</v>
      </c>
      <c r="F98">
        <f t="shared" si="6"/>
        <v>2009</v>
      </c>
      <c r="G98">
        <f t="shared" si="10"/>
        <v>389.64000000000004</v>
      </c>
    </row>
    <row r="99" spans="1:7" x14ac:dyDescent="0.25">
      <c r="A99" s="4">
        <v>40209</v>
      </c>
      <c r="B99" s="5">
        <v>16431</v>
      </c>
      <c r="C99">
        <f t="shared" si="7"/>
        <v>344</v>
      </c>
      <c r="D99">
        <f t="shared" si="8"/>
        <v>120</v>
      </c>
      <c r="E99">
        <f t="shared" si="9"/>
        <v>1.1100000000000001</v>
      </c>
      <c r="F99">
        <f t="shared" si="6"/>
        <v>2010</v>
      </c>
      <c r="G99">
        <f t="shared" si="10"/>
        <v>501.84000000000003</v>
      </c>
    </row>
    <row r="100" spans="1:7" x14ac:dyDescent="0.25">
      <c r="A100" s="6">
        <v>40237</v>
      </c>
      <c r="B100" s="7">
        <v>16792</v>
      </c>
      <c r="C100">
        <f t="shared" si="7"/>
        <v>361</v>
      </c>
      <c r="D100">
        <f t="shared" si="8"/>
        <v>120</v>
      </c>
      <c r="E100">
        <f t="shared" si="9"/>
        <v>1.1100000000000001</v>
      </c>
      <c r="F100">
        <f t="shared" si="6"/>
        <v>2010</v>
      </c>
      <c r="G100">
        <f t="shared" si="10"/>
        <v>520.71</v>
      </c>
    </row>
    <row r="101" spans="1:7" x14ac:dyDescent="0.25">
      <c r="A101" s="4">
        <v>40268</v>
      </c>
      <c r="B101" s="5">
        <v>17057</v>
      </c>
      <c r="C101">
        <f t="shared" si="7"/>
        <v>265</v>
      </c>
      <c r="D101">
        <f t="shared" si="8"/>
        <v>120</v>
      </c>
      <c r="E101">
        <f t="shared" si="9"/>
        <v>1.1100000000000001</v>
      </c>
      <c r="F101">
        <f t="shared" si="6"/>
        <v>2010</v>
      </c>
      <c r="G101">
        <f t="shared" si="10"/>
        <v>414.15000000000003</v>
      </c>
    </row>
    <row r="102" spans="1:7" x14ac:dyDescent="0.25">
      <c r="A102" s="6">
        <v>40298</v>
      </c>
      <c r="B102" s="7">
        <v>17186</v>
      </c>
      <c r="C102">
        <f t="shared" si="7"/>
        <v>129</v>
      </c>
      <c r="D102">
        <f t="shared" si="8"/>
        <v>90</v>
      </c>
      <c r="E102">
        <f t="shared" si="9"/>
        <v>1.1100000000000001</v>
      </c>
      <c r="F102">
        <f t="shared" si="6"/>
        <v>2010</v>
      </c>
      <c r="G102">
        <f t="shared" si="10"/>
        <v>233.19000000000003</v>
      </c>
    </row>
    <row r="103" spans="1:7" x14ac:dyDescent="0.25">
      <c r="A103" s="4">
        <v>40329</v>
      </c>
      <c r="B103" s="5">
        <v>17301</v>
      </c>
      <c r="C103">
        <f t="shared" si="7"/>
        <v>115</v>
      </c>
      <c r="D103">
        <f t="shared" si="8"/>
        <v>90</v>
      </c>
      <c r="E103">
        <f t="shared" si="9"/>
        <v>1.1100000000000001</v>
      </c>
      <c r="F103">
        <f t="shared" si="6"/>
        <v>2010</v>
      </c>
      <c r="G103">
        <f t="shared" si="10"/>
        <v>217.65</v>
      </c>
    </row>
    <row r="104" spans="1:7" x14ac:dyDescent="0.25">
      <c r="A104" s="6">
        <v>40359</v>
      </c>
      <c r="B104" s="7">
        <v>17332</v>
      </c>
      <c r="C104">
        <f t="shared" si="7"/>
        <v>31</v>
      </c>
      <c r="D104">
        <f t="shared" si="8"/>
        <v>70</v>
      </c>
      <c r="E104">
        <f t="shared" si="9"/>
        <v>1.1100000000000001</v>
      </c>
      <c r="F104">
        <f t="shared" si="6"/>
        <v>2010</v>
      </c>
      <c r="G104">
        <f t="shared" si="10"/>
        <v>104.41</v>
      </c>
    </row>
    <row r="105" spans="1:7" x14ac:dyDescent="0.25">
      <c r="A105" s="4">
        <v>40390</v>
      </c>
      <c r="B105" s="5">
        <v>17352</v>
      </c>
      <c r="C105">
        <f t="shared" si="7"/>
        <v>20</v>
      </c>
      <c r="D105">
        <f t="shared" si="8"/>
        <v>70</v>
      </c>
      <c r="E105">
        <f t="shared" si="9"/>
        <v>1.1100000000000001</v>
      </c>
      <c r="F105">
        <f t="shared" si="6"/>
        <v>2010</v>
      </c>
      <c r="G105">
        <f t="shared" si="10"/>
        <v>92.2</v>
      </c>
    </row>
    <row r="106" spans="1:7" x14ac:dyDescent="0.25">
      <c r="A106" s="6">
        <v>40421</v>
      </c>
      <c r="B106" s="7">
        <v>17367</v>
      </c>
      <c r="C106">
        <f t="shared" si="7"/>
        <v>15</v>
      </c>
      <c r="D106">
        <f t="shared" si="8"/>
        <v>70</v>
      </c>
      <c r="E106">
        <f t="shared" si="9"/>
        <v>1.1100000000000001</v>
      </c>
      <c r="F106">
        <f t="shared" si="6"/>
        <v>2010</v>
      </c>
      <c r="G106">
        <f t="shared" si="10"/>
        <v>86.65</v>
      </c>
    </row>
    <row r="107" spans="1:7" x14ac:dyDescent="0.25">
      <c r="A107" s="4">
        <v>40451</v>
      </c>
      <c r="B107" s="5">
        <v>17517</v>
      </c>
      <c r="C107">
        <f t="shared" si="7"/>
        <v>150</v>
      </c>
      <c r="D107">
        <f t="shared" si="8"/>
        <v>90</v>
      </c>
      <c r="E107">
        <f t="shared" si="9"/>
        <v>1.1100000000000001</v>
      </c>
      <c r="F107">
        <f t="shared" si="6"/>
        <v>2010</v>
      </c>
      <c r="G107">
        <f t="shared" si="10"/>
        <v>256.5</v>
      </c>
    </row>
    <row r="108" spans="1:7" x14ac:dyDescent="0.25">
      <c r="A108" s="6">
        <v>40482</v>
      </c>
      <c r="B108" s="7">
        <v>17708</v>
      </c>
      <c r="C108">
        <f t="shared" si="7"/>
        <v>191</v>
      </c>
      <c r="D108">
        <f t="shared" si="8"/>
        <v>90</v>
      </c>
      <c r="E108">
        <f t="shared" si="9"/>
        <v>1.1100000000000001</v>
      </c>
      <c r="F108">
        <f t="shared" si="6"/>
        <v>2010</v>
      </c>
      <c r="G108">
        <f t="shared" si="10"/>
        <v>302.01</v>
      </c>
    </row>
    <row r="109" spans="1:7" x14ac:dyDescent="0.25">
      <c r="A109" s="4">
        <v>40512</v>
      </c>
      <c r="B109" s="5">
        <v>18052</v>
      </c>
      <c r="C109">
        <f t="shared" si="7"/>
        <v>344</v>
      </c>
      <c r="D109">
        <f t="shared" si="8"/>
        <v>120</v>
      </c>
      <c r="E109">
        <f t="shared" si="9"/>
        <v>1.1100000000000001</v>
      </c>
      <c r="F109">
        <f t="shared" si="6"/>
        <v>2010</v>
      </c>
      <c r="G109">
        <f t="shared" si="10"/>
        <v>501.84000000000003</v>
      </c>
    </row>
    <row r="110" spans="1:7" x14ac:dyDescent="0.25">
      <c r="A110" s="6">
        <v>40543</v>
      </c>
      <c r="B110" s="7">
        <v>18372</v>
      </c>
      <c r="C110">
        <f t="shared" si="7"/>
        <v>320</v>
      </c>
      <c r="D110">
        <f t="shared" si="8"/>
        <v>120</v>
      </c>
      <c r="E110">
        <f t="shared" si="9"/>
        <v>1.1100000000000001</v>
      </c>
      <c r="F110">
        <f t="shared" si="6"/>
        <v>2010</v>
      </c>
      <c r="G110">
        <f t="shared" si="10"/>
        <v>475.20000000000005</v>
      </c>
    </row>
    <row r="111" spans="1:7" x14ac:dyDescent="0.25">
      <c r="A111" s="4">
        <v>40574</v>
      </c>
      <c r="B111" s="5">
        <v>18680</v>
      </c>
      <c r="C111">
        <f t="shared" si="7"/>
        <v>308</v>
      </c>
      <c r="D111">
        <f t="shared" si="8"/>
        <v>120</v>
      </c>
      <c r="E111">
        <f t="shared" si="9"/>
        <v>1.18</v>
      </c>
      <c r="F111">
        <f t="shared" si="6"/>
        <v>2011</v>
      </c>
      <c r="G111">
        <f t="shared" si="10"/>
        <v>483.44</v>
      </c>
    </row>
    <row r="112" spans="1:7" x14ac:dyDescent="0.25">
      <c r="A112" s="6">
        <v>40602</v>
      </c>
      <c r="B112" s="7">
        <v>19057</v>
      </c>
      <c r="C112">
        <f t="shared" si="7"/>
        <v>377</v>
      </c>
      <c r="D112">
        <f t="shared" si="8"/>
        <v>120</v>
      </c>
      <c r="E112">
        <f t="shared" si="9"/>
        <v>1.18</v>
      </c>
      <c r="F112">
        <f t="shared" si="6"/>
        <v>2011</v>
      </c>
      <c r="G112">
        <f t="shared" si="10"/>
        <v>564.8599999999999</v>
      </c>
    </row>
    <row r="113" spans="1:7" x14ac:dyDescent="0.25">
      <c r="A113" s="4">
        <v>40633</v>
      </c>
      <c r="B113" s="5">
        <v>19285</v>
      </c>
      <c r="C113">
        <f t="shared" si="7"/>
        <v>228</v>
      </c>
      <c r="D113">
        <f t="shared" si="8"/>
        <v>120</v>
      </c>
      <c r="E113">
        <f t="shared" si="9"/>
        <v>1.18</v>
      </c>
      <c r="F113">
        <f t="shared" si="6"/>
        <v>2011</v>
      </c>
      <c r="G113">
        <f t="shared" si="10"/>
        <v>389.03999999999996</v>
      </c>
    </row>
    <row r="114" spans="1:7" x14ac:dyDescent="0.25">
      <c r="A114" s="6">
        <v>40663</v>
      </c>
      <c r="B114" s="7">
        <v>19431</v>
      </c>
      <c r="C114">
        <f t="shared" si="7"/>
        <v>146</v>
      </c>
      <c r="D114">
        <f t="shared" si="8"/>
        <v>90</v>
      </c>
      <c r="E114">
        <f t="shared" si="9"/>
        <v>1.18</v>
      </c>
      <c r="F114">
        <f t="shared" si="6"/>
        <v>2011</v>
      </c>
      <c r="G114">
        <f t="shared" si="10"/>
        <v>262.27999999999997</v>
      </c>
    </row>
    <row r="115" spans="1:7" x14ac:dyDescent="0.25">
      <c r="A115" s="4">
        <v>40694</v>
      </c>
      <c r="B115" s="5">
        <v>19604</v>
      </c>
      <c r="C115">
        <f t="shared" si="7"/>
        <v>173</v>
      </c>
      <c r="D115">
        <f t="shared" si="8"/>
        <v>90</v>
      </c>
      <c r="E115">
        <f t="shared" si="9"/>
        <v>1.18</v>
      </c>
      <c r="F115">
        <f t="shared" si="6"/>
        <v>2011</v>
      </c>
      <c r="G115">
        <f t="shared" si="10"/>
        <v>294.14</v>
      </c>
    </row>
    <row r="116" spans="1:7" x14ac:dyDescent="0.25">
      <c r="A116" s="6">
        <v>40724</v>
      </c>
      <c r="B116" s="7">
        <v>19702</v>
      </c>
      <c r="C116">
        <f t="shared" si="7"/>
        <v>98</v>
      </c>
      <c r="D116">
        <f t="shared" si="8"/>
        <v>70</v>
      </c>
      <c r="E116">
        <f t="shared" si="9"/>
        <v>1.18</v>
      </c>
      <c r="F116">
        <f t="shared" si="6"/>
        <v>2011</v>
      </c>
      <c r="G116">
        <f t="shared" si="10"/>
        <v>185.64</v>
      </c>
    </row>
    <row r="117" spans="1:7" x14ac:dyDescent="0.25">
      <c r="A117" s="4">
        <v>40755</v>
      </c>
      <c r="B117" s="5">
        <v>19718</v>
      </c>
      <c r="C117">
        <f t="shared" si="7"/>
        <v>16</v>
      </c>
      <c r="D117">
        <f t="shared" si="8"/>
        <v>70</v>
      </c>
      <c r="E117">
        <f t="shared" si="9"/>
        <v>1.18</v>
      </c>
      <c r="F117">
        <f t="shared" si="6"/>
        <v>2011</v>
      </c>
      <c r="G117">
        <f t="shared" si="10"/>
        <v>88.88</v>
      </c>
    </row>
    <row r="118" spans="1:7" x14ac:dyDescent="0.25">
      <c r="A118" s="6">
        <v>40786</v>
      </c>
      <c r="B118" s="7">
        <v>19735</v>
      </c>
      <c r="C118">
        <f t="shared" si="7"/>
        <v>17</v>
      </c>
      <c r="D118">
        <f t="shared" si="8"/>
        <v>70</v>
      </c>
      <c r="E118">
        <f t="shared" si="9"/>
        <v>1.18</v>
      </c>
      <c r="F118">
        <f t="shared" si="6"/>
        <v>2011</v>
      </c>
      <c r="G118">
        <f t="shared" si="10"/>
        <v>90.06</v>
      </c>
    </row>
    <row r="119" spans="1:7" x14ac:dyDescent="0.25">
      <c r="A119" s="4">
        <v>40816</v>
      </c>
      <c r="B119" s="5">
        <v>19815</v>
      </c>
      <c r="C119">
        <f t="shared" si="7"/>
        <v>80</v>
      </c>
      <c r="D119">
        <f t="shared" si="8"/>
        <v>70</v>
      </c>
      <c r="E119">
        <f t="shared" si="9"/>
        <v>1.18</v>
      </c>
      <c r="F119">
        <f t="shared" si="6"/>
        <v>2011</v>
      </c>
      <c r="G119">
        <f t="shared" si="10"/>
        <v>164.39999999999998</v>
      </c>
    </row>
    <row r="120" spans="1:7" x14ac:dyDescent="0.25">
      <c r="A120" s="6">
        <v>40847</v>
      </c>
      <c r="B120" s="7">
        <v>19946</v>
      </c>
      <c r="C120">
        <f t="shared" si="7"/>
        <v>131</v>
      </c>
      <c r="D120">
        <f t="shared" si="8"/>
        <v>90</v>
      </c>
      <c r="E120">
        <f t="shared" si="9"/>
        <v>1.18</v>
      </c>
      <c r="F120">
        <f t="shared" si="6"/>
        <v>2011</v>
      </c>
      <c r="G120">
        <f t="shared" si="10"/>
        <v>244.57999999999998</v>
      </c>
    </row>
    <row r="121" spans="1:7" x14ac:dyDescent="0.25">
      <c r="A121" s="4">
        <v>40877</v>
      </c>
      <c r="B121" s="5">
        <v>20081</v>
      </c>
      <c r="C121">
        <f t="shared" si="7"/>
        <v>135</v>
      </c>
      <c r="D121">
        <f t="shared" si="8"/>
        <v>90</v>
      </c>
      <c r="E121">
        <f t="shared" si="9"/>
        <v>1.18</v>
      </c>
      <c r="F121">
        <f t="shared" si="6"/>
        <v>2011</v>
      </c>
      <c r="G121">
        <f t="shared" si="10"/>
        <v>249.29999999999998</v>
      </c>
    </row>
    <row r="122" spans="1:7" x14ac:dyDescent="0.25">
      <c r="A122" s="6">
        <v>40908</v>
      </c>
      <c r="B122" s="7">
        <v>20323</v>
      </c>
      <c r="C122">
        <f t="shared" si="7"/>
        <v>242</v>
      </c>
      <c r="D122">
        <f t="shared" si="8"/>
        <v>120</v>
      </c>
      <c r="E122">
        <f t="shared" si="9"/>
        <v>1.18</v>
      </c>
      <c r="F122">
        <f t="shared" si="6"/>
        <v>2011</v>
      </c>
      <c r="G122">
        <f t="shared" si="10"/>
        <v>405.56</v>
      </c>
    </row>
    <row r="123" spans="1:7" x14ac:dyDescent="0.25">
      <c r="A123" s="4">
        <v>40939</v>
      </c>
      <c r="B123" s="5">
        <v>20653</v>
      </c>
      <c r="C123">
        <f t="shared" si="7"/>
        <v>330</v>
      </c>
      <c r="D123">
        <f t="shared" si="8"/>
        <v>120</v>
      </c>
      <c r="E123">
        <f t="shared" si="9"/>
        <v>1.23</v>
      </c>
      <c r="F123">
        <f t="shared" si="6"/>
        <v>2012</v>
      </c>
      <c r="G123">
        <f t="shared" si="10"/>
        <v>525.9</v>
      </c>
    </row>
    <row r="124" spans="1:7" x14ac:dyDescent="0.25">
      <c r="A124" s="6">
        <v>40967</v>
      </c>
      <c r="B124" s="7">
        <v>21000</v>
      </c>
      <c r="C124">
        <f t="shared" si="7"/>
        <v>347</v>
      </c>
      <c r="D124">
        <f t="shared" si="8"/>
        <v>120</v>
      </c>
      <c r="E124">
        <f t="shared" si="9"/>
        <v>1.23</v>
      </c>
      <c r="F124">
        <f t="shared" si="6"/>
        <v>2012</v>
      </c>
      <c r="G124">
        <f t="shared" si="10"/>
        <v>546.80999999999995</v>
      </c>
    </row>
    <row r="125" spans="1:7" x14ac:dyDescent="0.25">
      <c r="A125" s="4">
        <v>40999</v>
      </c>
      <c r="B125" s="5">
        <v>21254</v>
      </c>
      <c r="C125">
        <f t="shared" si="7"/>
        <v>254</v>
      </c>
      <c r="D125">
        <f t="shared" si="8"/>
        <v>120</v>
      </c>
      <c r="E125">
        <f t="shared" si="9"/>
        <v>1.23</v>
      </c>
      <c r="F125">
        <f t="shared" si="6"/>
        <v>2012</v>
      </c>
      <c r="G125">
        <f t="shared" si="10"/>
        <v>432.42</v>
      </c>
    </row>
    <row r="126" spans="1:7" x14ac:dyDescent="0.25">
      <c r="A126" s="6">
        <v>41029</v>
      </c>
      <c r="B126" s="7">
        <v>21377</v>
      </c>
      <c r="C126">
        <f t="shared" si="7"/>
        <v>123</v>
      </c>
      <c r="D126">
        <f t="shared" si="8"/>
        <v>90</v>
      </c>
      <c r="E126">
        <f t="shared" si="9"/>
        <v>1.23</v>
      </c>
      <c r="F126">
        <f t="shared" si="6"/>
        <v>2012</v>
      </c>
      <c r="G126">
        <f t="shared" si="10"/>
        <v>241.29</v>
      </c>
    </row>
    <row r="127" spans="1:7" x14ac:dyDescent="0.25">
      <c r="A127" s="4">
        <v>41060</v>
      </c>
      <c r="B127" s="5">
        <v>21487</v>
      </c>
      <c r="C127">
        <f t="shared" si="7"/>
        <v>110</v>
      </c>
      <c r="D127">
        <f t="shared" si="8"/>
        <v>90</v>
      </c>
      <c r="E127">
        <f t="shared" si="9"/>
        <v>1.23</v>
      </c>
      <c r="F127">
        <f t="shared" si="6"/>
        <v>2012</v>
      </c>
      <c r="G127">
        <f t="shared" si="10"/>
        <v>225.3</v>
      </c>
    </row>
    <row r="128" spans="1:7" x14ac:dyDescent="0.25">
      <c r="A128" s="6">
        <v>41090</v>
      </c>
      <c r="B128" s="7">
        <v>21517</v>
      </c>
      <c r="C128">
        <f t="shared" si="7"/>
        <v>30</v>
      </c>
      <c r="D128">
        <f t="shared" si="8"/>
        <v>70</v>
      </c>
      <c r="E128">
        <f t="shared" si="9"/>
        <v>1.23</v>
      </c>
      <c r="F128">
        <f t="shared" si="6"/>
        <v>2012</v>
      </c>
      <c r="G128">
        <f t="shared" si="10"/>
        <v>106.9</v>
      </c>
    </row>
    <row r="129" spans="1:7" x14ac:dyDescent="0.25">
      <c r="A129" s="4">
        <v>41121</v>
      </c>
      <c r="B129" s="5">
        <v>21536</v>
      </c>
      <c r="C129">
        <f t="shared" si="7"/>
        <v>19</v>
      </c>
      <c r="D129">
        <f t="shared" si="8"/>
        <v>70</v>
      </c>
      <c r="E129">
        <f t="shared" si="9"/>
        <v>1.23</v>
      </c>
      <c r="F129">
        <f t="shared" si="6"/>
        <v>2012</v>
      </c>
      <c r="G129">
        <f t="shared" si="10"/>
        <v>93.37</v>
      </c>
    </row>
    <row r="130" spans="1:7" x14ac:dyDescent="0.25">
      <c r="A130" s="6">
        <v>41152</v>
      </c>
      <c r="B130" s="7">
        <v>21550</v>
      </c>
      <c r="C130">
        <f t="shared" si="7"/>
        <v>14</v>
      </c>
      <c r="D130">
        <f t="shared" si="8"/>
        <v>70</v>
      </c>
      <c r="E130">
        <f t="shared" si="9"/>
        <v>1.23</v>
      </c>
      <c r="F130">
        <f t="shared" si="6"/>
        <v>2012</v>
      </c>
      <c r="G130">
        <f t="shared" si="10"/>
        <v>87.22</v>
      </c>
    </row>
    <row r="131" spans="1:7" x14ac:dyDescent="0.25">
      <c r="A131" s="4">
        <v>41182</v>
      </c>
      <c r="B131" s="5">
        <v>21695</v>
      </c>
      <c r="C131">
        <f t="shared" si="7"/>
        <v>145</v>
      </c>
      <c r="D131">
        <f t="shared" si="8"/>
        <v>90</v>
      </c>
      <c r="E131">
        <f t="shared" si="9"/>
        <v>1.23</v>
      </c>
      <c r="F131">
        <f t="shared" ref="F131:F194" si="11">YEAR(A131)</f>
        <v>2012</v>
      </c>
      <c r="G131">
        <f t="shared" si="10"/>
        <v>268.35000000000002</v>
      </c>
    </row>
    <row r="132" spans="1:7" x14ac:dyDescent="0.25">
      <c r="A132" s="6">
        <v>41213</v>
      </c>
      <c r="B132" s="7">
        <v>21878</v>
      </c>
      <c r="C132">
        <f t="shared" ref="C132:C195" si="12">B132-B131</f>
        <v>183</v>
      </c>
      <c r="D132">
        <f t="shared" ref="D132:D195" si="13">IF(C132&lt;100, 70, IF(C132&lt;=200, 90, 120))</f>
        <v>90</v>
      </c>
      <c r="E132">
        <f t="shared" ref="E132:E195" si="14">_xlfn.XLOOKUP(F132,$H$2:$H$19,$I$2:$I$19)</f>
        <v>1.23</v>
      </c>
      <c r="F132">
        <f t="shared" si="11"/>
        <v>2012</v>
      </c>
      <c r="G132">
        <f t="shared" ref="G132:G195" si="15">E132*C132+D132</f>
        <v>315.09000000000003</v>
      </c>
    </row>
    <row r="133" spans="1:7" x14ac:dyDescent="0.25">
      <c r="A133" s="4">
        <v>41243</v>
      </c>
      <c r="B133" s="5">
        <v>22208</v>
      </c>
      <c r="C133">
        <f t="shared" si="12"/>
        <v>330</v>
      </c>
      <c r="D133">
        <f t="shared" si="13"/>
        <v>120</v>
      </c>
      <c r="E133">
        <f t="shared" si="14"/>
        <v>1.23</v>
      </c>
      <c r="F133">
        <f t="shared" si="11"/>
        <v>2012</v>
      </c>
      <c r="G133">
        <f t="shared" si="15"/>
        <v>525.9</v>
      </c>
    </row>
    <row r="134" spans="1:7" x14ac:dyDescent="0.25">
      <c r="A134" s="6">
        <v>41274</v>
      </c>
      <c r="B134" s="7">
        <v>22516</v>
      </c>
      <c r="C134">
        <f t="shared" si="12"/>
        <v>308</v>
      </c>
      <c r="D134">
        <f t="shared" si="13"/>
        <v>120</v>
      </c>
      <c r="E134">
        <f t="shared" si="14"/>
        <v>1.23</v>
      </c>
      <c r="F134">
        <f t="shared" si="11"/>
        <v>2012</v>
      </c>
      <c r="G134">
        <f t="shared" si="15"/>
        <v>498.84</v>
      </c>
    </row>
    <row r="135" spans="1:7" x14ac:dyDescent="0.25">
      <c r="A135" s="4">
        <v>41305</v>
      </c>
      <c r="B135" s="5">
        <v>22811</v>
      </c>
      <c r="C135">
        <f t="shared" si="12"/>
        <v>295</v>
      </c>
      <c r="D135">
        <f t="shared" si="13"/>
        <v>120</v>
      </c>
      <c r="E135">
        <f t="shared" si="14"/>
        <v>1.23</v>
      </c>
      <c r="F135">
        <f t="shared" si="11"/>
        <v>2013</v>
      </c>
      <c r="G135">
        <f t="shared" si="15"/>
        <v>482.85</v>
      </c>
    </row>
    <row r="136" spans="1:7" x14ac:dyDescent="0.25">
      <c r="A136" s="6">
        <v>41333</v>
      </c>
      <c r="B136" s="7">
        <v>23173</v>
      </c>
      <c r="C136">
        <f t="shared" si="12"/>
        <v>362</v>
      </c>
      <c r="D136">
        <f t="shared" si="13"/>
        <v>120</v>
      </c>
      <c r="E136">
        <f t="shared" si="14"/>
        <v>1.23</v>
      </c>
      <c r="F136">
        <f t="shared" si="11"/>
        <v>2013</v>
      </c>
      <c r="G136">
        <f t="shared" si="15"/>
        <v>565.26</v>
      </c>
    </row>
    <row r="137" spans="1:7" x14ac:dyDescent="0.25">
      <c r="A137" s="4">
        <v>41364</v>
      </c>
      <c r="B137" s="5">
        <v>23392</v>
      </c>
      <c r="C137">
        <f t="shared" si="12"/>
        <v>219</v>
      </c>
      <c r="D137">
        <f t="shared" si="13"/>
        <v>120</v>
      </c>
      <c r="E137">
        <f t="shared" si="14"/>
        <v>1.23</v>
      </c>
      <c r="F137">
        <f t="shared" si="11"/>
        <v>2013</v>
      </c>
      <c r="G137">
        <f t="shared" si="15"/>
        <v>389.37</v>
      </c>
    </row>
    <row r="138" spans="1:7" x14ac:dyDescent="0.25">
      <c r="A138" s="6">
        <v>41394</v>
      </c>
      <c r="B138" s="7">
        <v>23533</v>
      </c>
      <c r="C138">
        <f t="shared" si="12"/>
        <v>141</v>
      </c>
      <c r="D138">
        <f t="shared" si="13"/>
        <v>90</v>
      </c>
      <c r="E138">
        <f t="shared" si="14"/>
        <v>1.23</v>
      </c>
      <c r="F138">
        <f t="shared" si="11"/>
        <v>2013</v>
      </c>
      <c r="G138">
        <f t="shared" si="15"/>
        <v>263.43</v>
      </c>
    </row>
    <row r="139" spans="1:7" x14ac:dyDescent="0.25">
      <c r="A139" s="4">
        <v>41425</v>
      </c>
      <c r="B139" s="5">
        <v>23699</v>
      </c>
      <c r="C139">
        <f t="shared" si="12"/>
        <v>166</v>
      </c>
      <c r="D139">
        <f t="shared" si="13"/>
        <v>90</v>
      </c>
      <c r="E139">
        <f t="shared" si="14"/>
        <v>1.23</v>
      </c>
      <c r="F139">
        <f t="shared" si="11"/>
        <v>2013</v>
      </c>
      <c r="G139">
        <f t="shared" si="15"/>
        <v>294.18</v>
      </c>
    </row>
    <row r="140" spans="1:7" x14ac:dyDescent="0.25">
      <c r="A140" s="6">
        <v>41455</v>
      </c>
      <c r="B140" s="7">
        <v>23793</v>
      </c>
      <c r="C140">
        <f t="shared" si="12"/>
        <v>94</v>
      </c>
      <c r="D140">
        <f t="shared" si="13"/>
        <v>70</v>
      </c>
      <c r="E140">
        <f t="shared" si="14"/>
        <v>1.23</v>
      </c>
      <c r="F140">
        <f t="shared" si="11"/>
        <v>2013</v>
      </c>
      <c r="G140">
        <f t="shared" si="15"/>
        <v>185.62</v>
      </c>
    </row>
    <row r="141" spans="1:7" x14ac:dyDescent="0.25">
      <c r="A141" s="4">
        <v>41486</v>
      </c>
      <c r="B141" s="5">
        <v>23809</v>
      </c>
      <c r="C141">
        <f t="shared" si="12"/>
        <v>16</v>
      </c>
      <c r="D141">
        <f t="shared" si="13"/>
        <v>70</v>
      </c>
      <c r="E141">
        <f t="shared" si="14"/>
        <v>1.23</v>
      </c>
      <c r="F141">
        <f t="shared" si="11"/>
        <v>2013</v>
      </c>
      <c r="G141">
        <f t="shared" si="15"/>
        <v>89.68</v>
      </c>
    </row>
    <row r="142" spans="1:7" x14ac:dyDescent="0.25">
      <c r="A142" s="6">
        <v>41517</v>
      </c>
      <c r="B142" s="7">
        <v>23825</v>
      </c>
      <c r="C142">
        <f t="shared" si="12"/>
        <v>16</v>
      </c>
      <c r="D142">
        <f t="shared" si="13"/>
        <v>70</v>
      </c>
      <c r="E142">
        <f t="shared" si="14"/>
        <v>1.23</v>
      </c>
      <c r="F142">
        <f t="shared" si="11"/>
        <v>2013</v>
      </c>
      <c r="G142">
        <f t="shared" si="15"/>
        <v>89.68</v>
      </c>
    </row>
    <row r="143" spans="1:7" x14ac:dyDescent="0.25">
      <c r="A143" s="4">
        <v>41547</v>
      </c>
      <c r="B143" s="5">
        <v>23902</v>
      </c>
      <c r="C143">
        <f t="shared" si="12"/>
        <v>77</v>
      </c>
      <c r="D143">
        <f t="shared" si="13"/>
        <v>70</v>
      </c>
      <c r="E143">
        <f t="shared" si="14"/>
        <v>1.23</v>
      </c>
      <c r="F143">
        <f t="shared" si="11"/>
        <v>2013</v>
      </c>
      <c r="G143">
        <f t="shared" si="15"/>
        <v>164.70999999999998</v>
      </c>
    </row>
    <row r="144" spans="1:7" x14ac:dyDescent="0.25">
      <c r="A144" s="6">
        <v>41578</v>
      </c>
      <c r="B144" s="7">
        <v>24028</v>
      </c>
      <c r="C144">
        <f t="shared" si="12"/>
        <v>126</v>
      </c>
      <c r="D144">
        <f t="shared" si="13"/>
        <v>90</v>
      </c>
      <c r="E144">
        <f t="shared" si="14"/>
        <v>1.23</v>
      </c>
      <c r="F144">
        <f t="shared" si="11"/>
        <v>2013</v>
      </c>
      <c r="G144">
        <f t="shared" si="15"/>
        <v>244.98</v>
      </c>
    </row>
    <row r="145" spans="1:7" x14ac:dyDescent="0.25">
      <c r="A145" s="4">
        <v>41608</v>
      </c>
      <c r="B145" s="5">
        <v>24158</v>
      </c>
      <c r="C145">
        <f t="shared" si="12"/>
        <v>130</v>
      </c>
      <c r="D145">
        <f t="shared" si="13"/>
        <v>90</v>
      </c>
      <c r="E145">
        <f t="shared" si="14"/>
        <v>1.23</v>
      </c>
      <c r="F145">
        <f t="shared" si="11"/>
        <v>2013</v>
      </c>
      <c r="G145">
        <f t="shared" si="15"/>
        <v>249.9</v>
      </c>
    </row>
    <row r="146" spans="1:7" x14ac:dyDescent="0.25">
      <c r="A146" s="6">
        <v>41639</v>
      </c>
      <c r="B146" s="7">
        <v>24390</v>
      </c>
      <c r="C146">
        <f t="shared" si="12"/>
        <v>232</v>
      </c>
      <c r="D146">
        <f t="shared" si="13"/>
        <v>120</v>
      </c>
      <c r="E146">
        <f t="shared" si="14"/>
        <v>1.23</v>
      </c>
      <c r="F146">
        <f t="shared" si="11"/>
        <v>2013</v>
      </c>
      <c r="G146">
        <f t="shared" si="15"/>
        <v>405.36</v>
      </c>
    </row>
    <row r="147" spans="1:7" x14ac:dyDescent="0.25">
      <c r="A147" s="4">
        <v>41670</v>
      </c>
      <c r="B147" s="5">
        <v>24707</v>
      </c>
      <c r="C147">
        <f t="shared" si="12"/>
        <v>317</v>
      </c>
      <c r="D147">
        <f t="shared" si="13"/>
        <v>120</v>
      </c>
      <c r="E147">
        <f t="shared" si="14"/>
        <v>1.23</v>
      </c>
      <c r="F147">
        <f t="shared" si="11"/>
        <v>2014</v>
      </c>
      <c r="G147">
        <f t="shared" si="15"/>
        <v>509.90999999999997</v>
      </c>
    </row>
    <row r="148" spans="1:7" x14ac:dyDescent="0.25">
      <c r="A148" s="6">
        <v>41698</v>
      </c>
      <c r="B148" s="7">
        <v>25040</v>
      </c>
      <c r="C148">
        <f t="shared" si="12"/>
        <v>333</v>
      </c>
      <c r="D148">
        <f t="shared" si="13"/>
        <v>120</v>
      </c>
      <c r="E148">
        <f t="shared" si="14"/>
        <v>1.23</v>
      </c>
      <c r="F148">
        <f t="shared" si="11"/>
        <v>2014</v>
      </c>
      <c r="G148">
        <f t="shared" si="15"/>
        <v>529.58999999999992</v>
      </c>
    </row>
    <row r="149" spans="1:7" x14ac:dyDescent="0.25">
      <c r="A149" s="4">
        <v>41729</v>
      </c>
      <c r="B149" s="5">
        <v>25284</v>
      </c>
      <c r="C149">
        <f t="shared" si="12"/>
        <v>244</v>
      </c>
      <c r="D149">
        <f t="shared" si="13"/>
        <v>120</v>
      </c>
      <c r="E149">
        <f t="shared" si="14"/>
        <v>1.23</v>
      </c>
      <c r="F149">
        <f t="shared" si="11"/>
        <v>2014</v>
      </c>
      <c r="G149">
        <f t="shared" si="15"/>
        <v>420.12</v>
      </c>
    </row>
    <row r="150" spans="1:7" x14ac:dyDescent="0.25">
      <c r="A150" s="6">
        <v>41759</v>
      </c>
      <c r="B150" s="7">
        <v>25403</v>
      </c>
      <c r="C150">
        <f t="shared" si="12"/>
        <v>119</v>
      </c>
      <c r="D150">
        <f t="shared" si="13"/>
        <v>90</v>
      </c>
      <c r="E150">
        <f t="shared" si="14"/>
        <v>1.23</v>
      </c>
      <c r="F150">
        <f t="shared" si="11"/>
        <v>2014</v>
      </c>
      <c r="G150">
        <f t="shared" si="15"/>
        <v>236.37</v>
      </c>
    </row>
    <row r="151" spans="1:7" x14ac:dyDescent="0.25">
      <c r="A151" s="4">
        <v>41790</v>
      </c>
      <c r="B151" s="5">
        <v>25508</v>
      </c>
      <c r="C151">
        <f t="shared" si="12"/>
        <v>105</v>
      </c>
      <c r="D151">
        <f t="shared" si="13"/>
        <v>90</v>
      </c>
      <c r="E151">
        <f t="shared" si="14"/>
        <v>1.23</v>
      </c>
      <c r="F151">
        <f t="shared" si="11"/>
        <v>2014</v>
      </c>
      <c r="G151">
        <f t="shared" si="15"/>
        <v>219.15</v>
      </c>
    </row>
    <row r="152" spans="1:7" x14ac:dyDescent="0.25">
      <c r="A152" s="6">
        <v>41820</v>
      </c>
      <c r="B152" s="7">
        <v>25537</v>
      </c>
      <c r="C152">
        <f t="shared" si="12"/>
        <v>29</v>
      </c>
      <c r="D152">
        <f t="shared" si="13"/>
        <v>70</v>
      </c>
      <c r="E152">
        <f t="shared" si="14"/>
        <v>1.23</v>
      </c>
      <c r="F152">
        <f t="shared" si="11"/>
        <v>2014</v>
      </c>
      <c r="G152">
        <f t="shared" si="15"/>
        <v>105.67</v>
      </c>
    </row>
    <row r="153" spans="1:7" x14ac:dyDescent="0.25">
      <c r="A153" s="4">
        <v>41851</v>
      </c>
      <c r="B153" s="5">
        <v>25556</v>
      </c>
      <c r="C153">
        <f t="shared" si="12"/>
        <v>19</v>
      </c>
      <c r="D153">
        <f t="shared" si="13"/>
        <v>70</v>
      </c>
      <c r="E153">
        <f t="shared" si="14"/>
        <v>1.23</v>
      </c>
      <c r="F153">
        <f t="shared" si="11"/>
        <v>2014</v>
      </c>
      <c r="G153">
        <f t="shared" si="15"/>
        <v>93.37</v>
      </c>
    </row>
    <row r="154" spans="1:7" x14ac:dyDescent="0.25">
      <c r="A154" s="6">
        <v>41882</v>
      </c>
      <c r="B154" s="7">
        <v>25569</v>
      </c>
      <c r="C154">
        <f t="shared" si="12"/>
        <v>13</v>
      </c>
      <c r="D154">
        <f t="shared" si="13"/>
        <v>70</v>
      </c>
      <c r="E154">
        <f t="shared" si="14"/>
        <v>1.23</v>
      </c>
      <c r="F154">
        <f t="shared" si="11"/>
        <v>2014</v>
      </c>
      <c r="G154">
        <f t="shared" si="15"/>
        <v>85.99</v>
      </c>
    </row>
    <row r="155" spans="1:7" x14ac:dyDescent="0.25">
      <c r="A155" s="4">
        <v>41912</v>
      </c>
      <c r="B155" s="5">
        <v>25708</v>
      </c>
      <c r="C155">
        <f t="shared" si="12"/>
        <v>139</v>
      </c>
      <c r="D155">
        <f t="shared" si="13"/>
        <v>90</v>
      </c>
      <c r="E155">
        <f t="shared" si="14"/>
        <v>1.23</v>
      </c>
      <c r="F155">
        <f t="shared" si="11"/>
        <v>2014</v>
      </c>
      <c r="G155">
        <f t="shared" si="15"/>
        <v>260.97000000000003</v>
      </c>
    </row>
    <row r="156" spans="1:7" x14ac:dyDescent="0.25">
      <c r="A156" s="6">
        <v>41943</v>
      </c>
      <c r="B156" s="7">
        <v>25883</v>
      </c>
      <c r="C156">
        <f t="shared" si="12"/>
        <v>175</v>
      </c>
      <c r="D156">
        <f t="shared" si="13"/>
        <v>90</v>
      </c>
      <c r="E156">
        <f t="shared" si="14"/>
        <v>1.23</v>
      </c>
      <c r="F156">
        <f t="shared" si="11"/>
        <v>2014</v>
      </c>
      <c r="G156">
        <f t="shared" si="15"/>
        <v>305.25</v>
      </c>
    </row>
    <row r="157" spans="1:7" x14ac:dyDescent="0.25">
      <c r="A157" s="4">
        <v>41973</v>
      </c>
      <c r="B157" s="5">
        <v>26183</v>
      </c>
      <c r="C157">
        <f t="shared" si="12"/>
        <v>300</v>
      </c>
      <c r="D157">
        <f t="shared" si="13"/>
        <v>120</v>
      </c>
      <c r="E157">
        <f t="shared" si="14"/>
        <v>1.23</v>
      </c>
      <c r="F157">
        <f t="shared" si="11"/>
        <v>2014</v>
      </c>
      <c r="G157">
        <f t="shared" si="15"/>
        <v>489</v>
      </c>
    </row>
    <row r="158" spans="1:7" x14ac:dyDescent="0.25">
      <c r="A158" s="6">
        <v>42004</v>
      </c>
      <c r="B158" s="7">
        <v>26478</v>
      </c>
      <c r="C158">
        <f t="shared" si="12"/>
        <v>295</v>
      </c>
      <c r="D158">
        <f t="shared" si="13"/>
        <v>120</v>
      </c>
      <c r="E158">
        <f t="shared" si="14"/>
        <v>1.23</v>
      </c>
      <c r="F158">
        <f t="shared" si="11"/>
        <v>2014</v>
      </c>
      <c r="G158">
        <f t="shared" si="15"/>
        <v>482.85</v>
      </c>
    </row>
    <row r="159" spans="1:7" x14ac:dyDescent="0.25">
      <c r="A159" s="4">
        <v>42035</v>
      </c>
      <c r="B159" s="5">
        <v>26808</v>
      </c>
      <c r="C159">
        <f t="shared" si="12"/>
        <v>330</v>
      </c>
      <c r="D159">
        <f t="shared" si="13"/>
        <v>120</v>
      </c>
      <c r="E159">
        <f t="shared" si="14"/>
        <v>1.2</v>
      </c>
      <c r="F159">
        <f t="shared" si="11"/>
        <v>2015</v>
      </c>
      <c r="G159">
        <f t="shared" si="15"/>
        <v>516</v>
      </c>
    </row>
    <row r="160" spans="1:7" x14ac:dyDescent="0.25">
      <c r="A160" s="6">
        <v>42063</v>
      </c>
      <c r="B160" s="7">
        <v>27156</v>
      </c>
      <c r="C160">
        <f t="shared" si="12"/>
        <v>348</v>
      </c>
      <c r="D160">
        <f t="shared" si="13"/>
        <v>120</v>
      </c>
      <c r="E160">
        <f t="shared" si="14"/>
        <v>1.2</v>
      </c>
      <c r="F160">
        <f t="shared" si="11"/>
        <v>2015</v>
      </c>
      <c r="G160">
        <f t="shared" si="15"/>
        <v>537.59999999999991</v>
      </c>
    </row>
    <row r="161" spans="1:7" x14ac:dyDescent="0.25">
      <c r="A161" s="4">
        <v>42094</v>
      </c>
      <c r="B161" s="5">
        <v>27366</v>
      </c>
      <c r="C161">
        <f t="shared" si="12"/>
        <v>210</v>
      </c>
      <c r="D161">
        <f t="shared" si="13"/>
        <v>120</v>
      </c>
      <c r="E161">
        <f t="shared" si="14"/>
        <v>1.2</v>
      </c>
      <c r="F161">
        <f t="shared" si="11"/>
        <v>2015</v>
      </c>
      <c r="G161">
        <f t="shared" si="15"/>
        <v>372</v>
      </c>
    </row>
    <row r="162" spans="1:7" x14ac:dyDescent="0.25">
      <c r="A162" s="6">
        <v>42124</v>
      </c>
      <c r="B162" s="7">
        <v>27501</v>
      </c>
      <c r="C162">
        <f t="shared" si="12"/>
        <v>135</v>
      </c>
      <c r="D162">
        <f t="shared" si="13"/>
        <v>90</v>
      </c>
      <c r="E162">
        <f t="shared" si="14"/>
        <v>1.2</v>
      </c>
      <c r="F162">
        <f t="shared" si="11"/>
        <v>2015</v>
      </c>
      <c r="G162">
        <f t="shared" si="15"/>
        <v>252</v>
      </c>
    </row>
    <row r="163" spans="1:7" x14ac:dyDescent="0.25">
      <c r="A163" s="4">
        <v>42155</v>
      </c>
      <c r="B163" s="5">
        <v>27661</v>
      </c>
      <c r="C163">
        <f t="shared" si="12"/>
        <v>160</v>
      </c>
      <c r="D163">
        <f t="shared" si="13"/>
        <v>90</v>
      </c>
      <c r="E163">
        <f t="shared" si="14"/>
        <v>1.2</v>
      </c>
      <c r="F163">
        <f t="shared" si="11"/>
        <v>2015</v>
      </c>
      <c r="G163">
        <f t="shared" si="15"/>
        <v>282</v>
      </c>
    </row>
    <row r="164" spans="1:7" x14ac:dyDescent="0.25">
      <c r="A164" s="6">
        <v>42185</v>
      </c>
      <c r="B164" s="7">
        <v>27752</v>
      </c>
      <c r="C164">
        <f t="shared" si="12"/>
        <v>91</v>
      </c>
      <c r="D164">
        <f t="shared" si="13"/>
        <v>70</v>
      </c>
      <c r="E164">
        <f t="shared" si="14"/>
        <v>1.2</v>
      </c>
      <c r="F164">
        <f t="shared" si="11"/>
        <v>2015</v>
      </c>
      <c r="G164">
        <f t="shared" si="15"/>
        <v>179.2</v>
      </c>
    </row>
    <row r="165" spans="1:7" x14ac:dyDescent="0.25">
      <c r="A165" s="4">
        <v>42216</v>
      </c>
      <c r="B165" s="5">
        <v>27767</v>
      </c>
      <c r="C165">
        <f t="shared" si="12"/>
        <v>15</v>
      </c>
      <c r="D165">
        <f t="shared" si="13"/>
        <v>70</v>
      </c>
      <c r="E165">
        <f t="shared" si="14"/>
        <v>1.2</v>
      </c>
      <c r="F165">
        <f t="shared" si="11"/>
        <v>2015</v>
      </c>
      <c r="G165">
        <f t="shared" si="15"/>
        <v>88</v>
      </c>
    </row>
    <row r="166" spans="1:7" x14ac:dyDescent="0.25">
      <c r="A166" s="6">
        <v>42247</v>
      </c>
      <c r="B166" s="7">
        <v>27783</v>
      </c>
      <c r="C166">
        <f t="shared" si="12"/>
        <v>16</v>
      </c>
      <c r="D166">
        <f t="shared" si="13"/>
        <v>70</v>
      </c>
      <c r="E166">
        <f t="shared" si="14"/>
        <v>1.2</v>
      </c>
      <c r="F166">
        <f t="shared" si="11"/>
        <v>2015</v>
      </c>
      <c r="G166">
        <f t="shared" si="15"/>
        <v>89.2</v>
      </c>
    </row>
    <row r="167" spans="1:7" x14ac:dyDescent="0.25">
      <c r="A167" s="4">
        <v>42277</v>
      </c>
      <c r="B167" s="5">
        <v>27857</v>
      </c>
      <c r="C167">
        <f t="shared" si="12"/>
        <v>74</v>
      </c>
      <c r="D167">
        <f t="shared" si="13"/>
        <v>70</v>
      </c>
      <c r="E167">
        <f t="shared" si="14"/>
        <v>1.2</v>
      </c>
      <c r="F167">
        <f t="shared" si="11"/>
        <v>2015</v>
      </c>
      <c r="G167">
        <f t="shared" si="15"/>
        <v>158.80000000000001</v>
      </c>
    </row>
    <row r="168" spans="1:7" x14ac:dyDescent="0.25">
      <c r="A168" s="6">
        <v>42308</v>
      </c>
      <c r="B168" s="7">
        <v>27978</v>
      </c>
      <c r="C168">
        <f t="shared" si="12"/>
        <v>121</v>
      </c>
      <c r="D168">
        <f t="shared" si="13"/>
        <v>90</v>
      </c>
      <c r="E168">
        <f t="shared" si="14"/>
        <v>1.2</v>
      </c>
      <c r="F168">
        <f t="shared" si="11"/>
        <v>2015</v>
      </c>
      <c r="G168">
        <f t="shared" si="15"/>
        <v>235.2</v>
      </c>
    </row>
    <row r="169" spans="1:7" x14ac:dyDescent="0.25">
      <c r="A169" s="4">
        <v>42338</v>
      </c>
      <c r="B169" s="5">
        <v>28103</v>
      </c>
      <c r="C169">
        <f t="shared" si="12"/>
        <v>125</v>
      </c>
      <c r="D169">
        <f t="shared" si="13"/>
        <v>90</v>
      </c>
      <c r="E169">
        <f t="shared" si="14"/>
        <v>1.2</v>
      </c>
      <c r="F169">
        <f t="shared" si="11"/>
        <v>2015</v>
      </c>
      <c r="G169">
        <f t="shared" si="15"/>
        <v>240</v>
      </c>
    </row>
    <row r="170" spans="1:7" x14ac:dyDescent="0.25">
      <c r="A170" s="6">
        <v>42369</v>
      </c>
      <c r="B170" s="7">
        <v>28326</v>
      </c>
      <c r="C170">
        <f t="shared" si="12"/>
        <v>223</v>
      </c>
      <c r="D170">
        <f t="shared" si="13"/>
        <v>120</v>
      </c>
      <c r="E170">
        <f t="shared" si="14"/>
        <v>1.2</v>
      </c>
      <c r="F170">
        <f t="shared" si="11"/>
        <v>2015</v>
      </c>
      <c r="G170">
        <f t="shared" si="15"/>
        <v>387.59999999999997</v>
      </c>
    </row>
    <row r="171" spans="1:7" x14ac:dyDescent="0.25">
      <c r="A171" s="4">
        <v>42400</v>
      </c>
      <c r="B171" s="5">
        <v>28631</v>
      </c>
      <c r="C171">
        <f t="shared" si="12"/>
        <v>305</v>
      </c>
      <c r="D171">
        <f t="shared" si="13"/>
        <v>120</v>
      </c>
      <c r="E171">
        <f t="shared" si="14"/>
        <v>1.21</v>
      </c>
      <c r="F171">
        <f t="shared" si="11"/>
        <v>2016</v>
      </c>
      <c r="G171">
        <f t="shared" si="15"/>
        <v>489.05</v>
      </c>
    </row>
    <row r="172" spans="1:7" x14ac:dyDescent="0.25">
      <c r="A172" s="6">
        <v>42428</v>
      </c>
      <c r="B172" s="7">
        <v>28931</v>
      </c>
      <c r="C172">
        <f t="shared" si="12"/>
        <v>300</v>
      </c>
      <c r="D172">
        <f t="shared" si="13"/>
        <v>120</v>
      </c>
      <c r="E172">
        <f t="shared" si="14"/>
        <v>1.21</v>
      </c>
      <c r="F172">
        <f t="shared" si="11"/>
        <v>2016</v>
      </c>
      <c r="G172">
        <f t="shared" si="15"/>
        <v>483</v>
      </c>
    </row>
    <row r="173" spans="1:7" x14ac:dyDescent="0.25">
      <c r="A173" s="4">
        <v>42460</v>
      </c>
      <c r="B173" s="5">
        <v>29165</v>
      </c>
      <c r="C173">
        <f t="shared" si="12"/>
        <v>234</v>
      </c>
      <c r="D173">
        <f t="shared" si="13"/>
        <v>120</v>
      </c>
      <c r="E173">
        <f t="shared" si="14"/>
        <v>1.21</v>
      </c>
      <c r="F173">
        <f t="shared" si="11"/>
        <v>2016</v>
      </c>
      <c r="G173">
        <f t="shared" si="15"/>
        <v>403.14</v>
      </c>
    </row>
    <row r="174" spans="1:7" x14ac:dyDescent="0.25">
      <c r="A174" s="6">
        <v>42490</v>
      </c>
      <c r="B174" s="7">
        <v>29279</v>
      </c>
      <c r="C174">
        <f t="shared" si="12"/>
        <v>114</v>
      </c>
      <c r="D174">
        <f t="shared" si="13"/>
        <v>90</v>
      </c>
      <c r="E174">
        <f t="shared" si="14"/>
        <v>1.21</v>
      </c>
      <c r="F174">
        <f t="shared" si="11"/>
        <v>2016</v>
      </c>
      <c r="G174">
        <f t="shared" si="15"/>
        <v>227.94</v>
      </c>
    </row>
    <row r="175" spans="1:7" x14ac:dyDescent="0.25">
      <c r="A175" s="4">
        <v>42521</v>
      </c>
      <c r="B175" s="5">
        <v>29381</v>
      </c>
      <c r="C175">
        <f t="shared" si="12"/>
        <v>102</v>
      </c>
      <c r="D175">
        <f t="shared" si="13"/>
        <v>90</v>
      </c>
      <c r="E175">
        <f t="shared" si="14"/>
        <v>1.21</v>
      </c>
      <c r="F175">
        <f t="shared" si="11"/>
        <v>2016</v>
      </c>
      <c r="G175">
        <f t="shared" si="15"/>
        <v>213.42000000000002</v>
      </c>
    </row>
    <row r="176" spans="1:7" x14ac:dyDescent="0.25">
      <c r="A176" s="6">
        <v>42551</v>
      </c>
      <c r="B176" s="7">
        <v>29409</v>
      </c>
      <c r="C176">
        <f t="shared" si="12"/>
        <v>28</v>
      </c>
      <c r="D176">
        <f t="shared" si="13"/>
        <v>70</v>
      </c>
      <c r="E176">
        <f t="shared" si="14"/>
        <v>1.21</v>
      </c>
      <c r="F176">
        <f t="shared" si="11"/>
        <v>2016</v>
      </c>
      <c r="G176">
        <f t="shared" si="15"/>
        <v>103.88</v>
      </c>
    </row>
    <row r="177" spans="1:7" x14ac:dyDescent="0.25">
      <c r="A177" s="4">
        <v>42582</v>
      </c>
      <c r="B177" s="5">
        <v>29427</v>
      </c>
      <c r="C177">
        <f t="shared" si="12"/>
        <v>18</v>
      </c>
      <c r="D177">
        <f t="shared" si="13"/>
        <v>70</v>
      </c>
      <c r="E177">
        <f t="shared" si="14"/>
        <v>1.21</v>
      </c>
      <c r="F177">
        <f t="shared" si="11"/>
        <v>2016</v>
      </c>
      <c r="G177">
        <f t="shared" si="15"/>
        <v>91.78</v>
      </c>
    </row>
    <row r="178" spans="1:7" x14ac:dyDescent="0.25">
      <c r="A178" s="6">
        <v>42613</v>
      </c>
      <c r="B178" s="7">
        <v>29440</v>
      </c>
      <c r="C178">
        <f t="shared" si="12"/>
        <v>13</v>
      </c>
      <c r="D178">
        <f t="shared" si="13"/>
        <v>70</v>
      </c>
      <c r="E178">
        <f t="shared" si="14"/>
        <v>1.21</v>
      </c>
      <c r="F178">
        <f t="shared" si="11"/>
        <v>2016</v>
      </c>
      <c r="G178">
        <f t="shared" si="15"/>
        <v>85.73</v>
      </c>
    </row>
    <row r="179" spans="1:7" x14ac:dyDescent="0.25">
      <c r="A179" s="4">
        <v>42643</v>
      </c>
      <c r="B179" s="5">
        <v>29574</v>
      </c>
      <c r="C179">
        <f t="shared" si="12"/>
        <v>134</v>
      </c>
      <c r="D179">
        <f t="shared" si="13"/>
        <v>90</v>
      </c>
      <c r="E179">
        <f t="shared" si="14"/>
        <v>1.21</v>
      </c>
      <c r="F179">
        <f t="shared" si="11"/>
        <v>2016</v>
      </c>
      <c r="G179">
        <f t="shared" si="15"/>
        <v>252.14</v>
      </c>
    </row>
    <row r="180" spans="1:7" x14ac:dyDescent="0.25">
      <c r="A180" s="6">
        <v>42674</v>
      </c>
      <c r="B180" s="7">
        <v>29743</v>
      </c>
      <c r="C180">
        <f t="shared" si="12"/>
        <v>169</v>
      </c>
      <c r="D180">
        <f t="shared" si="13"/>
        <v>90</v>
      </c>
      <c r="E180">
        <f t="shared" si="14"/>
        <v>1.21</v>
      </c>
      <c r="F180">
        <f t="shared" si="11"/>
        <v>2016</v>
      </c>
      <c r="G180">
        <f t="shared" si="15"/>
        <v>294.49</v>
      </c>
    </row>
    <row r="181" spans="1:7" x14ac:dyDescent="0.25">
      <c r="A181" s="4">
        <v>42704</v>
      </c>
      <c r="B181" s="5">
        <v>30031</v>
      </c>
      <c r="C181">
        <f t="shared" si="12"/>
        <v>288</v>
      </c>
      <c r="D181">
        <f t="shared" si="13"/>
        <v>120</v>
      </c>
      <c r="E181">
        <f t="shared" si="14"/>
        <v>1.21</v>
      </c>
      <c r="F181">
        <f t="shared" si="11"/>
        <v>2016</v>
      </c>
      <c r="G181">
        <f t="shared" si="15"/>
        <v>468.48</v>
      </c>
    </row>
    <row r="182" spans="1:7" x14ac:dyDescent="0.25">
      <c r="A182" s="6">
        <v>42735</v>
      </c>
      <c r="B182" s="7">
        <v>30314</v>
      </c>
      <c r="C182">
        <f t="shared" si="12"/>
        <v>283</v>
      </c>
      <c r="D182">
        <f t="shared" si="13"/>
        <v>120</v>
      </c>
      <c r="E182">
        <f t="shared" si="14"/>
        <v>1.21</v>
      </c>
      <c r="F182">
        <f t="shared" si="11"/>
        <v>2016</v>
      </c>
      <c r="G182">
        <f t="shared" si="15"/>
        <v>462.43</v>
      </c>
    </row>
    <row r="183" spans="1:7" x14ac:dyDescent="0.25">
      <c r="A183" s="4">
        <v>42766</v>
      </c>
      <c r="B183" s="5">
        <v>30630</v>
      </c>
      <c r="C183">
        <f t="shared" si="12"/>
        <v>316</v>
      </c>
      <c r="D183">
        <f t="shared" si="13"/>
        <v>120</v>
      </c>
      <c r="E183">
        <f t="shared" si="14"/>
        <v>1.21</v>
      </c>
      <c r="F183">
        <f t="shared" si="11"/>
        <v>2017</v>
      </c>
      <c r="G183">
        <f t="shared" si="15"/>
        <v>502.36</v>
      </c>
    </row>
    <row r="184" spans="1:7" x14ac:dyDescent="0.25">
      <c r="A184" s="6">
        <v>42794</v>
      </c>
      <c r="B184" s="7">
        <v>30964</v>
      </c>
      <c r="C184">
        <f t="shared" si="12"/>
        <v>334</v>
      </c>
      <c r="D184">
        <f t="shared" si="13"/>
        <v>120</v>
      </c>
      <c r="E184">
        <f t="shared" si="14"/>
        <v>1.21</v>
      </c>
      <c r="F184">
        <f t="shared" si="11"/>
        <v>2017</v>
      </c>
      <c r="G184">
        <f t="shared" si="15"/>
        <v>524.14</v>
      </c>
    </row>
    <row r="185" spans="1:7" x14ac:dyDescent="0.25">
      <c r="A185" s="4">
        <v>42825</v>
      </c>
      <c r="B185" s="5">
        <v>31166</v>
      </c>
      <c r="C185">
        <f t="shared" si="12"/>
        <v>202</v>
      </c>
      <c r="D185">
        <f t="shared" si="13"/>
        <v>120</v>
      </c>
      <c r="E185">
        <f t="shared" si="14"/>
        <v>1.21</v>
      </c>
      <c r="F185">
        <f t="shared" si="11"/>
        <v>2017</v>
      </c>
      <c r="G185">
        <f t="shared" si="15"/>
        <v>364.41999999999996</v>
      </c>
    </row>
    <row r="186" spans="1:7" x14ac:dyDescent="0.25">
      <c r="A186" s="6">
        <v>42855</v>
      </c>
      <c r="B186" s="7">
        <v>31296</v>
      </c>
      <c r="C186">
        <f t="shared" si="12"/>
        <v>130</v>
      </c>
      <c r="D186">
        <f t="shared" si="13"/>
        <v>90</v>
      </c>
      <c r="E186">
        <f t="shared" si="14"/>
        <v>1.21</v>
      </c>
      <c r="F186">
        <f t="shared" si="11"/>
        <v>2017</v>
      </c>
      <c r="G186">
        <f t="shared" si="15"/>
        <v>247.29999999999998</v>
      </c>
    </row>
    <row r="187" spans="1:7" x14ac:dyDescent="0.25">
      <c r="A187" s="4">
        <v>42886</v>
      </c>
      <c r="B187" s="5">
        <v>31449</v>
      </c>
      <c r="C187">
        <f t="shared" si="12"/>
        <v>153</v>
      </c>
      <c r="D187">
        <f t="shared" si="13"/>
        <v>90</v>
      </c>
      <c r="E187">
        <f t="shared" si="14"/>
        <v>1.21</v>
      </c>
      <c r="F187">
        <f t="shared" si="11"/>
        <v>2017</v>
      </c>
      <c r="G187">
        <f t="shared" si="15"/>
        <v>275.13</v>
      </c>
    </row>
    <row r="188" spans="1:7" x14ac:dyDescent="0.25">
      <c r="A188" s="6">
        <v>42916</v>
      </c>
      <c r="B188" s="7">
        <v>31535</v>
      </c>
      <c r="C188">
        <f t="shared" si="12"/>
        <v>86</v>
      </c>
      <c r="D188">
        <f t="shared" si="13"/>
        <v>70</v>
      </c>
      <c r="E188">
        <f t="shared" si="14"/>
        <v>1.21</v>
      </c>
      <c r="F188">
        <f t="shared" si="11"/>
        <v>2017</v>
      </c>
      <c r="G188">
        <f t="shared" si="15"/>
        <v>174.06</v>
      </c>
    </row>
    <row r="189" spans="1:7" x14ac:dyDescent="0.25">
      <c r="A189" s="4">
        <v>42947</v>
      </c>
      <c r="B189" s="5">
        <v>31550</v>
      </c>
      <c r="C189">
        <f t="shared" si="12"/>
        <v>15</v>
      </c>
      <c r="D189">
        <f t="shared" si="13"/>
        <v>70</v>
      </c>
      <c r="E189">
        <f t="shared" si="14"/>
        <v>1.21</v>
      </c>
      <c r="F189">
        <f t="shared" si="11"/>
        <v>2017</v>
      </c>
      <c r="G189">
        <f t="shared" si="15"/>
        <v>88.15</v>
      </c>
    </row>
    <row r="190" spans="1:7" x14ac:dyDescent="0.25">
      <c r="A190" s="6">
        <v>42978</v>
      </c>
      <c r="B190" s="7">
        <v>31565</v>
      </c>
      <c r="C190">
        <f t="shared" si="12"/>
        <v>15</v>
      </c>
      <c r="D190">
        <f t="shared" si="13"/>
        <v>70</v>
      </c>
      <c r="E190">
        <f t="shared" si="14"/>
        <v>1.21</v>
      </c>
      <c r="F190">
        <f t="shared" si="11"/>
        <v>2017</v>
      </c>
      <c r="G190">
        <f t="shared" si="15"/>
        <v>88.15</v>
      </c>
    </row>
    <row r="191" spans="1:7" x14ac:dyDescent="0.25">
      <c r="A191" s="4">
        <v>43008</v>
      </c>
      <c r="B191" s="5">
        <v>31635</v>
      </c>
      <c r="C191">
        <f t="shared" si="12"/>
        <v>70</v>
      </c>
      <c r="D191">
        <f t="shared" si="13"/>
        <v>70</v>
      </c>
      <c r="E191">
        <f t="shared" si="14"/>
        <v>1.21</v>
      </c>
      <c r="F191">
        <f t="shared" si="11"/>
        <v>2017</v>
      </c>
      <c r="G191">
        <f t="shared" si="15"/>
        <v>154.69999999999999</v>
      </c>
    </row>
    <row r="192" spans="1:7" x14ac:dyDescent="0.25">
      <c r="A192" s="6">
        <v>43039</v>
      </c>
      <c r="B192" s="7">
        <v>31751</v>
      </c>
      <c r="C192">
        <f t="shared" si="12"/>
        <v>116</v>
      </c>
      <c r="D192">
        <f t="shared" si="13"/>
        <v>90</v>
      </c>
      <c r="E192">
        <f t="shared" si="14"/>
        <v>1.21</v>
      </c>
      <c r="F192">
        <f t="shared" si="11"/>
        <v>2017</v>
      </c>
      <c r="G192">
        <f t="shared" si="15"/>
        <v>230.35999999999999</v>
      </c>
    </row>
    <row r="193" spans="1:7" x14ac:dyDescent="0.25">
      <c r="A193" s="4">
        <v>43069</v>
      </c>
      <c r="B193" s="5">
        <v>31871</v>
      </c>
      <c r="C193">
        <f t="shared" si="12"/>
        <v>120</v>
      </c>
      <c r="D193">
        <f t="shared" si="13"/>
        <v>90</v>
      </c>
      <c r="E193">
        <f t="shared" si="14"/>
        <v>1.21</v>
      </c>
      <c r="F193">
        <f t="shared" si="11"/>
        <v>2017</v>
      </c>
      <c r="G193">
        <f t="shared" si="15"/>
        <v>235.2</v>
      </c>
    </row>
    <row r="194" spans="1:7" x14ac:dyDescent="0.25">
      <c r="A194" s="6">
        <v>43100</v>
      </c>
      <c r="B194" s="7">
        <v>32085</v>
      </c>
      <c r="C194">
        <f t="shared" si="12"/>
        <v>214</v>
      </c>
      <c r="D194">
        <f t="shared" si="13"/>
        <v>120</v>
      </c>
      <c r="E194">
        <f t="shared" si="14"/>
        <v>1.21</v>
      </c>
      <c r="F194">
        <f t="shared" si="11"/>
        <v>2017</v>
      </c>
      <c r="G194">
        <f t="shared" si="15"/>
        <v>378.94</v>
      </c>
    </row>
    <row r="195" spans="1:7" x14ac:dyDescent="0.25">
      <c r="A195" s="4">
        <v>43131</v>
      </c>
      <c r="B195" s="5">
        <v>32376</v>
      </c>
      <c r="C195">
        <f t="shared" si="12"/>
        <v>291</v>
      </c>
      <c r="D195">
        <f t="shared" si="13"/>
        <v>120</v>
      </c>
      <c r="E195">
        <f t="shared" si="14"/>
        <v>1.22</v>
      </c>
      <c r="F195">
        <f t="shared" ref="F195:F206" si="16">YEAR(A195)</f>
        <v>2018</v>
      </c>
      <c r="G195">
        <f t="shared" si="15"/>
        <v>475.02</v>
      </c>
    </row>
    <row r="196" spans="1:7" x14ac:dyDescent="0.25">
      <c r="A196" s="6">
        <v>43159</v>
      </c>
      <c r="B196" s="7">
        <v>32621</v>
      </c>
      <c r="C196">
        <f t="shared" ref="C196:C206" si="17">B196-B195</f>
        <v>245</v>
      </c>
      <c r="D196">
        <f t="shared" ref="D196:D206" si="18">IF(C196&lt;100, 70, IF(C196&lt;=200, 90, 120))</f>
        <v>120</v>
      </c>
      <c r="E196">
        <f t="shared" ref="E196:E206" si="19">_xlfn.XLOOKUP(F196,$H$2:$H$19,$I$2:$I$19)</f>
        <v>1.22</v>
      </c>
      <c r="F196">
        <f t="shared" si="16"/>
        <v>2018</v>
      </c>
      <c r="G196">
        <f t="shared" ref="G196:G206" si="20">E196*C196+D196</f>
        <v>418.9</v>
      </c>
    </row>
    <row r="197" spans="1:7" x14ac:dyDescent="0.25">
      <c r="A197" s="4">
        <v>43190</v>
      </c>
      <c r="B197" s="5">
        <v>32846</v>
      </c>
      <c r="C197">
        <f t="shared" si="17"/>
        <v>225</v>
      </c>
      <c r="D197">
        <f t="shared" si="18"/>
        <v>120</v>
      </c>
      <c r="E197">
        <f t="shared" si="19"/>
        <v>1.22</v>
      </c>
      <c r="F197">
        <f t="shared" si="16"/>
        <v>2018</v>
      </c>
      <c r="G197">
        <f t="shared" si="20"/>
        <v>394.5</v>
      </c>
    </row>
    <row r="198" spans="1:7" x14ac:dyDescent="0.25">
      <c r="A198" s="6">
        <v>43220</v>
      </c>
      <c r="B198" s="7">
        <v>32955</v>
      </c>
      <c r="C198">
        <f t="shared" si="17"/>
        <v>109</v>
      </c>
      <c r="D198">
        <f t="shared" si="18"/>
        <v>90</v>
      </c>
      <c r="E198">
        <f t="shared" si="19"/>
        <v>1.22</v>
      </c>
      <c r="F198">
        <f t="shared" si="16"/>
        <v>2018</v>
      </c>
      <c r="G198">
        <f t="shared" si="20"/>
        <v>222.98</v>
      </c>
    </row>
    <row r="199" spans="1:7" x14ac:dyDescent="0.25">
      <c r="A199" s="4">
        <v>43251</v>
      </c>
      <c r="B199" s="5">
        <v>33003</v>
      </c>
      <c r="C199">
        <f t="shared" si="17"/>
        <v>48</v>
      </c>
      <c r="D199">
        <f t="shared" si="18"/>
        <v>70</v>
      </c>
      <c r="E199">
        <f t="shared" si="19"/>
        <v>1.22</v>
      </c>
      <c r="F199">
        <f t="shared" si="16"/>
        <v>2018</v>
      </c>
      <c r="G199">
        <f t="shared" si="20"/>
        <v>128.56</v>
      </c>
    </row>
    <row r="200" spans="1:7" x14ac:dyDescent="0.25">
      <c r="A200" s="6">
        <v>43281</v>
      </c>
      <c r="B200" s="7">
        <v>33030</v>
      </c>
      <c r="C200">
        <f t="shared" si="17"/>
        <v>27</v>
      </c>
      <c r="D200">
        <f t="shared" si="18"/>
        <v>70</v>
      </c>
      <c r="E200">
        <f t="shared" si="19"/>
        <v>1.22</v>
      </c>
      <c r="F200">
        <f t="shared" si="16"/>
        <v>2018</v>
      </c>
      <c r="G200">
        <f t="shared" si="20"/>
        <v>102.94</v>
      </c>
    </row>
    <row r="201" spans="1:7" x14ac:dyDescent="0.25">
      <c r="A201" s="4">
        <v>43312</v>
      </c>
      <c r="B201" s="5">
        <v>33046</v>
      </c>
      <c r="C201">
        <f t="shared" si="17"/>
        <v>16</v>
      </c>
      <c r="D201">
        <f t="shared" si="18"/>
        <v>70</v>
      </c>
      <c r="E201">
        <f t="shared" si="19"/>
        <v>1.22</v>
      </c>
      <c r="F201">
        <f t="shared" si="16"/>
        <v>2018</v>
      </c>
      <c r="G201">
        <f t="shared" si="20"/>
        <v>89.52</v>
      </c>
    </row>
    <row r="202" spans="1:7" x14ac:dyDescent="0.25">
      <c r="A202" s="6">
        <v>43343</v>
      </c>
      <c r="B202" s="7">
        <v>33058</v>
      </c>
      <c r="C202">
        <f t="shared" si="17"/>
        <v>12</v>
      </c>
      <c r="D202">
        <f t="shared" si="18"/>
        <v>70</v>
      </c>
      <c r="E202">
        <f t="shared" si="19"/>
        <v>1.22</v>
      </c>
      <c r="F202">
        <f t="shared" si="16"/>
        <v>2018</v>
      </c>
      <c r="G202">
        <f t="shared" si="20"/>
        <v>84.64</v>
      </c>
    </row>
    <row r="203" spans="1:7" x14ac:dyDescent="0.25">
      <c r="A203" s="4">
        <v>43373</v>
      </c>
      <c r="B203" s="5">
        <v>33186</v>
      </c>
      <c r="C203">
        <f t="shared" si="17"/>
        <v>128</v>
      </c>
      <c r="D203">
        <f t="shared" si="18"/>
        <v>90</v>
      </c>
      <c r="E203">
        <f t="shared" si="19"/>
        <v>1.22</v>
      </c>
      <c r="F203">
        <f t="shared" si="16"/>
        <v>2018</v>
      </c>
      <c r="G203">
        <f t="shared" si="20"/>
        <v>246.16</v>
      </c>
    </row>
    <row r="204" spans="1:7" x14ac:dyDescent="0.25">
      <c r="A204" s="6">
        <v>43404</v>
      </c>
      <c r="B204" s="7">
        <v>33323</v>
      </c>
      <c r="C204">
        <f t="shared" si="17"/>
        <v>137</v>
      </c>
      <c r="D204">
        <f t="shared" si="18"/>
        <v>90</v>
      </c>
      <c r="E204">
        <f t="shared" si="19"/>
        <v>1.22</v>
      </c>
      <c r="F204">
        <f t="shared" si="16"/>
        <v>2018</v>
      </c>
      <c r="G204">
        <f t="shared" si="20"/>
        <v>257.14</v>
      </c>
    </row>
    <row r="205" spans="1:7" x14ac:dyDescent="0.25">
      <c r="A205" s="4">
        <v>43434</v>
      </c>
      <c r="B205" s="5">
        <v>33483</v>
      </c>
      <c r="C205">
        <f t="shared" si="17"/>
        <v>160</v>
      </c>
      <c r="D205">
        <f t="shared" si="18"/>
        <v>90</v>
      </c>
      <c r="E205">
        <f t="shared" si="19"/>
        <v>1.22</v>
      </c>
      <c r="F205">
        <f t="shared" si="16"/>
        <v>2018</v>
      </c>
      <c r="G205">
        <f t="shared" si="20"/>
        <v>285.2</v>
      </c>
    </row>
    <row r="206" spans="1:7" x14ac:dyDescent="0.25">
      <c r="A206" s="8">
        <v>43465</v>
      </c>
      <c r="B206" s="1">
        <v>33734</v>
      </c>
      <c r="C206">
        <f t="shared" si="17"/>
        <v>251</v>
      </c>
      <c r="D206">
        <f t="shared" si="18"/>
        <v>120</v>
      </c>
      <c r="E206">
        <f t="shared" si="19"/>
        <v>1.22</v>
      </c>
      <c r="F206">
        <f t="shared" si="16"/>
        <v>2018</v>
      </c>
      <c r="G206">
        <f t="shared" si="20"/>
        <v>426.21999999999997</v>
      </c>
    </row>
  </sheetData>
  <autoFilter ref="A1:B206" xr:uid="{6B135F1A-F526-4A28-A931-38443C5FA840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Q E A A B Q S w M E F A A C A A g A F Z 8 n W G v S q B G k A A A A 9 w A A A B I A H A B D b 2 5 m a W c v U G F j a 2 F n Z S 5 4 b W w g o h g A K K A U A A A A A A A A A A A A A A A A A A A A A A A A A A A A h Y + 9 D o I w H M R f h X S n X z o Y 8 q c M r p C Q m B j X p l R s h E J o s b y b g 4 / k K 4 h R 1 M 3 h h r v 7 D X f 3 6 w 2 y q W 2 i i x 6 c 6 W y K G K Y o 0 l Z 1 l b F 1 i k Z / j D c o E 1 B K d Z a 1 j m b Y u m R y V Y p O 3 v c J I S E E H F a 4 G 2 r C K W X k U O Q 7 d d K t R B / Y / I d j Y 5 2 X V m k k Y P 8 a I z h m f B Z b c 0 y B L C k U x n 4 J P g 9 + t j 8 h b M f G j 4 M W f R O X O Z D F A n m f E A 9 Q S w M E F A A C A A g A F Z 8 n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W f J 1 g 0 U h y C P g E A A D s D A A A T A B w A R m 9 y b X V s Y X M v U 2 V j d G l v b j E u b S C i G A A o o B Q A A A A A A A A A A A A A A A A A A A A A A A A A A A D l U U 1 L A z E Q P b u w / y H E y x b C Y u v H Q d m D 7 C q K 4 A f b W y u S 7 o 5 t a H Y i y U R s S / + 7 W b f a C u L J m 7 k k e W 9 4 8 2 a e g 4 q U Q V Z 2 d / 8 s j u L I z a S F m k 3 l k m V M A 8 U R C 6 c 0 3 l Y Q k N y 9 p o W p f A N I y a X S k O Y G K X x c w o v T 8 Y 2 x c z V W + G x s I 8 n Y w 3 E Q S u m N e E + M C t C q U Q Q 2 4 3 t c s N x o 3 6 D L B o J d Y G V q h d O s P z g + E O z B G 4 K S F h q y 7 T O 9 N Q i P P d E Z 2 u f 3 1 j S B q 9 k V y B q s 4 8 H d U E 5 C 4 Y b Z 4 E n n X b D R B j / X u q y k l t Z l Z P 2 u Z D 6 T O A 2 K w 8 U L b O W G V q J r B + o M t 6 R L f u g v V i t e S J L M 1 N V y Q T 6 M S K G W 1 Z J g L d i K 3 3 3 g T K t q i W o u A 3 + N d H K U t o r r d S + O F P 7 o Z D e X C l A + h Z 3 6 v 0 n n S + 4 f Z W T N / P v q 2 2 z a R X w G h r 6 Z g P 0 1 k X d Q S w E C L Q A U A A I A C A A V n y d Y a 9 K o E a Q A A A D 3 A A A A E g A A A A A A A A A A A A A A A A A A A A A A Q 2 9 u Z m l n L 1 B h Y 2 t h Z 2 U u e G 1 s U E s B A i 0 A F A A C A A g A F Z 8 n W A / K 6 a u k A A A A 6 Q A A A B M A A A A A A A A A A A A A A A A A 8 A A A A F t D b 2 5 0 Z W 5 0 X 1 R 5 c G V z X S 5 4 b W x Q S w E C L Q A U A A I A C A A V n y d Y N F I c g j 4 B A A A 7 A w A A E w A A A A A A A A A A A A A A A A D h A Q A A R m 9 y b X V s Y X M v U 2 V j d G l v b j E u b V B L B Q Y A A A A A A w A D A M I A A A B s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I E A A A A A A A A O Y P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F 6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x L T A 3 V D E 4 O j I 4 O j I 3 L j A 1 N z I y N T R a I i A v P j x F b n R y e S B U e X B l P S J G a W x s Q 2 9 s d W 1 u V H l w Z X M i I F Z h b H V l P S J z Q 1 F N P S I g L z 4 8 R W 5 0 c n k g V H l w Z T 0 i R m l s b E N v b H V t b k 5 h b W V z I i B W Y W x 1 Z T 0 i c 1 s m c X V v d D t E Y X R h I G 9 k Y 3 p 5 d H U m c X V v d D s s J n F 1 b 3 Q 7 T 2 R j e n l 0 I G x p Y 3 p u a W t h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2 F 6 L 0 F 1 d G 9 S Z W 1 v d m V k Q 2 9 s d W 1 u c z E u e 0 R h d G E g b 2 R j e n l 0 d S w w f S Z x d W 9 0 O y w m c X V v d D t T Z W N 0 a W 9 u M S 9 n Y X o v Q X V 0 b 1 J l b W 9 2 Z W R D b 2 x 1 b W 5 z M S 5 7 T 2 R j e n l 0 I G x p Y 3 p u a W t h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d h e i 9 B d X R v U m V t b 3 Z l Z E N v b H V t b n M x L n t E Y X R h I G 9 k Y 3 p 5 d H U s M H 0 m c X V v d D s s J n F 1 b 3 Q 7 U 2 V j d G l v b j E v Z 2 F 6 L 0 F 1 d G 9 S Z W 1 v d m V k Q 2 9 s d W 1 u c z E u e 0 9 k Y 3 p 5 d C B s a W N 6 b m l r Y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2 F 6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h e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X o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Z W 5 h X 2 d h e n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S 0 w N 1 Q x O D o 1 N j o 0 M C 4 0 M D M x M T U 1 W i I g L z 4 8 R W 5 0 c n k g V H l w Z T 0 i R m l s b E N v b H V t b l R 5 c G V z I i B W Y W x 1 Z T 0 i c 0 F 3 V T 0 i I C 8 + P E V u d H J 5 I F R 5 c G U 9 I k Z p b G x D b 2 x 1 b W 5 O Y W 1 l c y I g V m F s d W U 9 I n N b J n F 1 b 3 Q 7 c m 9 r J n F 1 b 3 Q 7 L C Z x d W 9 0 O 2 N l b m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Z W 5 h X 2 d h e n U v Q X V 0 b 1 J l b W 9 2 Z W R D b 2 x 1 b W 5 z M S 5 7 c m 9 r L D B 9 J n F 1 b 3 Q 7 L C Z x d W 9 0 O 1 N l Y 3 R p b 2 4 x L 2 N l b m F f Z 2 F 6 d S 9 B d X R v U m V t b 3 Z l Z E N v b H V t b n M x L n t j Z W 5 h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N l b m F f Z 2 F 6 d S 9 B d X R v U m V t b 3 Z l Z E N v b H V t b n M x L n t y b 2 s s M H 0 m c X V v d D s s J n F 1 b 3 Q 7 U 2 V j d G l v b j E v Y 2 V u Y V 9 n Y X p 1 L 0 F 1 d G 9 S Z W 1 v d m V k Q 2 9 s d W 1 u c z E u e 2 N l b m E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l b m F f Z 2 F 6 d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Z W 5 h X 2 d h e n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V u Y V 9 n Y X p 1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H c t x S U T 3 z Z H n Y L u a J k B M Z U A A A A A A g A A A A A A E G Y A A A A B A A A g A A A A y b o p 2 y j 1 G o 6 8 v n V S W / 9 P a P o F g t e 2 7 S 4 u 3 z t L 7 9 p m P q 8 A A A A A D o A A A A A C A A A g A A A A S v o + d p L t T x 4 V e 2 b 7 m f 2 6 u u 6 N 7 2 + 1 l Y m i R w s o B W 0 L r i F Q A A A A z Q / h S o 7 6 c U N s A M l z 0 E G M H O 1 j R B 6 2 C R R X L T O 9 8 j X N D f H R z 0 G u R F b 9 5 l u 9 6 c n E 8 x Y B S 6 F J z 7 M z D L G / P G 2 7 f i m N U 8 r H r w J Q j m 7 x r 6 H o g J H c f i N A A A A A p B c U E u 2 K z z 7 w q H v g V O X 9 x R M m t N H p S R Z w a s n B N f d T T j C x r M w G G H T A n 6 D P b Q h 7 h I t 1 R f c e T 9 + C a m a C G F n B G l f q L Q = = < / D a t a M a s h u p > 
</file>

<file path=customXml/itemProps1.xml><?xml version="1.0" encoding="utf-8"?>
<ds:datastoreItem xmlns:ds="http://schemas.openxmlformats.org/officeDocument/2006/customXml" ds:itemID="{43F855E8-BB0A-45E7-8EA3-16997355E5B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ZAD11_1i2</vt:lpstr>
      <vt:lpstr>ZAD11_3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Demon</dc:creator>
  <cp:lastModifiedBy>Mark Tweiss</cp:lastModifiedBy>
  <dcterms:created xsi:type="dcterms:W3CDTF">2015-06-05T18:17:20Z</dcterms:created>
  <dcterms:modified xsi:type="dcterms:W3CDTF">2024-05-25T11:49:18Z</dcterms:modified>
</cp:coreProperties>
</file>