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Escritorio\Denis\Emprendimientos\Clases\UDP\12. Clase 8 - Renta Variable Teoria\"/>
    </mc:Choice>
  </mc:AlternateContent>
  <xr:revisionPtr revIDLastSave="0" documentId="13_ncr:1_{69A79F06-2354-4601-B955-A5CA344D46BF}" xr6:coauthVersionLast="47" xr6:coauthVersionMax="47" xr10:uidLastSave="{00000000-0000-0000-0000-000000000000}"/>
  <bookViews>
    <workbookView xWindow="-108" yWindow="-108" windowWidth="30936" windowHeight="16776" activeTab="2" xr2:uid="{3F9EF432-03C5-44DE-B4E2-809CB453876C}"/>
  </bookViews>
  <sheets>
    <sheet name="Data Stock" sheetId="2" r:id="rId1"/>
    <sheet name="Data Fama French 3" sheetId="1" r:id="rId2"/>
    <sheet name="Desarrollo" sheetId="3" r:id="rId3"/>
    <sheet name="Regresió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1" i="3"/>
  <c r="F10" i="3"/>
  <c r="F9" i="3"/>
  <c r="F8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</calcChain>
</file>

<file path=xl/sharedStrings.xml><?xml version="1.0" encoding="utf-8"?>
<sst xmlns="http://schemas.openxmlformats.org/spreadsheetml/2006/main" count="50" uniqueCount="38">
  <si>
    <t>Mkt-RF</t>
  </si>
  <si>
    <t>SMB</t>
  </si>
  <si>
    <t>HML</t>
  </si>
  <si>
    <t>RF</t>
  </si>
  <si>
    <t>Date</t>
  </si>
  <si>
    <t>Coeficientes</t>
  </si>
  <si>
    <t>KO</t>
  </si>
  <si>
    <t>Return</t>
  </si>
  <si>
    <t>Exceso Retorno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</si>
  <si>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</si>
  <si>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</si>
  <si>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</si>
  <si>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</si>
  <si>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</si>
  <si>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</si>
  <si>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</si>
  <si>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</si>
  <si>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</si>
  <si>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</si>
  <si>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</si>
  <si>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</si>
  <si>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</si>
  <si>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</si>
  <si>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</si>
  <si>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</si>
  <si>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</si>
  <si>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</si>
  <si>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</si>
  <si>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</si>
  <si>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</si>
  <si>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</si>
  <si>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</si>
  <si>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</si>
  <si>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</si>
  <si>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</si>
  <si>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Promedios</t>
  </si>
  <si>
    <t>E(ri)</t>
  </si>
  <si>
    <t>Quizas no estaba sobrevalorando el CAPM, si no que la data utilizada no era buena predictora.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</si>
</sst>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2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14287</xdr:rowOff>
    </xdr:from>
    <xdr:to>
      <xdr:col>15</xdr:col>
      <xdr:colOff>505784</xdr:colOff>
      <xdr:row>3</xdr:row>
      <xdr:rowOff>40008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E03085-9E23-5CFA-73B4-FFD0AB75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95262"/>
          <a:ext cx="6806567" cy="38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6EB7-8806-49A4-830A-22F74C00CB40}">
  <dimension ref="A1:C55"/>
  <sheetViews>
    <sheetView workbookViewId="0">
      <selection activeCell="A52" sqref="A1:A52"/>
    </sheetView>
  </sheetViews>
  <sheetFormatPr baseColWidth="10" defaultRowHeight="14.4" x14ac:dyDescent="0.3"/>
  <sheetData>
    <row r="1" spans="1:3" x14ac:dyDescent="0.3">
      <c r="A1" t="s">
        <v>4</v>
      </c>
      <c r="B1" t="s">
        <v>6</v>
      </c>
      <c r="C1" t="s">
        <v>7</v>
      </c>
    </row>
    <row r="2" spans="1:3" x14ac:dyDescent="0.3">
      <c r="A2" s="1">
        <v>43831</v>
      </c>
      <c r="B2" s="2">
        <v>51.133685999999997</v>
      </c>
      <c r="C2" t="s">
        <v>6</v>
      </c>
    </row>
    <row r="3" spans="1:3" x14ac:dyDescent="0.3">
      <c r="A3" s="1">
        <v>43862</v>
      </c>
      <c r="B3" s="2">
        <v>46.834601999999997</v>
      </c>
      <c r="C3" s="3">
        <f t="shared" ref="C3:C34" si="0">(B3-B2)/B2</f>
        <v>-8.4075378411014631E-2</v>
      </c>
    </row>
    <row r="4" spans="1:3" x14ac:dyDescent="0.3">
      <c r="A4" s="1">
        <v>43891</v>
      </c>
      <c r="B4" s="2">
        <v>38.74427</v>
      </c>
      <c r="C4" s="3">
        <f t="shared" si="0"/>
        <v>-0.17274262307171942</v>
      </c>
    </row>
    <row r="5" spans="1:3" x14ac:dyDescent="0.3">
      <c r="A5" s="1">
        <v>43922</v>
      </c>
      <c r="B5" s="2">
        <v>40.532600000000002</v>
      </c>
      <c r="C5" s="3">
        <f t="shared" si="0"/>
        <v>4.6157276934111854E-2</v>
      </c>
    </row>
    <row r="6" spans="1:3" x14ac:dyDescent="0.3">
      <c r="A6" s="1">
        <v>43952</v>
      </c>
      <c r="B6" s="2">
        <v>41.230370000000001</v>
      </c>
      <c r="C6" s="3">
        <f t="shared" si="0"/>
        <v>1.7215031850905158E-2</v>
      </c>
    </row>
    <row r="7" spans="1:3" x14ac:dyDescent="0.3">
      <c r="A7" s="1">
        <v>43983</v>
      </c>
      <c r="B7" s="2">
        <v>39.463863000000003</v>
      </c>
      <c r="C7" s="3">
        <f t="shared" si="0"/>
        <v>-4.2844801053204158E-2</v>
      </c>
    </row>
    <row r="8" spans="1:3" x14ac:dyDescent="0.3">
      <c r="A8" s="1">
        <v>44013</v>
      </c>
      <c r="B8" s="2">
        <v>42.104064999999999</v>
      </c>
      <c r="C8" s="3">
        <f t="shared" si="0"/>
        <v>6.6901762759514816E-2</v>
      </c>
    </row>
    <row r="9" spans="1:3" x14ac:dyDescent="0.3">
      <c r="A9" s="1">
        <v>44044</v>
      </c>
      <c r="B9" s="2">
        <v>44.145091999999998</v>
      </c>
      <c r="C9" s="3">
        <f t="shared" si="0"/>
        <v>4.8475770688649653E-2</v>
      </c>
    </row>
    <row r="10" spans="1:3" x14ac:dyDescent="0.3">
      <c r="A10" s="1">
        <v>44075</v>
      </c>
      <c r="B10" s="2">
        <v>44.002482999999998</v>
      </c>
      <c r="C10" s="3">
        <f t="shared" si="0"/>
        <v>-3.2304610442311504E-3</v>
      </c>
    </row>
    <row r="11" spans="1:3" x14ac:dyDescent="0.3">
      <c r="A11" s="1">
        <v>44105</v>
      </c>
      <c r="B11" s="2">
        <v>43.181652</v>
      </c>
      <c r="C11" s="3">
        <f t="shared" si="0"/>
        <v>-1.8654197309729052E-2</v>
      </c>
    </row>
    <row r="12" spans="1:3" x14ac:dyDescent="0.3">
      <c r="A12" s="1">
        <v>44136</v>
      </c>
      <c r="B12" s="2">
        <v>46.362319999999997</v>
      </c>
      <c r="C12" s="3">
        <f t="shared" si="0"/>
        <v>7.3657858203294235E-2</v>
      </c>
    </row>
    <row r="13" spans="1:3" x14ac:dyDescent="0.3">
      <c r="A13" s="1">
        <v>44166</v>
      </c>
      <c r="B13" s="2">
        <v>49.659793999999998</v>
      </c>
      <c r="C13" s="3">
        <f t="shared" si="0"/>
        <v>7.1124007599274619E-2</v>
      </c>
    </row>
    <row r="14" spans="1:3" x14ac:dyDescent="0.3">
      <c r="A14" s="1">
        <v>44197</v>
      </c>
      <c r="B14" s="2">
        <v>43.601734</v>
      </c>
      <c r="C14" s="3">
        <f t="shared" si="0"/>
        <v>-0.12199124305670696</v>
      </c>
    </row>
    <row r="15" spans="1:3" x14ac:dyDescent="0.3">
      <c r="A15" s="1">
        <v>44228</v>
      </c>
      <c r="B15" s="2">
        <v>44.362385000000003</v>
      </c>
      <c r="C15" s="3">
        <f t="shared" si="0"/>
        <v>1.7445430037255006E-2</v>
      </c>
    </row>
    <row r="16" spans="1:3" x14ac:dyDescent="0.3">
      <c r="A16" s="1">
        <v>44256</v>
      </c>
      <c r="B16" s="2">
        <v>47.730995</v>
      </c>
      <c r="C16" s="3">
        <f t="shared" si="0"/>
        <v>7.5933924652608203E-2</v>
      </c>
    </row>
    <row r="17" spans="1:3" x14ac:dyDescent="0.3">
      <c r="A17" s="1">
        <v>44287</v>
      </c>
      <c r="B17" s="2">
        <v>49.287883999999998</v>
      </c>
      <c r="C17" s="3">
        <f t="shared" si="0"/>
        <v>3.2617987536191065E-2</v>
      </c>
    </row>
    <row r="18" spans="1:3" x14ac:dyDescent="0.3">
      <c r="A18" s="1">
        <v>44317</v>
      </c>
      <c r="B18" s="2">
        <v>50.484012999999997</v>
      </c>
      <c r="C18" s="3">
        <f t="shared" si="0"/>
        <v>2.4268215693739239E-2</v>
      </c>
    </row>
    <row r="19" spans="1:3" x14ac:dyDescent="0.3">
      <c r="A19" s="1">
        <v>44348</v>
      </c>
      <c r="B19" s="2">
        <v>49.406578000000003</v>
      </c>
      <c r="C19" s="3">
        <f t="shared" si="0"/>
        <v>-2.1342102895029247E-2</v>
      </c>
    </row>
    <row r="20" spans="1:3" x14ac:dyDescent="0.3">
      <c r="A20" s="1">
        <v>44378</v>
      </c>
      <c r="B20" s="2">
        <v>52.465133999999999</v>
      </c>
      <c r="C20" s="3">
        <f t="shared" si="0"/>
        <v>6.1905845816724966E-2</v>
      </c>
    </row>
    <row r="21" spans="1:3" x14ac:dyDescent="0.3">
      <c r="A21" s="1">
        <v>44409</v>
      </c>
      <c r="B21" s="2">
        <v>51.802768999999998</v>
      </c>
      <c r="C21" s="3">
        <f t="shared" si="0"/>
        <v>-1.2624860540716454E-2</v>
      </c>
    </row>
    <row r="22" spans="1:3" x14ac:dyDescent="0.3">
      <c r="A22" s="1">
        <v>44440</v>
      </c>
      <c r="B22" s="2">
        <v>48.270130000000002</v>
      </c>
      <c r="C22" s="3">
        <f t="shared" si="0"/>
        <v>-6.8194018740581147E-2</v>
      </c>
    </row>
    <row r="23" spans="1:3" x14ac:dyDescent="0.3">
      <c r="A23" s="1">
        <v>44470</v>
      </c>
      <c r="B23" s="2">
        <v>52.249347999999998</v>
      </c>
      <c r="C23" s="3">
        <f t="shared" si="0"/>
        <v>8.2436446721813175E-2</v>
      </c>
    </row>
    <row r="24" spans="1:3" x14ac:dyDescent="0.3">
      <c r="A24" s="1">
        <v>44501</v>
      </c>
      <c r="B24" s="2">
        <v>48.615901999999998</v>
      </c>
      <c r="C24" s="3">
        <f t="shared" si="0"/>
        <v>-6.9540504122654306E-2</v>
      </c>
    </row>
    <row r="25" spans="1:3" x14ac:dyDescent="0.3">
      <c r="A25" s="1">
        <v>44531</v>
      </c>
      <c r="B25" s="2">
        <v>55.307335000000002</v>
      </c>
      <c r="C25" s="3">
        <f t="shared" si="0"/>
        <v>0.13763877095194085</v>
      </c>
    </row>
    <row r="26" spans="1:3" x14ac:dyDescent="0.3">
      <c r="A26" s="1">
        <v>44562</v>
      </c>
      <c r="B26" s="2">
        <v>56.988700999999999</v>
      </c>
      <c r="C26" s="3">
        <f t="shared" si="0"/>
        <v>3.0400416147333749E-2</v>
      </c>
    </row>
    <row r="27" spans="1:3" x14ac:dyDescent="0.3">
      <c r="A27" s="1">
        <v>44593</v>
      </c>
      <c r="B27" s="2">
        <v>58.137622999999998</v>
      </c>
      <c r="C27" s="3">
        <f t="shared" si="0"/>
        <v>2.0160522697297466E-2</v>
      </c>
    </row>
    <row r="28" spans="1:3" x14ac:dyDescent="0.3">
      <c r="A28" s="1">
        <v>44621</v>
      </c>
      <c r="B28" s="2">
        <v>57.913445000000003</v>
      </c>
      <c r="C28" s="3">
        <f t="shared" si="0"/>
        <v>-3.8559884018649145E-3</v>
      </c>
    </row>
    <row r="29" spans="1:3" x14ac:dyDescent="0.3">
      <c r="A29" s="1">
        <v>44652</v>
      </c>
      <c r="B29" s="2">
        <v>60.813392999999998</v>
      </c>
      <c r="C29" s="3">
        <f t="shared" si="0"/>
        <v>5.0073830006140969E-2</v>
      </c>
    </row>
    <row r="30" spans="1:3" x14ac:dyDescent="0.3">
      <c r="A30" s="1">
        <v>44682</v>
      </c>
      <c r="B30" s="2">
        <v>59.655670000000001</v>
      </c>
      <c r="C30" s="3">
        <f t="shared" si="0"/>
        <v>-1.9037303180896307E-2</v>
      </c>
    </row>
    <row r="31" spans="1:3" x14ac:dyDescent="0.3">
      <c r="A31" s="1">
        <v>44713</v>
      </c>
      <c r="B31" s="2">
        <v>59.213295000000002</v>
      </c>
      <c r="C31" s="3">
        <f t="shared" si="0"/>
        <v>-7.4154728293219811E-3</v>
      </c>
    </row>
    <row r="32" spans="1:3" x14ac:dyDescent="0.3">
      <c r="A32" s="1">
        <v>44743</v>
      </c>
      <c r="B32" s="2">
        <v>60.835628999999997</v>
      </c>
      <c r="C32" s="3">
        <f t="shared" si="0"/>
        <v>2.739813752975569E-2</v>
      </c>
    </row>
    <row r="33" spans="1:3" x14ac:dyDescent="0.3">
      <c r="A33" s="1">
        <v>44774</v>
      </c>
      <c r="B33" s="2">
        <v>58.503456</v>
      </c>
      <c r="C33" s="3">
        <f t="shared" si="0"/>
        <v>-3.8335643739296217E-2</v>
      </c>
    </row>
    <row r="34" spans="1:3" x14ac:dyDescent="0.3">
      <c r="A34" s="1">
        <v>44805</v>
      </c>
      <c r="B34" s="2">
        <v>53.109116</v>
      </c>
      <c r="C34" s="3">
        <f t="shared" si="0"/>
        <v>-9.220549295412564E-2</v>
      </c>
    </row>
    <row r="35" spans="1:3" x14ac:dyDescent="0.3">
      <c r="A35" s="1">
        <v>44835</v>
      </c>
      <c r="B35" s="2">
        <v>57.153778000000003</v>
      </c>
      <c r="C35" s="3">
        <f t="shared" ref="C35:C52" si="1">(B35-B34)/B34</f>
        <v>7.6157584697888817E-2</v>
      </c>
    </row>
    <row r="36" spans="1:3" x14ac:dyDescent="0.3">
      <c r="A36" s="1">
        <v>44866</v>
      </c>
      <c r="B36" s="2">
        <v>60.744396000000002</v>
      </c>
      <c r="C36" s="3">
        <f t="shared" si="1"/>
        <v>6.282380842785229E-2</v>
      </c>
    </row>
    <row r="37" spans="1:3" x14ac:dyDescent="0.3">
      <c r="A37" s="1">
        <v>44896</v>
      </c>
      <c r="B37" s="2">
        <v>61.175212999999999</v>
      </c>
      <c r="C37" s="3">
        <f t="shared" si="1"/>
        <v>7.0922921021388963E-3</v>
      </c>
    </row>
    <row r="38" spans="1:3" x14ac:dyDescent="0.3">
      <c r="A38" s="1">
        <v>44927</v>
      </c>
      <c r="B38" s="2">
        <v>58.972866000000003</v>
      </c>
      <c r="C38" s="3">
        <f t="shared" si="1"/>
        <v>-3.6000642940139757E-2</v>
      </c>
    </row>
    <row r="39" spans="1:3" x14ac:dyDescent="0.3">
      <c r="A39" s="1">
        <v>44958</v>
      </c>
      <c r="B39" s="2">
        <v>57.232143000000001</v>
      </c>
      <c r="C39" s="3">
        <f t="shared" si="1"/>
        <v>-2.9517354642387611E-2</v>
      </c>
    </row>
    <row r="40" spans="1:3" x14ac:dyDescent="0.3">
      <c r="A40" s="1">
        <v>44986</v>
      </c>
      <c r="B40" s="2">
        <v>59.655684999999998</v>
      </c>
      <c r="C40" s="3">
        <f t="shared" si="1"/>
        <v>4.2345819551086836E-2</v>
      </c>
    </row>
    <row r="41" spans="1:3" x14ac:dyDescent="0.3">
      <c r="A41" s="1">
        <v>45017</v>
      </c>
      <c r="B41" s="2">
        <v>62.167763000000001</v>
      </c>
      <c r="C41" s="3">
        <f t="shared" si="1"/>
        <v>4.2109616208413372E-2</v>
      </c>
    </row>
    <row r="42" spans="1:3" x14ac:dyDescent="0.3">
      <c r="A42" s="1">
        <v>45047</v>
      </c>
      <c r="B42" s="2">
        <v>57.816504999999999</v>
      </c>
      <c r="C42" s="3">
        <f t="shared" si="1"/>
        <v>-6.9992191933944944E-2</v>
      </c>
    </row>
    <row r="43" spans="1:3" x14ac:dyDescent="0.3">
      <c r="A43" s="1">
        <v>45078</v>
      </c>
      <c r="B43" s="2">
        <v>58.359203000000001</v>
      </c>
      <c r="C43" s="3">
        <f t="shared" si="1"/>
        <v>9.3865583884740426E-3</v>
      </c>
    </row>
    <row r="44" spans="1:3" x14ac:dyDescent="0.3">
      <c r="A44" s="1">
        <v>45108</v>
      </c>
      <c r="B44" s="2">
        <v>60.473446000000003</v>
      </c>
      <c r="C44" s="3">
        <f t="shared" si="1"/>
        <v>3.6228099276818464E-2</v>
      </c>
    </row>
    <row r="45" spans="1:3" x14ac:dyDescent="0.3">
      <c r="A45" s="1">
        <v>45139</v>
      </c>
      <c r="B45" s="2">
        <v>58.422832</v>
      </c>
      <c r="C45" s="3">
        <f t="shared" si="1"/>
        <v>-3.3909329393929412E-2</v>
      </c>
    </row>
    <row r="46" spans="1:3" x14ac:dyDescent="0.3">
      <c r="A46" s="1">
        <v>45170</v>
      </c>
      <c r="B46" s="2">
        <v>54.663379999999997</v>
      </c>
      <c r="C46" s="3">
        <f t="shared" si="1"/>
        <v>-6.4349020259750561E-2</v>
      </c>
    </row>
    <row r="47" spans="1:3" x14ac:dyDescent="0.3">
      <c r="A47" s="1">
        <v>45200</v>
      </c>
      <c r="B47" s="2">
        <v>55.599026000000002</v>
      </c>
      <c r="C47" s="3">
        <f t="shared" si="1"/>
        <v>1.7116504687416066E-2</v>
      </c>
    </row>
    <row r="48" spans="1:3" x14ac:dyDescent="0.3">
      <c r="A48" s="1">
        <v>45231</v>
      </c>
      <c r="B48" s="2">
        <v>57.518268999999997</v>
      </c>
      <c r="C48" s="3">
        <f t="shared" si="1"/>
        <v>3.4519363702522315E-2</v>
      </c>
    </row>
    <row r="49" spans="1:3" x14ac:dyDescent="0.3">
      <c r="A49" s="1">
        <v>45261</v>
      </c>
      <c r="B49" s="2">
        <v>58.462375999999999</v>
      </c>
      <c r="C49" s="3">
        <f t="shared" si="1"/>
        <v>1.6414037077506671E-2</v>
      </c>
    </row>
    <row r="50" spans="1:3" x14ac:dyDescent="0.3">
      <c r="A50" s="1">
        <v>45292</v>
      </c>
      <c r="B50" s="2">
        <v>59.017937000000003</v>
      </c>
      <c r="C50" s="3">
        <f t="shared" si="1"/>
        <v>9.5028809639896329E-3</v>
      </c>
    </row>
    <row r="51" spans="1:3" x14ac:dyDescent="0.3">
      <c r="A51" s="1">
        <v>45323</v>
      </c>
      <c r="B51" s="2">
        <v>59.543728000000002</v>
      </c>
      <c r="C51" s="3">
        <f t="shared" si="1"/>
        <v>8.9090033763802711E-3</v>
      </c>
    </row>
    <row r="52" spans="1:3" x14ac:dyDescent="0.3">
      <c r="A52" s="1">
        <v>45352</v>
      </c>
      <c r="B52" s="2">
        <v>60.694522999999997</v>
      </c>
      <c r="C52" s="3">
        <f t="shared" si="1"/>
        <v>1.9326888635525057E-2</v>
      </c>
    </row>
    <row r="53" spans="1:3" x14ac:dyDescent="0.3">
      <c r="A53" s="1"/>
      <c r="B53" s="2"/>
      <c r="C53" s="3"/>
    </row>
    <row r="54" spans="1:3" x14ac:dyDescent="0.3">
      <c r="A54" s="1"/>
      <c r="B54" s="2"/>
      <c r="C54" s="3"/>
    </row>
    <row r="55" spans="1:3" x14ac:dyDescent="0.3">
      <c r="A55" s="1"/>
      <c r="B55" s="2"/>
      <c r="C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4AA1-B6B7-4F70-910D-02A5503E6685}">
  <dimension ref="A1:E52"/>
  <sheetViews>
    <sheetView workbookViewId="0">
      <selection activeCell="H1" sqref="H1"/>
    </sheetView>
  </sheetViews>
  <sheetFormatPr baseColWidth="10"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202001</v>
      </c>
      <c r="B2">
        <v>-1.1000000000000001E-3</v>
      </c>
      <c r="C2">
        <v>-3.1099999999999999E-2</v>
      </c>
      <c r="D2">
        <v>-6.25E-2</v>
      </c>
      <c r="E2">
        <v>1.2999999999999999E-3</v>
      </c>
    </row>
    <row r="3" spans="1:5" x14ac:dyDescent="0.3">
      <c r="A3">
        <v>202002</v>
      </c>
      <c r="B3">
        <v>-8.1300000000000011E-2</v>
      </c>
      <c r="C3">
        <v>1.0700000000000001E-2</v>
      </c>
      <c r="D3">
        <v>-3.8100000000000002E-2</v>
      </c>
      <c r="E3">
        <v>1.1999999999999999E-3</v>
      </c>
    </row>
    <row r="4" spans="1:5" x14ac:dyDescent="0.3">
      <c r="A4">
        <v>202003</v>
      </c>
      <c r="B4">
        <v>-0.13390000000000002</v>
      </c>
      <c r="C4">
        <v>-4.8300000000000003E-2</v>
      </c>
      <c r="D4">
        <v>-0.13869999999999999</v>
      </c>
      <c r="E4">
        <v>1.2999999999999999E-3</v>
      </c>
    </row>
    <row r="5" spans="1:5" x14ac:dyDescent="0.3">
      <c r="A5">
        <v>202004</v>
      </c>
      <c r="B5">
        <v>0.13650000000000001</v>
      </c>
      <c r="C5">
        <v>2.4500000000000001E-2</v>
      </c>
      <c r="D5">
        <v>-1.3300000000000001E-2</v>
      </c>
      <c r="E5">
        <v>0</v>
      </c>
    </row>
    <row r="6" spans="1:5" x14ac:dyDescent="0.3">
      <c r="A6">
        <v>202005</v>
      </c>
      <c r="B6">
        <v>5.5800000000000002E-2</v>
      </c>
      <c r="C6">
        <v>2.4700000000000003E-2</v>
      </c>
      <c r="D6">
        <v>-4.8799999999999996E-2</v>
      </c>
      <c r="E6">
        <v>1E-4</v>
      </c>
    </row>
    <row r="7" spans="1:5" x14ac:dyDescent="0.3">
      <c r="A7">
        <v>202006</v>
      </c>
      <c r="B7">
        <v>2.46E-2</v>
      </c>
      <c r="C7">
        <v>2.69E-2</v>
      </c>
      <c r="D7">
        <v>-2.2000000000000002E-2</v>
      </c>
      <c r="E7">
        <v>1E-4</v>
      </c>
    </row>
    <row r="8" spans="1:5" x14ac:dyDescent="0.3">
      <c r="A8">
        <v>202007</v>
      </c>
      <c r="B8">
        <v>5.7699999999999994E-2</v>
      </c>
      <c r="C8">
        <v>-2.3300000000000001E-2</v>
      </c>
      <c r="D8">
        <v>-1.41E-2</v>
      </c>
      <c r="E8">
        <v>1E-4</v>
      </c>
    </row>
    <row r="9" spans="1:5" x14ac:dyDescent="0.3">
      <c r="A9">
        <v>202008</v>
      </c>
      <c r="B9">
        <v>7.6299999999999993E-2</v>
      </c>
      <c r="C9">
        <v>-2.2000000000000001E-3</v>
      </c>
      <c r="D9">
        <v>-2.9700000000000001E-2</v>
      </c>
      <c r="E9">
        <v>1E-4</v>
      </c>
    </row>
    <row r="10" spans="1:5" x14ac:dyDescent="0.3">
      <c r="A10">
        <v>202009</v>
      </c>
      <c r="B10">
        <v>-3.6299999999999999E-2</v>
      </c>
      <c r="C10">
        <v>2.0000000000000001E-4</v>
      </c>
      <c r="D10">
        <v>-2.7099999999999999E-2</v>
      </c>
      <c r="E10">
        <v>1E-4</v>
      </c>
    </row>
    <row r="11" spans="1:5" x14ac:dyDescent="0.3">
      <c r="A11">
        <v>202010</v>
      </c>
      <c r="B11">
        <v>-2.1000000000000001E-2</v>
      </c>
      <c r="C11">
        <v>4.3799999999999999E-2</v>
      </c>
      <c r="D11">
        <v>4.2500000000000003E-2</v>
      </c>
      <c r="E11">
        <v>1E-4</v>
      </c>
    </row>
    <row r="12" spans="1:5" x14ac:dyDescent="0.3">
      <c r="A12">
        <v>202011</v>
      </c>
      <c r="B12">
        <v>0.12470000000000001</v>
      </c>
      <c r="C12">
        <v>5.7999999999999996E-2</v>
      </c>
      <c r="D12">
        <v>2.0899999999999998E-2</v>
      </c>
      <c r="E12">
        <v>1E-4</v>
      </c>
    </row>
    <row r="13" spans="1:5" x14ac:dyDescent="0.3">
      <c r="A13">
        <v>202012</v>
      </c>
      <c r="B13">
        <v>4.6300000000000001E-2</v>
      </c>
      <c r="C13">
        <v>4.8899999999999999E-2</v>
      </c>
      <c r="D13">
        <v>-1.5100000000000001E-2</v>
      </c>
      <c r="E13">
        <v>1E-4</v>
      </c>
    </row>
    <row r="14" spans="1:5" x14ac:dyDescent="0.3">
      <c r="A14">
        <v>202101</v>
      </c>
      <c r="B14">
        <v>-2.9999999999999997E-4</v>
      </c>
      <c r="C14">
        <v>7.3599999999999999E-2</v>
      </c>
      <c r="D14">
        <v>3.0099999999999998E-2</v>
      </c>
      <c r="E14">
        <v>1E-4</v>
      </c>
    </row>
    <row r="15" spans="1:5" x14ac:dyDescent="0.3">
      <c r="A15">
        <v>202102</v>
      </c>
      <c r="B15">
        <v>2.7799999999999998E-2</v>
      </c>
      <c r="C15">
        <v>2.0499999999999997E-2</v>
      </c>
      <c r="D15">
        <v>7.1500000000000008E-2</v>
      </c>
      <c r="E15">
        <v>0</v>
      </c>
    </row>
    <row r="16" spans="1:5" x14ac:dyDescent="0.3">
      <c r="A16">
        <v>202103</v>
      </c>
      <c r="B16">
        <v>3.0800000000000001E-2</v>
      </c>
      <c r="C16">
        <v>-2.3700000000000002E-2</v>
      </c>
      <c r="D16">
        <v>7.3899999999999993E-2</v>
      </c>
      <c r="E16">
        <v>0</v>
      </c>
    </row>
    <row r="17" spans="1:5" x14ac:dyDescent="0.3">
      <c r="A17">
        <v>202104</v>
      </c>
      <c r="B17">
        <v>4.9299999999999997E-2</v>
      </c>
      <c r="C17">
        <v>-3.1899999999999998E-2</v>
      </c>
      <c r="D17">
        <v>-9.4999999999999998E-3</v>
      </c>
      <c r="E17">
        <v>0</v>
      </c>
    </row>
    <row r="18" spans="1:5" x14ac:dyDescent="0.3">
      <c r="A18">
        <v>202105</v>
      </c>
      <c r="B18">
        <v>2.8999999999999998E-3</v>
      </c>
      <c r="C18">
        <v>-2.5000000000000001E-3</v>
      </c>
      <c r="D18">
        <v>7.0900000000000005E-2</v>
      </c>
      <c r="E18">
        <v>0</v>
      </c>
    </row>
    <row r="19" spans="1:5" x14ac:dyDescent="0.3">
      <c r="A19">
        <v>202106</v>
      </c>
      <c r="B19">
        <v>2.75E-2</v>
      </c>
      <c r="C19">
        <v>1.6799999999999999E-2</v>
      </c>
      <c r="D19">
        <v>-7.8700000000000006E-2</v>
      </c>
      <c r="E19">
        <v>0</v>
      </c>
    </row>
    <row r="20" spans="1:5" x14ac:dyDescent="0.3">
      <c r="A20">
        <v>202107</v>
      </c>
      <c r="B20">
        <v>1.2699999999999999E-2</v>
      </c>
      <c r="C20">
        <v>-3.9699999999999999E-2</v>
      </c>
      <c r="D20">
        <v>-1.78E-2</v>
      </c>
      <c r="E20">
        <v>0</v>
      </c>
    </row>
    <row r="21" spans="1:5" x14ac:dyDescent="0.3">
      <c r="A21">
        <v>202108</v>
      </c>
      <c r="B21">
        <v>2.9100000000000001E-2</v>
      </c>
      <c r="C21">
        <v>-4.1999999999999997E-3</v>
      </c>
      <c r="D21">
        <v>-1.5E-3</v>
      </c>
      <c r="E21">
        <v>0</v>
      </c>
    </row>
    <row r="22" spans="1:5" x14ac:dyDescent="0.3">
      <c r="A22">
        <v>202109</v>
      </c>
      <c r="B22">
        <v>-4.3700000000000003E-2</v>
      </c>
      <c r="C22">
        <v>7.0999999999999995E-3</v>
      </c>
      <c r="D22">
        <v>5.0799999999999998E-2</v>
      </c>
      <c r="E22">
        <v>0</v>
      </c>
    </row>
    <row r="23" spans="1:5" x14ac:dyDescent="0.3">
      <c r="A23">
        <v>202110</v>
      </c>
      <c r="B23">
        <v>6.6500000000000004E-2</v>
      </c>
      <c r="C23">
        <v>-2.35E-2</v>
      </c>
      <c r="D23">
        <v>-4.8999999999999998E-3</v>
      </c>
      <c r="E23">
        <v>0</v>
      </c>
    </row>
    <row r="24" spans="1:5" x14ac:dyDescent="0.3">
      <c r="A24">
        <v>202111</v>
      </c>
      <c r="B24">
        <v>-1.55E-2</v>
      </c>
      <c r="C24">
        <v>-1.32E-2</v>
      </c>
      <c r="D24">
        <v>-4.5000000000000005E-3</v>
      </c>
      <c r="E24">
        <v>0</v>
      </c>
    </row>
    <row r="25" spans="1:5" x14ac:dyDescent="0.3">
      <c r="A25">
        <v>202112</v>
      </c>
      <c r="B25">
        <v>3.1E-2</v>
      </c>
      <c r="C25">
        <v>-1.67E-2</v>
      </c>
      <c r="D25">
        <v>3.2599999999999997E-2</v>
      </c>
      <c r="E25">
        <v>1E-4</v>
      </c>
    </row>
    <row r="26" spans="1:5" x14ac:dyDescent="0.3">
      <c r="A26">
        <v>202201</v>
      </c>
      <c r="B26">
        <v>-6.25E-2</v>
      </c>
      <c r="C26">
        <v>-5.9400000000000001E-2</v>
      </c>
      <c r="D26">
        <v>0.1275</v>
      </c>
      <c r="E26">
        <v>0</v>
      </c>
    </row>
    <row r="27" spans="1:5" x14ac:dyDescent="0.3">
      <c r="A27">
        <v>202202</v>
      </c>
      <c r="B27">
        <v>-2.29E-2</v>
      </c>
      <c r="C27">
        <v>2.1899999999999999E-2</v>
      </c>
      <c r="D27">
        <v>3.0800000000000001E-2</v>
      </c>
      <c r="E27">
        <v>0</v>
      </c>
    </row>
    <row r="28" spans="1:5" x14ac:dyDescent="0.3">
      <c r="A28">
        <v>202203</v>
      </c>
      <c r="B28">
        <v>3.0499999999999999E-2</v>
      </c>
      <c r="C28">
        <v>-1.61E-2</v>
      </c>
      <c r="D28">
        <v>-1.8100000000000002E-2</v>
      </c>
      <c r="E28">
        <v>1E-4</v>
      </c>
    </row>
    <row r="29" spans="1:5" x14ac:dyDescent="0.3">
      <c r="A29">
        <v>202204</v>
      </c>
      <c r="B29">
        <v>-9.4600000000000004E-2</v>
      </c>
      <c r="C29">
        <v>-1.3899999999999999E-2</v>
      </c>
      <c r="D29">
        <v>6.1699999999999998E-2</v>
      </c>
      <c r="E29">
        <v>1E-4</v>
      </c>
    </row>
    <row r="30" spans="1:5" x14ac:dyDescent="0.3">
      <c r="A30">
        <v>202205</v>
      </c>
      <c r="B30">
        <v>-3.4000000000000002E-3</v>
      </c>
      <c r="C30">
        <v>-1.83E-2</v>
      </c>
      <c r="D30">
        <v>8.3900000000000002E-2</v>
      </c>
      <c r="E30">
        <v>2.9999999999999997E-4</v>
      </c>
    </row>
    <row r="31" spans="1:5" x14ac:dyDescent="0.3">
      <c r="A31">
        <v>202206</v>
      </c>
      <c r="B31">
        <v>-8.43E-2</v>
      </c>
      <c r="C31">
        <v>2.1000000000000001E-2</v>
      </c>
      <c r="D31">
        <v>-5.9699999999999996E-2</v>
      </c>
      <c r="E31">
        <v>5.9999999999999995E-4</v>
      </c>
    </row>
    <row r="32" spans="1:5" x14ac:dyDescent="0.3">
      <c r="A32">
        <v>202207</v>
      </c>
      <c r="B32">
        <v>9.5700000000000007E-2</v>
      </c>
      <c r="C32">
        <v>2.81E-2</v>
      </c>
      <c r="D32">
        <v>-4.0500000000000001E-2</v>
      </c>
      <c r="E32">
        <v>8.0000000000000004E-4</v>
      </c>
    </row>
    <row r="33" spans="1:5" x14ac:dyDescent="0.3">
      <c r="A33">
        <v>202208</v>
      </c>
      <c r="B33">
        <v>-3.7699999999999997E-2</v>
      </c>
      <c r="C33">
        <v>1.3999999999999999E-2</v>
      </c>
      <c r="D33">
        <v>2.8999999999999998E-3</v>
      </c>
      <c r="E33">
        <v>1.9E-3</v>
      </c>
    </row>
    <row r="34" spans="1:5" x14ac:dyDescent="0.3">
      <c r="A34">
        <v>202209</v>
      </c>
      <c r="B34">
        <v>-9.35E-2</v>
      </c>
      <c r="C34">
        <v>-8.1000000000000013E-3</v>
      </c>
      <c r="D34">
        <v>5.0000000000000001E-4</v>
      </c>
      <c r="E34">
        <v>1.9E-3</v>
      </c>
    </row>
    <row r="35" spans="1:5" x14ac:dyDescent="0.3">
      <c r="A35">
        <v>202210</v>
      </c>
      <c r="B35">
        <v>7.8299999999999995E-2</v>
      </c>
      <c r="C35">
        <v>5.9999999999999995E-4</v>
      </c>
      <c r="D35">
        <v>8.0100000000000005E-2</v>
      </c>
      <c r="E35">
        <v>2.3E-3</v>
      </c>
    </row>
    <row r="36" spans="1:5" x14ac:dyDescent="0.3">
      <c r="A36">
        <v>202211</v>
      </c>
      <c r="B36">
        <v>4.5999999999999999E-2</v>
      </c>
      <c r="C36">
        <v>-3.5200000000000002E-2</v>
      </c>
      <c r="D36">
        <v>1.38E-2</v>
      </c>
      <c r="E36">
        <v>2.8999999999999998E-3</v>
      </c>
    </row>
    <row r="37" spans="1:5" x14ac:dyDescent="0.3">
      <c r="A37">
        <v>202212</v>
      </c>
      <c r="B37">
        <v>-6.4100000000000004E-2</v>
      </c>
      <c r="C37">
        <v>-6.8999999999999999E-3</v>
      </c>
      <c r="D37">
        <v>1.37E-2</v>
      </c>
      <c r="E37">
        <v>3.3E-3</v>
      </c>
    </row>
    <row r="38" spans="1:5" x14ac:dyDescent="0.3">
      <c r="A38">
        <v>202301</v>
      </c>
      <c r="B38">
        <v>6.6500000000000004E-2</v>
      </c>
      <c r="C38">
        <v>5.0099999999999999E-2</v>
      </c>
      <c r="D38">
        <v>-4.0099999999999997E-2</v>
      </c>
      <c r="E38">
        <v>3.4999999999999996E-3</v>
      </c>
    </row>
    <row r="39" spans="1:5" x14ac:dyDescent="0.3">
      <c r="A39">
        <v>202302</v>
      </c>
      <c r="B39">
        <v>-2.58E-2</v>
      </c>
      <c r="C39">
        <v>1.1699999999999999E-2</v>
      </c>
      <c r="D39">
        <v>-8.1000000000000013E-3</v>
      </c>
      <c r="E39">
        <v>3.4000000000000002E-3</v>
      </c>
    </row>
    <row r="40" spans="1:5" x14ac:dyDescent="0.3">
      <c r="A40">
        <v>202303</v>
      </c>
      <c r="B40">
        <v>2.5099999999999997E-2</v>
      </c>
      <c r="C40">
        <v>-5.5099999999999996E-2</v>
      </c>
      <c r="D40">
        <v>-8.8499999999999995E-2</v>
      </c>
      <c r="E40">
        <v>3.5999999999999999E-3</v>
      </c>
    </row>
    <row r="41" spans="1:5" x14ac:dyDescent="0.3">
      <c r="A41">
        <v>202304</v>
      </c>
      <c r="B41">
        <v>6.0999999999999995E-3</v>
      </c>
      <c r="C41">
        <v>-3.3500000000000002E-2</v>
      </c>
      <c r="D41">
        <v>-4.0000000000000002E-4</v>
      </c>
      <c r="E41">
        <v>3.4999999999999996E-3</v>
      </c>
    </row>
    <row r="42" spans="1:5" x14ac:dyDescent="0.3">
      <c r="A42">
        <v>202305</v>
      </c>
      <c r="B42">
        <v>3.4999999999999996E-3</v>
      </c>
      <c r="C42">
        <v>1.61E-2</v>
      </c>
      <c r="D42">
        <v>-7.7199999999999991E-2</v>
      </c>
      <c r="E42">
        <v>3.5999999999999999E-3</v>
      </c>
    </row>
    <row r="43" spans="1:5" x14ac:dyDescent="0.3">
      <c r="A43">
        <v>202306</v>
      </c>
      <c r="B43">
        <v>6.4600000000000005E-2</v>
      </c>
      <c r="C43">
        <v>1.54E-2</v>
      </c>
      <c r="D43">
        <v>-2.5999999999999999E-3</v>
      </c>
      <c r="E43">
        <v>4.0000000000000001E-3</v>
      </c>
    </row>
    <row r="44" spans="1:5" x14ac:dyDescent="0.3">
      <c r="A44">
        <v>202307</v>
      </c>
      <c r="B44">
        <v>3.2099999999999997E-2</v>
      </c>
      <c r="C44">
        <v>2.0799999999999999E-2</v>
      </c>
      <c r="D44">
        <v>4.1100000000000005E-2</v>
      </c>
      <c r="E44">
        <v>4.5000000000000005E-3</v>
      </c>
    </row>
    <row r="45" spans="1:5" x14ac:dyDescent="0.3">
      <c r="A45">
        <v>202308</v>
      </c>
      <c r="B45">
        <v>-2.3900000000000001E-2</v>
      </c>
      <c r="C45">
        <v>-3.1600000000000003E-2</v>
      </c>
      <c r="D45">
        <v>-1.06E-2</v>
      </c>
      <c r="E45">
        <v>4.5000000000000005E-3</v>
      </c>
    </row>
    <row r="46" spans="1:5" x14ac:dyDescent="0.3">
      <c r="A46">
        <v>202309</v>
      </c>
      <c r="B46">
        <v>-5.2400000000000002E-2</v>
      </c>
      <c r="C46">
        <v>-2.5099999999999997E-2</v>
      </c>
      <c r="D46">
        <v>1.52E-2</v>
      </c>
      <c r="E46">
        <v>4.3E-3</v>
      </c>
    </row>
    <row r="47" spans="1:5" x14ac:dyDescent="0.3">
      <c r="A47">
        <v>202310</v>
      </c>
      <c r="B47">
        <v>-3.1899999999999998E-2</v>
      </c>
      <c r="C47">
        <v>-3.8800000000000001E-2</v>
      </c>
      <c r="D47">
        <v>1.8E-3</v>
      </c>
      <c r="E47">
        <v>4.6999999999999993E-3</v>
      </c>
    </row>
    <row r="48" spans="1:5" x14ac:dyDescent="0.3">
      <c r="A48">
        <v>202311</v>
      </c>
      <c r="B48">
        <v>8.8399999999999992E-2</v>
      </c>
      <c r="C48">
        <v>-2.0000000000000001E-4</v>
      </c>
      <c r="D48">
        <v>1.6399999999999998E-2</v>
      </c>
      <c r="E48">
        <v>4.4000000000000003E-3</v>
      </c>
    </row>
    <row r="49" spans="1:5" x14ac:dyDescent="0.3">
      <c r="A49">
        <v>202312</v>
      </c>
      <c r="B49">
        <v>4.87E-2</v>
      </c>
      <c r="C49">
        <v>6.3399999999999998E-2</v>
      </c>
      <c r="D49">
        <v>4.9299999999999997E-2</v>
      </c>
      <c r="E49">
        <v>4.3E-3</v>
      </c>
    </row>
    <row r="50" spans="1:5" x14ac:dyDescent="0.3">
      <c r="A50">
        <v>202401</v>
      </c>
      <c r="B50">
        <v>7.0999999999999995E-3</v>
      </c>
      <c r="C50">
        <v>-5.0900000000000001E-2</v>
      </c>
      <c r="D50">
        <v>-2.3799999999999998E-2</v>
      </c>
      <c r="E50">
        <v>4.6999999999999993E-3</v>
      </c>
    </row>
    <row r="51" spans="1:5" x14ac:dyDescent="0.3">
      <c r="A51">
        <v>202402</v>
      </c>
      <c r="B51">
        <v>5.0599999999999999E-2</v>
      </c>
      <c r="C51">
        <v>-2.3999999999999998E-3</v>
      </c>
      <c r="D51">
        <v>-3.49E-2</v>
      </c>
      <c r="E51">
        <v>4.1999999999999997E-3</v>
      </c>
    </row>
    <row r="52" spans="1:5" x14ac:dyDescent="0.3">
      <c r="A52">
        <v>202403</v>
      </c>
      <c r="B52">
        <v>2.8300000000000002E-2</v>
      </c>
      <c r="C52">
        <v>-2.4900000000000002E-2</v>
      </c>
      <c r="D52">
        <v>4.1900000000000007E-2</v>
      </c>
      <c r="E52">
        <v>4.3E-3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BD91-579D-4179-8E13-E61CB200004B}">
  <dimension ref="A1:F52"/>
  <sheetViews>
    <sheetView tabSelected="1" workbookViewId="0">
      <selection activeCell="F23" sqref="F23"/>
    </sheetView>
  </sheetViews>
  <sheetFormatPr baseColWidth="10" defaultRowHeight="14.4" x14ac:dyDescent="0.3"/>
  <cols>
    <col min="2" max="2" width="13.33203125" bestFit="1" customWidth="1"/>
    <col min="4" max="4" width="12.6640625" bestFit="1" customWidth="1"/>
    <col min="6" max="6" width="12.6640625" bestFit="1" customWidth="1"/>
  </cols>
  <sheetData>
    <row r="1" spans="1:6" x14ac:dyDescent="0.3">
      <c r="A1" t="s">
        <v>4</v>
      </c>
      <c r="B1" t="s">
        <v>8</v>
      </c>
    </row>
    <row r="2" spans="1:6" x14ac:dyDescent="0.3">
      <c r="A2" s="1">
        <v>43831</v>
      </c>
      <c r="B2" s="4">
        <f>'Data Stock'!C3-'Data Fama French 3'!E2</f>
        <v>-8.5375378411014627E-2</v>
      </c>
      <c r="E2" s="7" t="s">
        <v>5</v>
      </c>
      <c r="F2" s="7"/>
    </row>
    <row r="3" spans="1:6" x14ac:dyDescent="0.3">
      <c r="A3" s="1">
        <v>43862</v>
      </c>
      <c r="B3" s="4">
        <f>'Data Stock'!C4-'Data Fama French 3'!E3</f>
        <v>-0.17394262307171943</v>
      </c>
      <c r="E3" t="s">
        <v>0</v>
      </c>
      <c r="F3">
        <v>0.67540382356564366</v>
      </c>
    </row>
    <row r="4" spans="1:6" x14ac:dyDescent="0.3">
      <c r="A4" s="1">
        <v>43891</v>
      </c>
      <c r="B4" s="4">
        <f>'Data Stock'!C5-'Data Fama French 3'!E4</f>
        <v>4.4857276934111852E-2</v>
      </c>
      <c r="E4" t="s">
        <v>1</v>
      </c>
      <c r="F4">
        <v>-0.63307170054154427</v>
      </c>
    </row>
    <row r="5" spans="1:6" x14ac:dyDescent="0.3">
      <c r="A5" s="1">
        <v>43922</v>
      </c>
      <c r="B5" s="4">
        <f>'Data Stock'!C6-'Data Fama French 3'!E5</f>
        <v>1.7215031850905158E-2</v>
      </c>
      <c r="E5" t="s">
        <v>2</v>
      </c>
      <c r="F5">
        <v>0.38605957770814658</v>
      </c>
    </row>
    <row r="6" spans="1:6" x14ac:dyDescent="0.3">
      <c r="A6" s="1">
        <v>43952</v>
      </c>
      <c r="B6" s="4">
        <f>'Data Stock'!C7-'Data Fama French 3'!E6</f>
        <v>-4.2944801053204161E-2</v>
      </c>
    </row>
    <row r="7" spans="1:6" x14ac:dyDescent="0.3">
      <c r="A7" s="1">
        <v>43983</v>
      </c>
      <c r="B7" s="4">
        <f>'Data Stock'!C8-'Data Fama French 3'!E7</f>
        <v>6.6801762759514813E-2</v>
      </c>
      <c r="E7" s="7" t="s">
        <v>35</v>
      </c>
      <c r="F7" s="7"/>
    </row>
    <row r="8" spans="1:6" x14ac:dyDescent="0.3">
      <c r="A8" s="1">
        <v>44013</v>
      </c>
      <c r="B8" s="4">
        <f>'Data Stock'!C9-'Data Fama French 3'!E8</f>
        <v>4.837577068864965E-2</v>
      </c>
      <c r="E8" t="s">
        <v>0</v>
      </c>
      <c r="F8">
        <f>AVERAGE('Data Fama French 3'!B2:B52)</f>
        <v>1.060588235294118E-2</v>
      </c>
    </row>
    <row r="9" spans="1:6" x14ac:dyDescent="0.3">
      <c r="A9" s="1">
        <v>44044</v>
      </c>
      <c r="B9" s="4">
        <f>'Data Stock'!C10-'Data Fama French 3'!E9</f>
        <v>-3.3304610442311503E-3</v>
      </c>
      <c r="E9" t="s">
        <v>1</v>
      </c>
      <c r="F9">
        <f>AVERAGE('Data Fama French 3'!C2:C52)</f>
        <v>-1.2137254901960783E-3</v>
      </c>
    </row>
    <row r="10" spans="1:6" x14ac:dyDescent="0.3">
      <c r="A10" s="1">
        <v>44075</v>
      </c>
      <c r="B10" s="4">
        <f>'Data Stock'!C11-'Data Fama French 3'!E10</f>
        <v>-1.8754197309729052E-2</v>
      </c>
      <c r="E10" t="s">
        <v>2</v>
      </c>
      <c r="F10">
        <f>AVERAGE('Data Fama French 3'!D2:D52)</f>
        <v>8.4313725490195934E-4</v>
      </c>
    </row>
    <row r="11" spans="1:6" x14ac:dyDescent="0.3">
      <c r="A11" s="1">
        <v>44105</v>
      </c>
      <c r="B11" s="4">
        <f>'Data Stock'!C12-'Data Fama French 3'!E11</f>
        <v>7.3557858203294232E-2</v>
      </c>
      <c r="E11" t="s">
        <v>3</v>
      </c>
      <c r="F11">
        <f>AVERAGE('Data Fama French 3'!E2:E52)</f>
        <v>1.5784313725490193E-3</v>
      </c>
    </row>
    <row r="12" spans="1:6" x14ac:dyDescent="0.3">
      <c r="A12" s="1">
        <v>44136</v>
      </c>
      <c r="B12" s="4">
        <f>'Data Stock'!C13-'Data Fama French 3'!E12</f>
        <v>7.1024007599274616E-2</v>
      </c>
    </row>
    <row r="13" spans="1:6" x14ac:dyDescent="0.3">
      <c r="A13" s="1">
        <v>44166</v>
      </c>
      <c r="B13" s="4">
        <f>'Data Stock'!C14-'Data Fama French 3'!E13</f>
        <v>-0.12209124305670696</v>
      </c>
      <c r="E13" s="5" t="s">
        <v>36</v>
      </c>
      <c r="F13" s="6">
        <f>F11+F8*F3+F9*F4+F10*F5</f>
        <v>9.8355613386593866E-3</v>
      </c>
    </row>
    <row r="14" spans="1:6" x14ac:dyDescent="0.3">
      <c r="A14" s="1">
        <v>44197</v>
      </c>
      <c r="B14" s="4">
        <f>'Data Stock'!C15-'Data Fama French 3'!E14</f>
        <v>1.7345430037255007E-2</v>
      </c>
    </row>
    <row r="15" spans="1:6" x14ac:dyDescent="0.3">
      <c r="A15" s="1">
        <v>44228</v>
      </c>
      <c r="B15" s="4">
        <f>'Data Stock'!C16-'Data Fama French 3'!E15</f>
        <v>7.5933924652608203E-2</v>
      </c>
      <c r="E15" t="s">
        <v>37</v>
      </c>
    </row>
    <row r="16" spans="1:6" x14ac:dyDescent="0.3">
      <c r="A16" s="1">
        <v>44256</v>
      </c>
      <c r="B16" s="4">
        <f>'Data Stock'!C17-'Data Fama French 3'!E16</f>
        <v>3.2617987536191065E-2</v>
      </c>
    </row>
    <row r="17" spans="1:2" x14ac:dyDescent="0.3">
      <c r="A17" s="1">
        <v>44287</v>
      </c>
      <c r="B17" s="4">
        <f>'Data Stock'!C18-'Data Fama French 3'!E17</f>
        <v>2.4268215693739239E-2</v>
      </c>
    </row>
    <row r="18" spans="1:2" x14ac:dyDescent="0.3">
      <c r="A18" s="1">
        <v>44317</v>
      </c>
      <c r="B18" s="4">
        <f>'Data Stock'!C19-'Data Fama French 3'!E18</f>
        <v>-2.1342102895029247E-2</v>
      </c>
    </row>
    <row r="19" spans="1:2" x14ac:dyDescent="0.3">
      <c r="A19" s="1">
        <v>44348</v>
      </c>
      <c r="B19" s="4">
        <f>'Data Stock'!C20-'Data Fama French 3'!E19</f>
        <v>6.1905845816724966E-2</v>
      </c>
    </row>
    <row r="20" spans="1:2" x14ac:dyDescent="0.3">
      <c r="A20" s="1">
        <v>44378</v>
      </c>
      <c r="B20" s="4">
        <f>'Data Stock'!C21-'Data Fama French 3'!E20</f>
        <v>-1.2624860540716454E-2</v>
      </c>
    </row>
    <row r="21" spans="1:2" x14ac:dyDescent="0.3">
      <c r="A21" s="1">
        <v>44409</v>
      </c>
      <c r="B21" s="4">
        <f>'Data Stock'!C22-'Data Fama French 3'!E21</f>
        <v>-6.8194018740581147E-2</v>
      </c>
    </row>
    <row r="22" spans="1:2" x14ac:dyDescent="0.3">
      <c r="A22" s="1">
        <v>44440</v>
      </c>
      <c r="B22" s="4">
        <f>'Data Stock'!C23-'Data Fama French 3'!E22</f>
        <v>8.2436446721813175E-2</v>
      </c>
    </row>
    <row r="23" spans="1:2" x14ac:dyDescent="0.3">
      <c r="A23" s="1">
        <v>44470</v>
      </c>
      <c r="B23" s="4">
        <f>'Data Stock'!C24-'Data Fama French 3'!E23</f>
        <v>-6.9540504122654306E-2</v>
      </c>
    </row>
    <row r="24" spans="1:2" x14ac:dyDescent="0.3">
      <c r="A24" s="1">
        <v>44501</v>
      </c>
      <c r="B24" s="4">
        <f>'Data Stock'!C25-'Data Fama French 3'!E24</f>
        <v>0.13763877095194085</v>
      </c>
    </row>
    <row r="25" spans="1:2" x14ac:dyDescent="0.3">
      <c r="A25" s="1">
        <v>44531</v>
      </c>
      <c r="B25" s="4">
        <f>'Data Stock'!C26-'Data Fama French 3'!E25</f>
        <v>3.030041614733375E-2</v>
      </c>
    </row>
    <row r="26" spans="1:2" x14ac:dyDescent="0.3">
      <c r="A26" s="1">
        <v>44562</v>
      </c>
      <c r="B26" s="4">
        <f>'Data Stock'!C27-'Data Fama French 3'!E26</f>
        <v>2.0160522697297466E-2</v>
      </c>
    </row>
    <row r="27" spans="1:2" x14ac:dyDescent="0.3">
      <c r="A27" s="1">
        <v>44593</v>
      </c>
      <c r="B27" s="4">
        <f>'Data Stock'!C28-'Data Fama French 3'!E27</f>
        <v>-3.8559884018649145E-3</v>
      </c>
    </row>
    <row r="28" spans="1:2" x14ac:dyDescent="0.3">
      <c r="A28" s="1">
        <v>44621</v>
      </c>
      <c r="B28" s="4">
        <f>'Data Stock'!C29-'Data Fama French 3'!E28</f>
        <v>4.9973830006140967E-2</v>
      </c>
    </row>
    <row r="29" spans="1:2" x14ac:dyDescent="0.3">
      <c r="A29" s="1">
        <v>44652</v>
      </c>
      <c r="B29" s="4">
        <f>'Data Stock'!C30-'Data Fama French 3'!E29</f>
        <v>-1.9137303180896306E-2</v>
      </c>
    </row>
    <row r="30" spans="1:2" x14ac:dyDescent="0.3">
      <c r="A30" s="1">
        <v>44682</v>
      </c>
      <c r="B30" s="4">
        <f>'Data Stock'!C31-'Data Fama French 3'!E30</f>
        <v>-7.715472829321981E-3</v>
      </c>
    </row>
    <row r="31" spans="1:2" x14ac:dyDescent="0.3">
      <c r="A31" s="1">
        <v>44713</v>
      </c>
      <c r="B31" s="4">
        <f>'Data Stock'!C32-'Data Fama French 3'!E31</f>
        <v>2.679813752975569E-2</v>
      </c>
    </row>
    <row r="32" spans="1:2" x14ac:dyDescent="0.3">
      <c r="A32" s="1">
        <v>44743</v>
      </c>
      <c r="B32" s="4">
        <f>'Data Stock'!C33-'Data Fama French 3'!E32</f>
        <v>-3.9135643739296219E-2</v>
      </c>
    </row>
    <row r="33" spans="1:2" x14ac:dyDescent="0.3">
      <c r="A33" s="1">
        <v>44774</v>
      </c>
      <c r="B33" s="4">
        <f>'Data Stock'!C34-'Data Fama French 3'!E33</f>
        <v>-9.4105492954125639E-2</v>
      </c>
    </row>
    <row r="34" spans="1:2" x14ac:dyDescent="0.3">
      <c r="A34" s="1">
        <v>44805</v>
      </c>
      <c r="B34" s="4">
        <f>'Data Stock'!C35-'Data Fama French 3'!E34</f>
        <v>7.4257584697888818E-2</v>
      </c>
    </row>
    <row r="35" spans="1:2" x14ac:dyDescent="0.3">
      <c r="A35" s="1">
        <v>44835</v>
      </c>
      <c r="B35" s="4">
        <f>'Data Stock'!C36-'Data Fama French 3'!E35</f>
        <v>6.0523808427852294E-2</v>
      </c>
    </row>
    <row r="36" spans="1:2" x14ac:dyDescent="0.3">
      <c r="A36" s="1">
        <v>44866</v>
      </c>
      <c r="B36" s="4">
        <f>'Data Stock'!C37-'Data Fama French 3'!E36</f>
        <v>4.1922921021388965E-3</v>
      </c>
    </row>
    <row r="37" spans="1:2" x14ac:dyDescent="0.3">
      <c r="A37" s="1">
        <v>44896</v>
      </c>
      <c r="B37" s="4">
        <f>'Data Stock'!C38-'Data Fama French 3'!E37</f>
        <v>-3.9300642940139754E-2</v>
      </c>
    </row>
    <row r="38" spans="1:2" x14ac:dyDescent="0.3">
      <c r="A38" s="1">
        <v>44927</v>
      </c>
      <c r="B38" s="4">
        <f>'Data Stock'!C39-'Data Fama French 3'!E38</f>
        <v>-3.3017354642387614E-2</v>
      </c>
    </row>
    <row r="39" spans="1:2" x14ac:dyDescent="0.3">
      <c r="A39" s="1">
        <v>44958</v>
      </c>
      <c r="B39" s="4">
        <f>'Data Stock'!C40-'Data Fama French 3'!E39</f>
        <v>3.8945819551086835E-2</v>
      </c>
    </row>
    <row r="40" spans="1:2" x14ac:dyDescent="0.3">
      <c r="A40" s="1">
        <v>44986</v>
      </c>
      <c r="B40" s="4">
        <f>'Data Stock'!C41-'Data Fama French 3'!E40</f>
        <v>3.8509616208413373E-2</v>
      </c>
    </row>
    <row r="41" spans="1:2" x14ac:dyDescent="0.3">
      <c r="A41" s="1">
        <v>45017</v>
      </c>
      <c r="B41" s="4">
        <f>'Data Stock'!C42-'Data Fama French 3'!E41</f>
        <v>-7.3492191933944948E-2</v>
      </c>
    </row>
    <row r="42" spans="1:2" x14ac:dyDescent="0.3">
      <c r="A42" s="1">
        <v>45047</v>
      </c>
      <c r="B42" s="4">
        <f>'Data Stock'!C43-'Data Fama French 3'!E42</f>
        <v>5.7865583884740427E-3</v>
      </c>
    </row>
    <row r="43" spans="1:2" x14ac:dyDescent="0.3">
      <c r="A43" s="1">
        <v>45078</v>
      </c>
      <c r="B43" s="4">
        <f>'Data Stock'!C44-'Data Fama French 3'!E43</f>
        <v>3.2228099276818467E-2</v>
      </c>
    </row>
    <row r="44" spans="1:2" x14ac:dyDescent="0.3">
      <c r="A44" s="1">
        <v>45108</v>
      </c>
      <c r="B44" s="4">
        <f>'Data Stock'!C45-'Data Fama French 3'!E44</f>
        <v>-3.8409329393929409E-2</v>
      </c>
    </row>
    <row r="45" spans="1:2" x14ac:dyDescent="0.3">
      <c r="A45" s="1">
        <v>45139</v>
      </c>
      <c r="B45" s="4">
        <f>'Data Stock'!C46-'Data Fama French 3'!E45</f>
        <v>-6.8849020259750565E-2</v>
      </c>
    </row>
    <row r="46" spans="1:2" x14ac:dyDescent="0.3">
      <c r="A46" s="1">
        <v>45170</v>
      </c>
      <c r="B46" s="4">
        <f>'Data Stock'!C47-'Data Fama French 3'!E46</f>
        <v>1.2816504687416066E-2</v>
      </c>
    </row>
    <row r="47" spans="1:2" x14ac:dyDescent="0.3">
      <c r="A47" s="1">
        <v>45200</v>
      </c>
      <c r="B47" s="4">
        <f>'Data Stock'!C48-'Data Fama French 3'!E47</f>
        <v>2.9819363702522316E-2</v>
      </c>
    </row>
    <row r="48" spans="1:2" x14ac:dyDescent="0.3">
      <c r="A48" s="1">
        <v>45231</v>
      </c>
      <c r="B48" s="4">
        <f>'Data Stock'!C49-'Data Fama French 3'!E48</f>
        <v>1.2014037077506669E-2</v>
      </c>
    </row>
    <row r="49" spans="1:2" x14ac:dyDescent="0.3">
      <c r="A49" s="1">
        <v>45261</v>
      </c>
      <c r="B49" s="4">
        <f>'Data Stock'!C50-'Data Fama French 3'!E49</f>
        <v>5.2028809639896329E-3</v>
      </c>
    </row>
    <row r="50" spans="1:2" x14ac:dyDescent="0.3">
      <c r="A50" s="1">
        <v>45292</v>
      </c>
      <c r="B50" s="4">
        <f>'Data Stock'!C51-'Data Fama French 3'!E50</f>
        <v>4.2090033763802718E-3</v>
      </c>
    </row>
    <row r="51" spans="1:2" x14ac:dyDescent="0.3">
      <c r="A51" s="1">
        <v>45323</v>
      </c>
      <c r="B51" s="4">
        <f>'Data Stock'!C52-'Data Fama French 3'!E51</f>
        <v>1.5126888635525058E-2</v>
      </c>
    </row>
    <row r="52" spans="1:2" x14ac:dyDescent="0.3">
      <c r="A52" s="1">
        <v>45352</v>
      </c>
      <c r="B52" s="4">
        <f>'Data Stock'!C53-'Data Fama French 3'!E52</f>
        <v>-4.3E-3</v>
      </c>
    </row>
  </sheetData>
  <mergeCells count="2">
    <mergeCell ref="E2:F2"/>
    <mergeCell ref="E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6816-6C97-4932-8DC6-0EDAB4A3ABD8}">
  <dimension ref="A1:I20"/>
  <sheetViews>
    <sheetView workbookViewId="0">
      <selection activeCell="B18" sqref="B18:B20"/>
    </sheetView>
  </sheetViews>
  <sheetFormatPr baseColWidth="10"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11" t="s">
        <v>10</v>
      </c>
      <c r="B3" s="11"/>
    </row>
    <row r="4" spans="1:9" x14ac:dyDescent="0.3">
      <c r="A4" s="8" t="s">
        <v>11</v>
      </c>
      <c r="B4" s="8">
        <v>0.74488143715776023</v>
      </c>
    </row>
    <row r="5" spans="1:9" x14ac:dyDescent="0.3">
      <c r="A5" s="8" t="s">
        <v>12</v>
      </c>
      <c r="B5" s="8">
        <v>0.55484835542221034</v>
      </c>
    </row>
    <row r="6" spans="1:9" x14ac:dyDescent="0.3">
      <c r="A6" s="8" t="s">
        <v>13</v>
      </c>
      <c r="B6" s="8">
        <v>0.52581672642800659</v>
      </c>
    </row>
    <row r="7" spans="1:9" x14ac:dyDescent="0.3">
      <c r="A7" s="8" t="s">
        <v>14</v>
      </c>
      <c r="B7" s="8">
        <v>3.9864572594680805E-2</v>
      </c>
    </row>
    <row r="8" spans="1:9" ht="15" thickBot="1" x14ac:dyDescent="0.35">
      <c r="A8" s="9" t="s">
        <v>15</v>
      </c>
      <c r="B8" s="9">
        <v>50</v>
      </c>
    </row>
    <row r="10" spans="1:9" ht="15" thickBot="1" x14ac:dyDescent="0.35">
      <c r="A10" t="s">
        <v>16</v>
      </c>
    </row>
    <row r="11" spans="1:9" x14ac:dyDescent="0.3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3">
      <c r="A12" s="8" t="s">
        <v>17</v>
      </c>
      <c r="B12" s="8">
        <v>3</v>
      </c>
      <c r="C12" s="8">
        <v>9.1116782793390971E-2</v>
      </c>
      <c r="D12" s="8">
        <v>3.0372260931130324E-2</v>
      </c>
      <c r="E12" s="8">
        <v>19.111857468727951</v>
      </c>
      <c r="F12" s="8">
        <v>3.4289330428200966E-8</v>
      </c>
    </row>
    <row r="13" spans="1:9" x14ac:dyDescent="0.3">
      <c r="A13" s="8" t="s">
        <v>18</v>
      </c>
      <c r="B13" s="8">
        <v>46</v>
      </c>
      <c r="C13" s="8">
        <v>7.3102470815202492E-2</v>
      </c>
      <c r="D13" s="8">
        <v>1.589184148156576E-3</v>
      </c>
      <c r="E13" s="8"/>
      <c r="F13" s="8"/>
    </row>
    <row r="14" spans="1:9" ht="15" thickBot="1" x14ac:dyDescent="0.35">
      <c r="A14" s="9" t="s">
        <v>19</v>
      </c>
      <c r="B14" s="9">
        <v>49</v>
      </c>
      <c r="C14" s="9">
        <v>0.16421925360859346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5</v>
      </c>
      <c r="C16" s="10" t="s">
        <v>14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3">
      <c r="A17" s="8" t="s">
        <v>20</v>
      </c>
      <c r="B17" s="8">
        <v>-3.4082340759229663E-3</v>
      </c>
      <c r="C17" s="8">
        <v>5.758744208260805E-3</v>
      </c>
      <c r="D17" s="8">
        <v>-0.59183633665025814</v>
      </c>
      <c r="E17" s="8">
        <v>0.55685793929984007</v>
      </c>
      <c r="F17" s="8">
        <v>-1.4999984948033899E-2</v>
      </c>
      <c r="G17" s="8">
        <v>8.1835167961879646E-3</v>
      </c>
      <c r="H17" s="8">
        <v>-1.4999984948033899E-2</v>
      </c>
      <c r="I17" s="8">
        <v>8.1835167961879646E-3</v>
      </c>
    </row>
    <row r="18" spans="1:9" x14ac:dyDescent="0.3">
      <c r="A18" s="8" t="s">
        <v>32</v>
      </c>
      <c r="B18" s="8">
        <v>0.67540382356564366</v>
      </c>
      <c r="C18" s="8">
        <v>0.10283470354240044</v>
      </c>
      <c r="D18" s="8">
        <v>6.5678589065719777</v>
      </c>
      <c r="E18" s="8">
        <v>4.0620377568120125E-8</v>
      </c>
      <c r="F18" s="8">
        <v>0.4684083013889615</v>
      </c>
      <c r="G18" s="8">
        <v>0.88239934574232581</v>
      </c>
      <c r="H18" s="8">
        <v>0.4684083013889615</v>
      </c>
      <c r="I18" s="8">
        <v>0.88239934574232581</v>
      </c>
    </row>
    <row r="19" spans="1:9" x14ac:dyDescent="0.3">
      <c r="A19" s="8" t="s">
        <v>33</v>
      </c>
      <c r="B19" s="8">
        <v>-0.63307170054154427</v>
      </c>
      <c r="C19" s="8">
        <v>0.1894563175190721</v>
      </c>
      <c r="D19" s="8">
        <v>-3.341518028174566</v>
      </c>
      <c r="E19" s="8">
        <v>1.6615016601572482E-3</v>
      </c>
      <c r="F19" s="8">
        <v>-1.0144274882631665</v>
      </c>
      <c r="G19" s="8">
        <v>-0.25171591281992195</v>
      </c>
      <c r="H19" s="8">
        <v>-1.0144274882631665</v>
      </c>
      <c r="I19" s="8">
        <v>-0.25171591281992195</v>
      </c>
    </row>
    <row r="20" spans="1:9" ht="15" thickBot="1" x14ac:dyDescent="0.35">
      <c r="A20" s="9" t="s">
        <v>34</v>
      </c>
      <c r="B20" s="9">
        <v>0.38605957770814658</v>
      </c>
      <c r="C20" s="9">
        <v>0.11578377122945405</v>
      </c>
      <c r="D20" s="9">
        <v>3.33431510831578</v>
      </c>
      <c r="E20" s="9">
        <v>1.6964565002006785E-3</v>
      </c>
      <c r="F20" s="9">
        <v>0.15299893417408442</v>
      </c>
      <c r="G20" s="9">
        <v>0.61912022124220878</v>
      </c>
      <c r="H20" s="9">
        <v>0.15299893417408442</v>
      </c>
      <c r="I20" s="9">
        <v>0.61912022124220878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Stock</vt:lpstr>
      <vt:lpstr>Data Fama French 3</vt:lpstr>
      <vt:lpstr>Desarrollo</vt:lpstr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Ponce Arellano</dc:creator>
  <cp:lastModifiedBy>Denis Ponce Arellano</cp:lastModifiedBy>
  <dcterms:created xsi:type="dcterms:W3CDTF">2024-05-20T17:43:20Z</dcterms:created>
  <dcterms:modified xsi:type="dcterms:W3CDTF">2024-05-31T20:28:13Z</dcterms:modified>
</cp:coreProperties>
</file>