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ndices" sheetId="1" r:id="rId1"/>
    <sheet name="IMS" sheetId="2" r:id="rId2"/>
    <sheet name="IPI_VBP" sheetId="3" r:id="rId3"/>
    <sheet name="IPI_FBKF" sheetId="4" r:id="rId4"/>
  </sheets>
  <calcPr calcId="152511"/>
</workbook>
</file>

<file path=xl/calcChain.xml><?xml version="1.0" encoding="utf-8"?>
<calcChain xmlns="http://schemas.openxmlformats.org/spreadsheetml/2006/main">
  <c r="N8" i="4" l="1"/>
  <c r="M8" i="4"/>
  <c r="L8" i="4"/>
  <c r="K8" i="4"/>
  <c r="J8" i="4"/>
  <c r="I8" i="4"/>
  <c r="H8" i="4"/>
  <c r="G8" i="4"/>
  <c r="F8" i="4"/>
  <c r="N7" i="3"/>
  <c r="M7" i="3"/>
  <c r="L7" i="3"/>
  <c r="K7" i="3"/>
  <c r="J7" i="3"/>
  <c r="I7" i="3"/>
  <c r="H7" i="3"/>
  <c r="G7" i="3"/>
  <c r="F7" i="3"/>
  <c r="H13" i="2"/>
  <c r="H12" i="2"/>
  <c r="H11" i="2"/>
  <c r="H10" i="2"/>
  <c r="H9" i="2"/>
  <c r="H8" i="2"/>
  <c r="H7" i="2"/>
  <c r="H6" i="2"/>
  <c r="H5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<sst xmlns="http://schemas.openxmlformats.org/spreadsheetml/2006/main" count="28" uniqueCount="24">
  <si>
    <t>anio</t>
  </si>
  <si>
    <t>ims</t>
  </si>
  <si>
    <t>Índice Medio de Salarios</t>
  </si>
  <si>
    <t>Base Julio 2008 = 100</t>
  </si>
  <si>
    <t>Mes y año</t>
  </si>
  <si>
    <t>Índice</t>
  </si>
  <si>
    <t>Anio</t>
  </si>
  <si>
    <t>total</t>
  </si>
  <si>
    <t>promedio</t>
  </si>
  <si>
    <t>indice_base2008</t>
  </si>
  <si>
    <t>PRODUCCION</t>
  </si>
  <si>
    <t>POR INDUSTRIAS</t>
  </si>
  <si>
    <t>Serie anual, Índices de precios implícitos</t>
  </si>
  <si>
    <t>índices 2005=100</t>
  </si>
  <si>
    <t>2017*</t>
  </si>
  <si>
    <t>2018*</t>
  </si>
  <si>
    <t>PRODUCCION TOTAL</t>
  </si>
  <si>
    <t>IPI_VBP_base2008</t>
  </si>
  <si>
    <t>ipi_vbp</t>
  </si>
  <si>
    <t>FORMACION BRUTA DE CAPITAL FIJO</t>
  </si>
  <si>
    <t>SEGÚN SECTOR INSTITUCIONAL Y TIPO DE ACTIVO</t>
  </si>
  <si>
    <t>Índices 2005=100</t>
  </si>
  <si>
    <t>FORMACION BRUTA DE CAPITAL FIJO TOTAL</t>
  </si>
  <si>
    <t>ipi_fbkf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</si>
</sst>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72" formatCode="#,##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sz val="12"/>
      <name val="Helv"/>
    </font>
    <font>
      <sz val="11"/>
      <color theme="1"/>
      <name val="Le Monde Sans Std"/>
      <family val="3"/>
    </font>
    <font>
      <sz val="12"/>
      <color indexed="9"/>
      <name val="Le Monde Sans Std"/>
      <family val="3"/>
    </font>
    <font>
      <b/>
      <sz val="12"/>
      <color indexed="9"/>
      <name val="Le Monde Sans Std"/>
      <family val="3"/>
    </font>
    <font>
      <sz val="14"/>
      <color indexed="9"/>
      <name val="Le Monde Sans Std"/>
      <family val="3"/>
    </font>
    <font>
      <sz val="11"/>
      <color indexed="9"/>
      <name val="Le Monde Sans Std"/>
      <family val="3"/>
    </font>
    <font>
      <sz val="11"/>
      <color indexed="8"/>
      <name val="Le Monde Sans Std"/>
      <family val="3"/>
    </font>
    <font>
      <b/>
      <sz val="11"/>
      <color indexed="62"/>
      <name val="Le Monde Sans Std"/>
      <family val="3"/>
    </font>
    <font>
      <sz val="11"/>
      <color indexed="8"/>
      <name val="Calibri"/>
      <family val="2"/>
    </font>
    <font>
      <b/>
      <sz val="12"/>
      <color indexed="9"/>
      <name val="Arial Narrow"/>
      <family val="2"/>
    </font>
    <font>
      <sz val="11"/>
      <color indexed="8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/>
      <top/>
      <bottom style="medium">
        <color indexed="6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2" fontId="3" fillId="2" borderId="0" xfId="2" applyNumberFormat="1" applyFont="1" applyFill="1" applyAlignment="1" applyProtection="1"/>
    <xf numFmtId="0" fontId="7" fillId="2" borderId="0" xfId="2" applyFont="1" applyFill="1" applyBorder="1" applyAlignment="1" applyProtection="1">
      <alignment horizontal="right" vertical="center" wrapText="1"/>
    </xf>
    <xf numFmtId="2" fontId="7" fillId="2" borderId="0" xfId="2" applyNumberFormat="1" applyFont="1" applyFill="1" applyBorder="1" applyAlignment="1" applyProtection="1">
      <alignment horizontal="right" vertical="center" wrapText="1"/>
    </xf>
    <xf numFmtId="17" fontId="4" fillId="2" borderId="0" xfId="2" applyNumberFormat="1" applyFont="1" applyFill="1" applyAlignment="1">
      <alignment horizontal="left"/>
    </xf>
    <xf numFmtId="0" fontId="6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left"/>
    </xf>
    <xf numFmtId="0" fontId="5" fillId="3" borderId="0" xfId="0" applyFont="1" applyFill="1" applyBorder="1" applyAlignment="1" applyProtection="1">
      <alignment horizontal="right" vertical="center" wrapText="1"/>
    </xf>
    <xf numFmtId="2" fontId="0" fillId="0" borderId="0" xfId="1" applyNumberFormat="1" applyFont="1"/>
    <xf numFmtId="0" fontId="9" fillId="0" borderId="0" xfId="0" applyFont="1" applyAlignment="1"/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1" fontId="13" fillId="4" borderId="0" xfId="0" applyNumberFormat="1" applyFont="1" applyFill="1" applyAlignment="1">
      <alignment horizontal="center"/>
    </xf>
    <xf numFmtId="172" fontId="15" fillId="5" borderId="1" xfId="0" applyNumberFormat="1" applyFont="1" applyFill="1" applyBorder="1" applyAlignment="1">
      <alignment horizontal="right"/>
    </xf>
    <xf numFmtId="0" fontId="15" fillId="5" borderId="0" xfId="0" applyFont="1" applyFill="1" applyBorder="1" applyAlignment="1">
      <alignment horizontal="left"/>
    </xf>
    <xf numFmtId="0" fontId="15" fillId="5" borderId="2" xfId="0" applyFont="1" applyFill="1" applyBorder="1" applyAlignment="1">
      <alignment horizontal="left"/>
    </xf>
    <xf numFmtId="0" fontId="16" fillId="0" borderId="0" xfId="8" applyFont="1" applyAlignment="1"/>
    <xf numFmtId="0" fontId="10" fillId="6" borderId="0" xfId="8" applyFont="1" applyFill="1" applyAlignment="1">
      <alignment vertical="center"/>
    </xf>
    <xf numFmtId="0" fontId="17" fillId="6" borderId="0" xfId="8" applyFont="1" applyFill="1" applyAlignment="1">
      <alignment vertical="center"/>
    </xf>
    <xf numFmtId="0" fontId="12" fillId="6" borderId="0" xfId="8" applyFont="1" applyFill="1" applyAlignment="1">
      <alignment horizontal="right" vertical="center"/>
    </xf>
    <xf numFmtId="0" fontId="13" fillId="6" borderId="0" xfId="8" applyFont="1" applyFill="1" applyAlignment="1">
      <alignment horizontal="right" vertical="center"/>
    </xf>
    <xf numFmtId="1" fontId="13" fillId="6" borderId="0" xfId="8" applyNumberFormat="1" applyFont="1" applyFill="1" applyAlignment="1">
      <alignment horizontal="center"/>
    </xf>
    <xf numFmtId="1" fontId="13" fillId="6" borderId="0" xfId="0" applyNumberFormat="1" applyFont="1" applyFill="1" applyAlignment="1">
      <alignment horizontal="center"/>
    </xf>
    <xf numFmtId="172" fontId="15" fillId="7" borderId="0" xfId="0" applyNumberFormat="1" applyFont="1" applyFill="1" applyBorder="1" applyAlignment="1">
      <alignment horizontal="center" vertical="center"/>
    </xf>
    <xf numFmtId="0" fontId="18" fillId="0" borderId="0" xfId="8" applyFont="1" applyAlignment="1"/>
    <xf numFmtId="0" fontId="14" fillId="0" borderId="0" xfId="8" applyFont="1" applyAlignment="1"/>
    <xf numFmtId="0" fontId="15" fillId="7" borderId="0" xfId="0" applyFont="1" applyFill="1" applyBorder="1" applyAlignment="1">
      <alignment horizontal="center" vertical="center"/>
    </xf>
  </cellXfs>
  <cellStyles count="9">
    <cellStyle name="=C:\WINNT\SYSTEM32\COMMAND.COM" xfId="8"/>
    <cellStyle name="Millares 2" xfId="3"/>
    <cellStyle name="Normal" xfId="0" builtinId="0"/>
    <cellStyle name="Normal 2" xfId="2"/>
    <cellStyle name="Normal 2 2" xfId="4"/>
    <cellStyle name="Normal 3" xfId="5"/>
    <cellStyle name="Normal 4" xfId="6"/>
    <cellStyle name="Normal 5" xfId="7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</xdr:rowOff>
    </xdr:from>
    <xdr:to>
      <xdr:col>3</xdr:col>
      <xdr:colOff>581025</xdr:colOff>
      <xdr:row>4</xdr:row>
      <xdr:rowOff>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90525"/>
          <a:ext cx="20574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9525</xdr:rowOff>
    </xdr:from>
    <xdr:to>
      <xdr:col>3</xdr:col>
      <xdr:colOff>552450</xdr:colOff>
      <xdr:row>4</xdr:row>
      <xdr:rowOff>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90525"/>
          <a:ext cx="20574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/>
  </sheetViews>
  <sheetFormatPr baseColWidth="10" defaultColWidth="9.140625" defaultRowHeight="15"/>
  <sheetData>
    <row r="1" spans="1:4">
      <c r="A1" t="s">
        <v>0</v>
      </c>
      <c r="B1" t="s">
        <v>1</v>
      </c>
      <c r="C1" t="s">
        <v>18</v>
      </c>
      <c r="D1" t="s">
        <v>23</v>
      </c>
    </row>
    <row r="2" spans="1:4">
      <c r="A2">
        <v>2008</v>
      </c>
      <c r="B2" s="9">
        <v>100</v>
      </c>
      <c r="C2" s="9">
        <v>100</v>
      </c>
      <c r="D2" s="9">
        <v>100</v>
      </c>
    </row>
    <row r="3" spans="1:4">
      <c r="A3">
        <v>2009</v>
      </c>
      <c r="B3" s="9">
        <v>114.87478411128323</v>
      </c>
      <c r="C3" s="9">
        <v>102.22698047742821</v>
      </c>
      <c r="D3" s="9">
        <v>108.78620161679905</v>
      </c>
    </row>
    <row r="4" spans="1:4">
      <c r="A4">
        <v>2010</v>
      </c>
      <c r="B4" s="9">
        <v>126.63472997654685</v>
      </c>
      <c r="C4" s="9">
        <v>106.70131306189295</v>
      </c>
      <c r="D4" s="9">
        <v>107.882371506285</v>
      </c>
    </row>
    <row r="5" spans="1:4">
      <c r="A5">
        <v>2011</v>
      </c>
      <c r="B5" s="9">
        <v>142.42811722274814</v>
      </c>
      <c r="C5" s="9">
        <v>116.39393664674986</v>
      </c>
      <c r="D5" s="9">
        <v>115.89952998364605</v>
      </c>
    </row>
    <row r="6" spans="1:4">
      <c r="A6">
        <v>2012</v>
      </c>
      <c r="B6" s="9">
        <v>160.44838608139193</v>
      </c>
      <c r="C6" s="9">
        <v>125.86097244833894</v>
      </c>
      <c r="D6" s="9">
        <v>127.75501951947201</v>
      </c>
    </row>
    <row r="7" spans="1:4">
      <c r="A7">
        <v>2013</v>
      </c>
      <c r="B7" s="9">
        <v>179.43209853920126</v>
      </c>
      <c r="C7" s="9">
        <v>133.97126662092447</v>
      </c>
      <c r="D7" s="9">
        <v>137.33699865153423</v>
      </c>
    </row>
    <row r="8" spans="1:4">
      <c r="A8">
        <v>2014</v>
      </c>
      <c r="B8" s="9">
        <v>202.00502988012946</v>
      </c>
      <c r="C8" s="9">
        <v>145.87154431990299</v>
      </c>
      <c r="D8" s="9">
        <v>148.62698961292028</v>
      </c>
    </row>
    <row r="9" spans="1:4">
      <c r="A9">
        <v>2015</v>
      </c>
      <c r="B9" s="9">
        <v>222.88019063570178</v>
      </c>
      <c r="C9" s="9">
        <v>156.97923087369162</v>
      </c>
      <c r="D9" s="9">
        <v>165.37469727836123</v>
      </c>
    </row>
    <row r="10" spans="1:4">
      <c r="A10">
        <v>2016</v>
      </c>
      <c r="B10" s="9">
        <v>248.18438980180937</v>
      </c>
      <c r="C10" s="9">
        <v>167.78013164502045</v>
      </c>
      <c r="D10" s="9">
        <v>176.15292499046868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H5" sqref="H5:H13"/>
    </sheetView>
  </sheetViews>
  <sheetFormatPr baseColWidth="10" defaultRowHeight="15"/>
  <cols>
    <col min="6" max="6" width="11.85546875" bestFit="1" customWidth="1"/>
  </cols>
  <sheetData>
    <row r="1" spans="1:8" ht="15.75">
      <c r="A1" s="5" t="s">
        <v>2</v>
      </c>
    </row>
    <row r="2" spans="1:8">
      <c r="A2" s="6" t="s">
        <v>3</v>
      </c>
    </row>
    <row r="3" spans="1:8">
      <c r="A3" s="7" t="s">
        <v>4</v>
      </c>
      <c r="B3" s="8" t="s">
        <v>5</v>
      </c>
      <c r="C3" t="s">
        <v>6</v>
      </c>
      <c r="E3" t="s">
        <v>0</v>
      </c>
      <c r="F3" t="s">
        <v>7</v>
      </c>
      <c r="G3" t="s">
        <v>8</v>
      </c>
      <c r="H3" t="s">
        <v>9</v>
      </c>
    </row>
    <row r="4" spans="1:8">
      <c r="A4" s="4">
        <v>39083</v>
      </c>
      <c r="B4" s="1">
        <v>87.49852928</v>
      </c>
      <c r="C4">
        <f>+YEAR(A4)</f>
        <v>2007</v>
      </c>
      <c r="E4">
        <v>2007</v>
      </c>
      <c r="F4" s="9">
        <f>+SUMIF(C:C,E4,B:B)</f>
        <v>1087.0000686600001</v>
      </c>
      <c r="G4" s="9">
        <f>+F4/12</f>
        <v>90.58333905500001</v>
      </c>
    </row>
    <row r="5" spans="1:8">
      <c r="A5" s="4">
        <v>39114</v>
      </c>
      <c r="B5" s="1">
        <v>87.944595669999998</v>
      </c>
      <c r="C5">
        <f t="shared" ref="C5:C68" si="0">+YEAR(A5)</f>
        <v>2007</v>
      </c>
      <c r="E5">
        <v>2008</v>
      </c>
      <c r="F5" s="9">
        <f t="shared" ref="F5:F13" si="1">+SUMIF(C:C,E5,B:B)</f>
        <v>1213.35592557</v>
      </c>
      <c r="G5" s="9">
        <f t="shared" ref="G5:G13" si="2">+F5/12</f>
        <v>101.1129937975</v>
      </c>
      <c r="H5" s="9">
        <f>100*G5/$G$5</f>
        <v>100</v>
      </c>
    </row>
    <row r="6" spans="1:8">
      <c r="A6" s="4">
        <v>39142</v>
      </c>
      <c r="B6" s="1">
        <v>88.483351180000014</v>
      </c>
      <c r="C6">
        <f t="shared" si="0"/>
        <v>2007</v>
      </c>
      <c r="E6">
        <v>2009</v>
      </c>
      <c r="F6" s="9">
        <f t="shared" si="1"/>
        <v>1393.84</v>
      </c>
      <c r="G6" s="9">
        <f t="shared" si="2"/>
        <v>116.15333333333332</v>
      </c>
      <c r="H6" s="9">
        <f>100*G6/$G$5</f>
        <v>114.87478411128323</v>
      </c>
    </row>
    <row r="7" spans="1:8">
      <c r="A7" s="4">
        <v>39173</v>
      </c>
      <c r="B7" s="1">
        <v>88.494937319999991</v>
      </c>
      <c r="C7">
        <f t="shared" si="0"/>
        <v>2007</v>
      </c>
      <c r="E7">
        <v>2010</v>
      </c>
      <c r="F7" s="9">
        <f t="shared" si="1"/>
        <v>1536.5300000000002</v>
      </c>
      <c r="G7" s="9">
        <f t="shared" si="2"/>
        <v>128.04416666666668</v>
      </c>
      <c r="H7" s="9">
        <f>100*G7/$G$5</f>
        <v>126.63472997654685</v>
      </c>
    </row>
    <row r="8" spans="1:8">
      <c r="A8" s="4">
        <v>39203</v>
      </c>
      <c r="B8" s="1">
        <v>88.744039330000007</v>
      </c>
      <c r="C8">
        <f t="shared" si="0"/>
        <v>2007</v>
      </c>
      <c r="E8">
        <v>2011</v>
      </c>
      <c r="F8" s="9">
        <f t="shared" si="1"/>
        <v>1728.16</v>
      </c>
      <c r="G8" s="9">
        <f t="shared" si="2"/>
        <v>144.01333333333335</v>
      </c>
      <c r="H8" s="9">
        <f>100*G8/$G$5</f>
        <v>142.42811722274814</v>
      </c>
    </row>
    <row r="9" spans="1:8">
      <c r="A9" s="4">
        <v>39234</v>
      </c>
      <c r="B9" s="1">
        <v>88.796176959999997</v>
      </c>
      <c r="C9">
        <f t="shared" si="0"/>
        <v>2007</v>
      </c>
      <c r="E9">
        <v>2012</v>
      </c>
      <c r="F9" s="9">
        <f t="shared" si="1"/>
        <v>1946.8099999999997</v>
      </c>
      <c r="G9" s="9">
        <f t="shared" si="2"/>
        <v>162.23416666666665</v>
      </c>
      <c r="H9" s="9">
        <f>100*G9/$G$5</f>
        <v>160.44838608139193</v>
      </c>
    </row>
    <row r="10" spans="1:8">
      <c r="A10" s="4">
        <v>39264</v>
      </c>
      <c r="B10" s="1">
        <v>91.895469410000004</v>
      </c>
      <c r="C10">
        <f t="shared" si="0"/>
        <v>2007</v>
      </c>
      <c r="E10">
        <v>2013</v>
      </c>
      <c r="F10" s="9">
        <f t="shared" si="1"/>
        <v>2177.1499999999996</v>
      </c>
      <c r="G10" s="9">
        <f t="shared" si="2"/>
        <v>181.42916666666665</v>
      </c>
      <c r="H10" s="9">
        <f>100*G10/$G$5</f>
        <v>179.43209853920126</v>
      </c>
    </row>
    <row r="11" spans="1:8">
      <c r="A11" s="4">
        <v>39295</v>
      </c>
      <c r="B11" s="1">
        <v>92.463190270000013</v>
      </c>
      <c r="C11">
        <f t="shared" si="0"/>
        <v>2007</v>
      </c>
      <c r="E11">
        <v>2014</v>
      </c>
      <c r="F11" s="9">
        <f t="shared" si="1"/>
        <v>2451.04</v>
      </c>
      <c r="G11" s="9">
        <f t="shared" si="2"/>
        <v>204.25333333333333</v>
      </c>
      <c r="H11" s="9">
        <f>100*G11/$G$5</f>
        <v>202.00502988012946</v>
      </c>
    </row>
    <row r="12" spans="1:8">
      <c r="A12" s="4">
        <v>39326</v>
      </c>
      <c r="B12" s="1">
        <v>92.938222010000004</v>
      </c>
      <c r="C12">
        <f t="shared" si="0"/>
        <v>2007</v>
      </c>
      <c r="E12">
        <v>2015</v>
      </c>
      <c r="F12" s="9">
        <f t="shared" si="1"/>
        <v>2704.33</v>
      </c>
      <c r="G12" s="9">
        <f t="shared" si="2"/>
        <v>225.36083333333332</v>
      </c>
      <c r="H12" s="9">
        <f>100*G12/$G$5</f>
        <v>222.88019063570178</v>
      </c>
    </row>
    <row r="13" spans="1:8">
      <c r="A13" s="4">
        <v>39356</v>
      </c>
      <c r="B13" s="1">
        <v>93.193117090000001</v>
      </c>
      <c r="C13">
        <f t="shared" si="0"/>
        <v>2007</v>
      </c>
      <c r="E13">
        <v>2016</v>
      </c>
      <c r="F13" s="9">
        <f t="shared" si="1"/>
        <v>3011.3600000000006</v>
      </c>
      <c r="G13" s="9">
        <f t="shared" si="2"/>
        <v>250.94666666666672</v>
      </c>
      <c r="H13" s="9">
        <f>100*G13/$G$5</f>
        <v>248.18438980180937</v>
      </c>
    </row>
    <row r="14" spans="1:8">
      <c r="A14" s="4">
        <v>39387</v>
      </c>
      <c r="B14" s="1">
        <v>93.210496300000003</v>
      </c>
      <c r="C14">
        <f t="shared" si="0"/>
        <v>2007</v>
      </c>
    </row>
    <row r="15" spans="1:8">
      <c r="A15" s="4">
        <v>39417</v>
      </c>
      <c r="B15" s="1">
        <v>93.337943840000008</v>
      </c>
      <c r="C15">
        <f t="shared" si="0"/>
        <v>2007</v>
      </c>
    </row>
    <row r="16" spans="1:8">
      <c r="A16" s="4">
        <v>39448</v>
      </c>
      <c r="B16" s="1">
        <v>98.56329298</v>
      </c>
      <c r="C16">
        <f t="shared" si="0"/>
        <v>2008</v>
      </c>
    </row>
    <row r="17" spans="1:3">
      <c r="A17" s="4">
        <v>39479</v>
      </c>
      <c r="B17" s="1">
        <v>99.154186120000006</v>
      </c>
      <c r="C17">
        <f t="shared" si="0"/>
        <v>2008</v>
      </c>
    </row>
    <row r="18" spans="1:3">
      <c r="A18" s="4">
        <v>39508</v>
      </c>
      <c r="B18" s="1">
        <v>98.713912800000003</v>
      </c>
      <c r="C18">
        <f t="shared" si="0"/>
        <v>2008</v>
      </c>
    </row>
    <row r="19" spans="1:3">
      <c r="A19" s="4">
        <v>39539</v>
      </c>
      <c r="B19" s="1">
        <v>98.922463319999991</v>
      </c>
      <c r="C19">
        <f t="shared" si="0"/>
        <v>2008</v>
      </c>
    </row>
    <row r="20" spans="1:3">
      <c r="A20" s="4">
        <v>39569</v>
      </c>
      <c r="B20" s="1">
        <v>99.061497000000003</v>
      </c>
      <c r="C20">
        <f t="shared" si="0"/>
        <v>2008</v>
      </c>
    </row>
    <row r="21" spans="1:3">
      <c r="A21" s="4">
        <v>39600</v>
      </c>
      <c r="B21" s="1">
        <v>99.310599010000004</v>
      </c>
      <c r="C21">
        <f t="shared" si="0"/>
        <v>2008</v>
      </c>
    </row>
    <row r="22" spans="1:3">
      <c r="A22" s="4">
        <v>39630</v>
      </c>
      <c r="B22" s="1">
        <v>99.999974340000009</v>
      </c>
      <c r="C22">
        <f t="shared" si="0"/>
        <v>2008</v>
      </c>
    </row>
    <row r="23" spans="1:3">
      <c r="A23" s="4">
        <v>39661</v>
      </c>
      <c r="B23" s="1">
        <v>100.76</v>
      </c>
      <c r="C23">
        <f t="shared" si="0"/>
        <v>2008</v>
      </c>
    </row>
    <row r="24" spans="1:3">
      <c r="A24" s="4">
        <v>39692</v>
      </c>
      <c r="B24" s="1">
        <v>103</v>
      </c>
      <c r="C24">
        <f t="shared" si="0"/>
        <v>2008</v>
      </c>
    </row>
    <row r="25" spans="1:3">
      <c r="A25" s="4">
        <v>39722</v>
      </c>
      <c r="B25" s="1">
        <v>103.8</v>
      </c>
      <c r="C25">
        <f t="shared" si="0"/>
        <v>2008</v>
      </c>
    </row>
    <row r="26" spans="1:3">
      <c r="A26" s="4">
        <v>39753</v>
      </c>
      <c r="B26" s="1">
        <v>105.72</v>
      </c>
      <c r="C26">
        <f t="shared" si="0"/>
        <v>2008</v>
      </c>
    </row>
    <row r="27" spans="1:3">
      <c r="A27" s="4">
        <v>39783</v>
      </c>
      <c r="B27" s="1">
        <v>106.35</v>
      </c>
      <c r="C27">
        <f t="shared" si="0"/>
        <v>2008</v>
      </c>
    </row>
    <row r="28" spans="1:3">
      <c r="A28" s="4">
        <v>39814</v>
      </c>
      <c r="B28" s="1">
        <v>112.95</v>
      </c>
      <c r="C28">
        <f t="shared" si="0"/>
        <v>2009</v>
      </c>
    </row>
    <row r="29" spans="1:3">
      <c r="A29" s="4">
        <v>39845</v>
      </c>
      <c r="B29" s="1">
        <v>113.59</v>
      </c>
      <c r="C29">
        <f t="shared" si="0"/>
        <v>2009</v>
      </c>
    </row>
    <row r="30" spans="1:3">
      <c r="A30" s="4">
        <v>39873</v>
      </c>
      <c r="B30" s="1">
        <v>114.15</v>
      </c>
      <c r="C30">
        <f t="shared" si="0"/>
        <v>2009</v>
      </c>
    </row>
    <row r="31" spans="1:3">
      <c r="A31" s="4">
        <v>39904</v>
      </c>
      <c r="B31" s="1">
        <v>114.63</v>
      </c>
      <c r="C31">
        <f t="shared" si="0"/>
        <v>2009</v>
      </c>
    </row>
    <row r="32" spans="1:3">
      <c r="A32" s="4">
        <v>39934</v>
      </c>
      <c r="B32" s="1">
        <v>114.8</v>
      </c>
      <c r="C32">
        <f t="shared" si="0"/>
        <v>2009</v>
      </c>
    </row>
    <row r="33" spans="1:3">
      <c r="A33" s="4">
        <v>39965</v>
      </c>
      <c r="B33" s="2">
        <v>114.89</v>
      </c>
      <c r="C33">
        <f t="shared" si="0"/>
        <v>2009</v>
      </c>
    </row>
    <row r="34" spans="1:3">
      <c r="A34" s="4">
        <v>39995</v>
      </c>
      <c r="B34" s="2">
        <v>117.27</v>
      </c>
      <c r="C34">
        <f t="shared" si="0"/>
        <v>2009</v>
      </c>
    </row>
    <row r="35" spans="1:3">
      <c r="A35" s="4">
        <v>40026</v>
      </c>
      <c r="B35" s="1">
        <v>117.57</v>
      </c>
      <c r="C35">
        <f t="shared" si="0"/>
        <v>2009</v>
      </c>
    </row>
    <row r="36" spans="1:3">
      <c r="A36" s="4">
        <v>40057</v>
      </c>
      <c r="B36" s="1">
        <v>117.87</v>
      </c>
      <c r="C36">
        <f t="shared" si="0"/>
        <v>2009</v>
      </c>
    </row>
    <row r="37" spans="1:3">
      <c r="A37" s="4">
        <v>40087</v>
      </c>
      <c r="B37" s="1">
        <v>118.26</v>
      </c>
      <c r="C37">
        <f t="shared" si="0"/>
        <v>2009</v>
      </c>
    </row>
    <row r="38" spans="1:3">
      <c r="A38" s="4">
        <v>40118</v>
      </c>
      <c r="B38" s="1">
        <v>118.9</v>
      </c>
      <c r="C38">
        <f t="shared" si="0"/>
        <v>2009</v>
      </c>
    </row>
    <row r="39" spans="1:3">
      <c r="A39" s="4">
        <v>40148</v>
      </c>
      <c r="B39" s="1">
        <v>118.96</v>
      </c>
      <c r="C39">
        <f t="shared" si="0"/>
        <v>2009</v>
      </c>
    </row>
    <row r="40" spans="1:3">
      <c r="A40" s="4">
        <v>40179</v>
      </c>
      <c r="B40" s="1">
        <v>125.79</v>
      </c>
      <c r="C40">
        <f t="shared" si="0"/>
        <v>2010</v>
      </c>
    </row>
    <row r="41" spans="1:3">
      <c r="A41" s="4">
        <v>40210</v>
      </c>
      <c r="B41" s="1">
        <v>126.13</v>
      </c>
      <c r="C41">
        <f t="shared" si="0"/>
        <v>2010</v>
      </c>
    </row>
    <row r="42" spans="1:3">
      <c r="A42" s="4">
        <v>40238</v>
      </c>
      <c r="B42" s="1">
        <v>126.5</v>
      </c>
      <c r="C42">
        <f t="shared" si="0"/>
        <v>2010</v>
      </c>
    </row>
    <row r="43" spans="1:3">
      <c r="A43" s="4">
        <v>40269</v>
      </c>
      <c r="B43" s="1">
        <v>126.81</v>
      </c>
      <c r="C43">
        <f t="shared" si="0"/>
        <v>2010</v>
      </c>
    </row>
    <row r="44" spans="1:3">
      <c r="A44" s="4">
        <v>40299</v>
      </c>
      <c r="B44" s="1">
        <v>126.86</v>
      </c>
      <c r="C44">
        <f t="shared" si="0"/>
        <v>2010</v>
      </c>
    </row>
    <row r="45" spans="1:3">
      <c r="A45" s="4">
        <v>40330</v>
      </c>
      <c r="B45" s="1">
        <v>126.88</v>
      </c>
      <c r="C45">
        <f t="shared" si="0"/>
        <v>2010</v>
      </c>
    </row>
    <row r="46" spans="1:3">
      <c r="A46" s="4">
        <v>40360</v>
      </c>
      <c r="B46" s="1">
        <v>128.19999999999999</v>
      </c>
      <c r="C46">
        <f t="shared" si="0"/>
        <v>2010</v>
      </c>
    </row>
    <row r="47" spans="1:3">
      <c r="A47" s="4">
        <v>40391</v>
      </c>
      <c r="B47" s="1">
        <v>128.5</v>
      </c>
      <c r="C47">
        <f t="shared" si="0"/>
        <v>2010</v>
      </c>
    </row>
    <row r="48" spans="1:3">
      <c r="A48" s="4">
        <v>40422</v>
      </c>
      <c r="B48" s="3">
        <v>128.94999999999999</v>
      </c>
      <c r="C48">
        <f t="shared" si="0"/>
        <v>2010</v>
      </c>
    </row>
    <row r="49" spans="1:3">
      <c r="A49" s="4">
        <v>40452</v>
      </c>
      <c r="B49" s="3">
        <v>129.41</v>
      </c>
      <c r="C49">
        <f t="shared" si="0"/>
        <v>2010</v>
      </c>
    </row>
    <row r="50" spans="1:3">
      <c r="A50" s="4">
        <v>40483</v>
      </c>
      <c r="B50" s="3">
        <v>130.93</v>
      </c>
      <c r="C50">
        <f t="shared" si="0"/>
        <v>2010</v>
      </c>
    </row>
    <row r="51" spans="1:3">
      <c r="A51" s="4">
        <v>40513</v>
      </c>
      <c r="B51" s="1">
        <v>131.57</v>
      </c>
      <c r="C51">
        <f t="shared" si="0"/>
        <v>2010</v>
      </c>
    </row>
    <row r="52" spans="1:3">
      <c r="A52" s="4">
        <v>40544</v>
      </c>
      <c r="B52" s="1">
        <v>138.12</v>
      </c>
      <c r="C52">
        <f t="shared" si="0"/>
        <v>2011</v>
      </c>
    </row>
    <row r="53" spans="1:3">
      <c r="A53" s="4">
        <v>40575</v>
      </c>
      <c r="B53" s="1">
        <v>139.22</v>
      </c>
      <c r="C53">
        <f t="shared" si="0"/>
        <v>2011</v>
      </c>
    </row>
    <row r="54" spans="1:3">
      <c r="A54" s="4">
        <v>40603</v>
      </c>
      <c r="B54" s="1">
        <v>139.94999999999999</v>
      </c>
      <c r="C54">
        <f t="shared" si="0"/>
        <v>2011</v>
      </c>
    </row>
    <row r="55" spans="1:3">
      <c r="A55" s="4">
        <v>40634</v>
      </c>
      <c r="B55" s="1">
        <v>141.03</v>
      </c>
      <c r="C55">
        <f t="shared" si="0"/>
        <v>2011</v>
      </c>
    </row>
    <row r="56" spans="1:3">
      <c r="A56" s="4">
        <v>40664</v>
      </c>
      <c r="B56" s="1">
        <v>141.86000000000001</v>
      </c>
      <c r="C56">
        <f t="shared" si="0"/>
        <v>2011</v>
      </c>
    </row>
    <row r="57" spans="1:3">
      <c r="A57" s="4">
        <v>40695</v>
      </c>
      <c r="B57" s="1">
        <v>142.18</v>
      </c>
      <c r="C57">
        <f t="shared" si="0"/>
        <v>2011</v>
      </c>
    </row>
    <row r="58" spans="1:3">
      <c r="A58" s="4">
        <v>40725</v>
      </c>
      <c r="B58" s="1">
        <v>146.12</v>
      </c>
      <c r="C58">
        <f t="shared" si="0"/>
        <v>2011</v>
      </c>
    </row>
    <row r="59" spans="1:3">
      <c r="A59" s="4">
        <v>40756</v>
      </c>
      <c r="B59" s="1">
        <v>146.88999999999999</v>
      </c>
      <c r="C59">
        <f t="shared" si="0"/>
        <v>2011</v>
      </c>
    </row>
    <row r="60" spans="1:3">
      <c r="A60" s="4">
        <v>40787</v>
      </c>
      <c r="B60" s="1">
        <v>147.33000000000001</v>
      </c>
      <c r="C60">
        <f t="shared" si="0"/>
        <v>2011</v>
      </c>
    </row>
    <row r="61" spans="1:3">
      <c r="A61" s="4">
        <v>40817</v>
      </c>
      <c r="B61" s="1">
        <v>148.38999999999999</v>
      </c>
      <c r="C61">
        <f t="shared" si="0"/>
        <v>2011</v>
      </c>
    </row>
    <row r="62" spans="1:3">
      <c r="A62" s="4">
        <v>40848</v>
      </c>
      <c r="B62" s="1">
        <v>148.47999999999999</v>
      </c>
      <c r="C62">
        <f t="shared" si="0"/>
        <v>2011</v>
      </c>
    </row>
    <row r="63" spans="1:3">
      <c r="A63" s="4">
        <v>40878</v>
      </c>
      <c r="B63" s="1">
        <v>148.59</v>
      </c>
      <c r="C63">
        <f t="shared" si="0"/>
        <v>2011</v>
      </c>
    </row>
    <row r="64" spans="1:3">
      <c r="A64" s="4">
        <v>40909</v>
      </c>
      <c r="B64" s="1">
        <v>157.94999999999999</v>
      </c>
      <c r="C64">
        <f t="shared" si="0"/>
        <v>2012</v>
      </c>
    </row>
    <row r="65" spans="1:3">
      <c r="A65" s="4">
        <v>40940</v>
      </c>
      <c r="B65" s="1">
        <v>158.6</v>
      </c>
      <c r="C65">
        <f t="shared" si="0"/>
        <v>2012</v>
      </c>
    </row>
    <row r="66" spans="1:3">
      <c r="A66" s="4">
        <v>40969</v>
      </c>
      <c r="B66" s="1">
        <v>159.25</v>
      </c>
      <c r="C66">
        <f t="shared" si="0"/>
        <v>2012</v>
      </c>
    </row>
    <row r="67" spans="1:3">
      <c r="A67" s="4">
        <v>41000</v>
      </c>
      <c r="B67" s="1">
        <v>159.54</v>
      </c>
      <c r="C67">
        <f t="shared" si="0"/>
        <v>2012</v>
      </c>
    </row>
    <row r="68" spans="1:3">
      <c r="A68" s="4">
        <v>41030</v>
      </c>
      <c r="B68" s="1">
        <v>159.94999999999999</v>
      </c>
      <c r="C68">
        <f t="shared" si="0"/>
        <v>2012</v>
      </c>
    </row>
    <row r="69" spans="1:3">
      <c r="A69" s="4">
        <v>41061</v>
      </c>
      <c r="B69" s="1">
        <v>160.02000000000001</v>
      </c>
      <c r="C69">
        <f t="shared" ref="C69:C132" si="3">+YEAR(A69)</f>
        <v>2012</v>
      </c>
    </row>
    <row r="70" spans="1:3">
      <c r="A70" s="4">
        <v>41091</v>
      </c>
      <c r="B70" s="1">
        <v>162.59</v>
      </c>
      <c r="C70">
        <f t="shared" si="3"/>
        <v>2012</v>
      </c>
    </row>
    <row r="71" spans="1:3">
      <c r="A71" s="4">
        <v>41122</v>
      </c>
      <c r="B71" s="1">
        <v>163.83000000000001</v>
      </c>
      <c r="C71">
        <f t="shared" si="3"/>
        <v>2012</v>
      </c>
    </row>
    <row r="72" spans="1:3">
      <c r="A72" s="4">
        <v>41153</v>
      </c>
      <c r="B72" s="1">
        <v>164.3</v>
      </c>
      <c r="C72">
        <f t="shared" si="3"/>
        <v>2012</v>
      </c>
    </row>
    <row r="73" spans="1:3">
      <c r="A73" s="4">
        <v>41183</v>
      </c>
      <c r="B73" s="1">
        <v>166.2</v>
      </c>
      <c r="C73">
        <f t="shared" si="3"/>
        <v>2012</v>
      </c>
    </row>
    <row r="74" spans="1:3">
      <c r="A74" s="4">
        <v>41214</v>
      </c>
      <c r="B74" s="1">
        <v>166.63</v>
      </c>
      <c r="C74">
        <f t="shared" si="3"/>
        <v>2012</v>
      </c>
    </row>
    <row r="75" spans="1:3">
      <c r="A75" s="4">
        <v>41244</v>
      </c>
      <c r="B75" s="1">
        <v>167.95</v>
      </c>
      <c r="C75">
        <f t="shared" si="3"/>
        <v>2012</v>
      </c>
    </row>
    <row r="76" spans="1:3">
      <c r="A76" s="4">
        <v>41275</v>
      </c>
      <c r="B76" s="1">
        <v>176.57</v>
      </c>
      <c r="C76">
        <f t="shared" si="3"/>
        <v>2013</v>
      </c>
    </row>
    <row r="77" spans="1:3">
      <c r="A77" s="4">
        <v>41306</v>
      </c>
      <c r="B77" s="1">
        <v>177.48</v>
      </c>
      <c r="C77">
        <f t="shared" si="3"/>
        <v>2013</v>
      </c>
    </row>
    <row r="78" spans="1:3">
      <c r="A78" s="4">
        <v>41334</v>
      </c>
      <c r="B78" s="1">
        <v>177.99</v>
      </c>
      <c r="C78">
        <f t="shared" si="3"/>
        <v>2013</v>
      </c>
    </row>
    <row r="79" spans="1:3">
      <c r="A79" s="4">
        <v>41365</v>
      </c>
      <c r="B79" s="1">
        <v>178.5</v>
      </c>
      <c r="C79">
        <f t="shared" si="3"/>
        <v>2013</v>
      </c>
    </row>
    <row r="80" spans="1:3">
      <c r="A80" s="4">
        <v>41395</v>
      </c>
      <c r="B80" s="1">
        <v>178.66</v>
      </c>
      <c r="C80">
        <f t="shared" si="3"/>
        <v>2013</v>
      </c>
    </row>
    <row r="81" spans="1:3">
      <c r="A81" s="4">
        <v>41426</v>
      </c>
      <c r="B81" s="1">
        <v>178.75</v>
      </c>
      <c r="C81">
        <f t="shared" si="3"/>
        <v>2013</v>
      </c>
    </row>
    <row r="82" spans="1:3">
      <c r="A82" s="4">
        <v>41456</v>
      </c>
      <c r="B82" s="1">
        <v>181.85</v>
      </c>
      <c r="C82">
        <f t="shared" si="3"/>
        <v>2013</v>
      </c>
    </row>
    <row r="83" spans="1:3">
      <c r="A83" s="4">
        <v>41487</v>
      </c>
      <c r="B83" s="1">
        <v>182.99</v>
      </c>
      <c r="C83">
        <f t="shared" si="3"/>
        <v>2013</v>
      </c>
    </row>
    <row r="84" spans="1:3">
      <c r="A84" s="4">
        <v>41518</v>
      </c>
      <c r="B84" s="1">
        <v>183.7</v>
      </c>
      <c r="C84">
        <f t="shared" si="3"/>
        <v>2013</v>
      </c>
    </row>
    <row r="85" spans="1:3">
      <c r="A85" s="4">
        <v>41548</v>
      </c>
      <c r="B85" s="1">
        <v>185.33</v>
      </c>
      <c r="C85">
        <f t="shared" si="3"/>
        <v>2013</v>
      </c>
    </row>
    <row r="86" spans="1:3">
      <c r="A86" s="4">
        <v>41579</v>
      </c>
      <c r="B86" s="1">
        <v>187.03</v>
      </c>
      <c r="C86">
        <f t="shared" si="3"/>
        <v>2013</v>
      </c>
    </row>
    <row r="87" spans="1:3">
      <c r="A87" s="4">
        <v>41609</v>
      </c>
      <c r="B87" s="1">
        <v>188.3</v>
      </c>
      <c r="C87">
        <f t="shared" si="3"/>
        <v>2013</v>
      </c>
    </row>
    <row r="88" spans="1:3">
      <c r="A88" s="4">
        <v>41640</v>
      </c>
      <c r="B88" s="1">
        <v>197.26</v>
      </c>
      <c r="C88">
        <f t="shared" si="3"/>
        <v>2014</v>
      </c>
    </row>
    <row r="89" spans="1:3">
      <c r="A89" s="4">
        <v>41671</v>
      </c>
      <c r="B89" s="1">
        <v>198.43</v>
      </c>
      <c r="C89">
        <f t="shared" si="3"/>
        <v>2014</v>
      </c>
    </row>
    <row r="90" spans="1:3">
      <c r="A90" s="4">
        <v>41699</v>
      </c>
      <c r="B90" s="1">
        <v>198.77</v>
      </c>
      <c r="C90">
        <f t="shared" si="3"/>
        <v>2014</v>
      </c>
    </row>
    <row r="91" spans="1:3">
      <c r="A91" s="4">
        <v>41730</v>
      </c>
      <c r="B91" s="1">
        <v>199.55</v>
      </c>
      <c r="C91">
        <f t="shared" si="3"/>
        <v>2014</v>
      </c>
    </row>
    <row r="92" spans="1:3">
      <c r="A92" s="4">
        <v>41760</v>
      </c>
      <c r="B92" s="1">
        <v>199.77</v>
      </c>
      <c r="C92">
        <f t="shared" si="3"/>
        <v>2014</v>
      </c>
    </row>
    <row r="93" spans="1:3">
      <c r="A93" s="4">
        <v>41791</v>
      </c>
      <c r="B93" s="1">
        <v>199.89</v>
      </c>
      <c r="C93">
        <f t="shared" si="3"/>
        <v>2014</v>
      </c>
    </row>
    <row r="94" spans="1:3">
      <c r="A94" s="4">
        <v>41821</v>
      </c>
      <c r="B94" s="1">
        <v>207.68</v>
      </c>
      <c r="C94">
        <f t="shared" si="3"/>
        <v>2014</v>
      </c>
    </row>
    <row r="95" spans="1:3">
      <c r="A95" s="4">
        <v>41852</v>
      </c>
      <c r="B95" s="1">
        <v>208.57</v>
      </c>
      <c r="C95">
        <f t="shared" si="3"/>
        <v>2014</v>
      </c>
    </row>
    <row r="96" spans="1:3">
      <c r="A96" s="4">
        <v>41883</v>
      </c>
      <c r="B96" s="1">
        <v>208.95</v>
      </c>
      <c r="C96">
        <f t="shared" si="3"/>
        <v>2014</v>
      </c>
    </row>
    <row r="97" spans="1:3">
      <c r="A97" s="4">
        <v>41913</v>
      </c>
      <c r="B97" s="1">
        <v>210.54</v>
      </c>
      <c r="C97">
        <f t="shared" si="3"/>
        <v>2014</v>
      </c>
    </row>
    <row r="98" spans="1:3">
      <c r="A98" s="4">
        <v>41944</v>
      </c>
      <c r="B98" s="1">
        <v>210.66</v>
      </c>
      <c r="C98">
        <f t="shared" si="3"/>
        <v>2014</v>
      </c>
    </row>
    <row r="99" spans="1:3">
      <c r="A99" s="4">
        <v>41974</v>
      </c>
      <c r="B99" s="1">
        <v>210.97</v>
      </c>
      <c r="C99">
        <f t="shared" si="3"/>
        <v>2014</v>
      </c>
    </row>
    <row r="100" spans="1:3">
      <c r="A100" s="4">
        <v>42005</v>
      </c>
      <c r="B100" s="1">
        <v>220.37</v>
      </c>
      <c r="C100">
        <f t="shared" si="3"/>
        <v>2015</v>
      </c>
    </row>
    <row r="101" spans="1:3">
      <c r="A101" s="4">
        <v>42036</v>
      </c>
      <c r="B101" s="1">
        <v>220.93</v>
      </c>
      <c r="C101">
        <f t="shared" si="3"/>
        <v>2015</v>
      </c>
    </row>
    <row r="102" spans="1:3">
      <c r="A102" s="4">
        <v>42064</v>
      </c>
      <c r="B102" s="1">
        <v>221.41</v>
      </c>
      <c r="C102">
        <f t="shared" si="3"/>
        <v>2015</v>
      </c>
    </row>
    <row r="103" spans="1:3">
      <c r="A103" s="4">
        <v>42095</v>
      </c>
      <c r="B103" s="1">
        <v>221.73</v>
      </c>
      <c r="C103">
        <f t="shared" si="3"/>
        <v>2015</v>
      </c>
    </row>
    <row r="104" spans="1:3">
      <c r="A104" s="4">
        <v>42125</v>
      </c>
      <c r="B104" s="1">
        <v>221.88</v>
      </c>
      <c r="C104">
        <f t="shared" si="3"/>
        <v>2015</v>
      </c>
    </row>
    <row r="105" spans="1:3">
      <c r="A105" s="4">
        <v>42156</v>
      </c>
      <c r="B105" s="1">
        <v>221.93</v>
      </c>
      <c r="C105">
        <f t="shared" si="3"/>
        <v>2015</v>
      </c>
    </row>
    <row r="106" spans="1:3">
      <c r="A106" s="4">
        <v>42186</v>
      </c>
      <c r="B106" s="1">
        <v>226.68</v>
      </c>
      <c r="C106">
        <f t="shared" si="3"/>
        <v>2015</v>
      </c>
    </row>
    <row r="107" spans="1:3">
      <c r="A107" s="4">
        <v>42217</v>
      </c>
      <c r="B107" s="1">
        <v>227.25</v>
      </c>
      <c r="C107">
        <f t="shared" si="3"/>
        <v>2015</v>
      </c>
    </row>
    <row r="108" spans="1:3">
      <c r="A108" s="4">
        <v>42248</v>
      </c>
      <c r="B108" s="1">
        <v>228.32</v>
      </c>
      <c r="C108">
        <f t="shared" si="3"/>
        <v>2015</v>
      </c>
    </row>
    <row r="109" spans="1:3">
      <c r="A109" s="4">
        <v>42278</v>
      </c>
      <c r="B109" s="1">
        <v>230.73</v>
      </c>
      <c r="C109">
        <f t="shared" si="3"/>
        <v>2015</v>
      </c>
    </row>
    <row r="110" spans="1:3">
      <c r="A110" s="4">
        <v>42309</v>
      </c>
      <c r="B110" s="1">
        <v>231.31</v>
      </c>
      <c r="C110">
        <f t="shared" si="3"/>
        <v>2015</v>
      </c>
    </row>
    <row r="111" spans="1:3">
      <c r="A111" s="4">
        <v>42339</v>
      </c>
      <c r="B111" s="1">
        <v>231.79</v>
      </c>
      <c r="C111">
        <f t="shared" si="3"/>
        <v>2015</v>
      </c>
    </row>
    <row r="112" spans="1:3">
      <c r="A112" s="4">
        <v>42370</v>
      </c>
      <c r="B112" s="1">
        <v>244.98</v>
      </c>
      <c r="C112">
        <f t="shared" si="3"/>
        <v>2016</v>
      </c>
    </row>
    <row r="113" spans="1:3">
      <c r="A113" s="4">
        <v>42401</v>
      </c>
      <c r="B113" s="1">
        <v>246.34</v>
      </c>
      <c r="C113">
        <f t="shared" si="3"/>
        <v>2016</v>
      </c>
    </row>
    <row r="114" spans="1:3">
      <c r="A114" s="4">
        <v>42430</v>
      </c>
      <c r="B114" s="1">
        <v>247.15</v>
      </c>
      <c r="C114">
        <f t="shared" si="3"/>
        <v>2016</v>
      </c>
    </row>
    <row r="115" spans="1:3">
      <c r="A115" s="4">
        <v>42461</v>
      </c>
      <c r="B115" s="1">
        <v>247.83</v>
      </c>
      <c r="C115">
        <f t="shared" si="3"/>
        <v>2016</v>
      </c>
    </row>
    <row r="116" spans="1:3">
      <c r="A116" s="4">
        <v>42491</v>
      </c>
      <c r="B116" s="1">
        <v>248.17</v>
      </c>
      <c r="C116">
        <f t="shared" si="3"/>
        <v>2016</v>
      </c>
    </row>
    <row r="117" spans="1:3">
      <c r="A117" s="4">
        <v>42522</v>
      </c>
      <c r="B117" s="1">
        <v>248.28</v>
      </c>
      <c r="C117">
        <f t="shared" si="3"/>
        <v>2016</v>
      </c>
    </row>
    <row r="118" spans="1:3">
      <c r="A118" s="4">
        <v>42552</v>
      </c>
      <c r="B118" s="1">
        <v>252.38</v>
      </c>
      <c r="C118">
        <f t="shared" si="3"/>
        <v>2016</v>
      </c>
    </row>
    <row r="119" spans="1:3">
      <c r="A119" s="4">
        <v>42583</v>
      </c>
      <c r="B119" s="1">
        <v>253.22</v>
      </c>
      <c r="C119">
        <f t="shared" si="3"/>
        <v>2016</v>
      </c>
    </row>
    <row r="120" spans="1:3">
      <c r="A120" s="4">
        <v>42614</v>
      </c>
      <c r="B120" s="1">
        <v>253.62</v>
      </c>
      <c r="C120">
        <f t="shared" si="3"/>
        <v>2016</v>
      </c>
    </row>
    <row r="121" spans="1:3">
      <c r="A121" s="4">
        <v>42644</v>
      </c>
      <c r="B121" s="1">
        <v>254.37</v>
      </c>
      <c r="C121">
        <f t="shared" si="3"/>
        <v>2016</v>
      </c>
    </row>
    <row r="122" spans="1:3">
      <c r="A122" s="4">
        <v>42675</v>
      </c>
      <c r="B122" s="1">
        <v>256.22000000000003</v>
      </c>
      <c r="C122">
        <f t="shared" si="3"/>
        <v>2016</v>
      </c>
    </row>
    <row r="123" spans="1:3">
      <c r="A123" s="4">
        <v>42705</v>
      </c>
      <c r="B123" s="1">
        <v>258.8</v>
      </c>
      <c r="C123">
        <f t="shared" si="3"/>
        <v>2016</v>
      </c>
    </row>
    <row r="124" spans="1:3">
      <c r="A124" s="4">
        <v>42736</v>
      </c>
      <c r="B124" s="1">
        <v>269.25</v>
      </c>
      <c r="C124">
        <f t="shared" si="3"/>
        <v>2017</v>
      </c>
    </row>
    <row r="125" spans="1:3">
      <c r="A125" s="4">
        <v>42767</v>
      </c>
      <c r="B125" s="1">
        <v>270.02999999999997</v>
      </c>
      <c r="C125">
        <f t="shared" si="3"/>
        <v>2017</v>
      </c>
    </row>
    <row r="126" spans="1:3">
      <c r="A126" s="4">
        <v>42795</v>
      </c>
      <c r="B126" s="1">
        <v>270.27999999999997</v>
      </c>
      <c r="C126">
        <f t="shared" si="3"/>
        <v>2017</v>
      </c>
    </row>
    <row r="127" spans="1:3">
      <c r="A127" s="4">
        <v>42826</v>
      </c>
      <c r="B127" s="1">
        <v>270.54000000000002</v>
      </c>
      <c r="C127">
        <f t="shared" si="3"/>
        <v>2017</v>
      </c>
    </row>
    <row r="128" spans="1:3">
      <c r="A128" s="4">
        <v>42856</v>
      </c>
      <c r="B128" s="1">
        <v>271.29000000000002</v>
      </c>
      <c r="C128">
        <f t="shared" si="3"/>
        <v>2017</v>
      </c>
    </row>
    <row r="129" spans="1:3">
      <c r="A129" s="4">
        <v>42887</v>
      </c>
      <c r="B129" s="1">
        <v>271.51</v>
      </c>
      <c r="C129">
        <f t="shared" si="3"/>
        <v>2017</v>
      </c>
    </row>
    <row r="130" spans="1:3">
      <c r="A130" s="4">
        <v>42917</v>
      </c>
      <c r="B130" s="1">
        <v>276.94</v>
      </c>
      <c r="C130">
        <f t="shared" si="3"/>
        <v>2017</v>
      </c>
    </row>
    <row r="131" spans="1:3">
      <c r="A131" s="4">
        <v>42948</v>
      </c>
      <c r="B131" s="1">
        <v>277.52</v>
      </c>
      <c r="C131">
        <f t="shared" si="3"/>
        <v>2017</v>
      </c>
    </row>
    <row r="132" spans="1:3">
      <c r="A132" s="4">
        <v>42979</v>
      </c>
      <c r="B132" s="1">
        <v>277.75</v>
      </c>
      <c r="C132">
        <f t="shared" si="3"/>
        <v>2017</v>
      </c>
    </row>
    <row r="133" spans="1:3">
      <c r="A133" s="4">
        <v>43009</v>
      </c>
      <c r="B133" s="1">
        <v>279.31</v>
      </c>
      <c r="C133">
        <f t="shared" ref="C133:C158" si="4">+YEAR(A133)</f>
        <v>2017</v>
      </c>
    </row>
    <row r="134" spans="1:3">
      <c r="A134" s="4">
        <v>43040</v>
      </c>
      <c r="B134" s="1">
        <v>279.33</v>
      </c>
      <c r="C134">
        <f t="shared" si="4"/>
        <v>2017</v>
      </c>
    </row>
    <row r="135" spans="1:3">
      <c r="A135" s="4">
        <v>43070</v>
      </c>
      <c r="B135" s="1">
        <v>279.39999999999998</v>
      </c>
      <c r="C135">
        <f t="shared" si="4"/>
        <v>2017</v>
      </c>
    </row>
    <row r="136" spans="1:3">
      <c r="A136" s="4">
        <v>43101</v>
      </c>
      <c r="B136" s="1">
        <v>291.89</v>
      </c>
      <c r="C136">
        <f t="shared" si="4"/>
        <v>2018</v>
      </c>
    </row>
    <row r="137" spans="1:3">
      <c r="A137" s="4">
        <v>43132</v>
      </c>
      <c r="B137" s="1">
        <v>292.33999999999997</v>
      </c>
      <c r="C137">
        <f t="shared" si="4"/>
        <v>2018</v>
      </c>
    </row>
    <row r="138" spans="1:3">
      <c r="A138" s="4">
        <v>43160</v>
      </c>
      <c r="B138" s="1">
        <v>292.7</v>
      </c>
      <c r="C138">
        <f t="shared" si="4"/>
        <v>2018</v>
      </c>
    </row>
    <row r="139" spans="1:3">
      <c r="A139" s="4">
        <v>43191</v>
      </c>
      <c r="B139" s="1">
        <v>293.17</v>
      </c>
      <c r="C139">
        <f t="shared" si="4"/>
        <v>2018</v>
      </c>
    </row>
    <row r="140" spans="1:3">
      <c r="A140" s="4">
        <v>43221</v>
      </c>
      <c r="B140" s="1">
        <v>293.37</v>
      </c>
      <c r="C140">
        <f t="shared" si="4"/>
        <v>2018</v>
      </c>
    </row>
    <row r="141" spans="1:3">
      <c r="A141" s="4">
        <v>43252</v>
      </c>
      <c r="B141" s="1">
        <v>293.55</v>
      </c>
      <c r="C141">
        <f t="shared" si="4"/>
        <v>2018</v>
      </c>
    </row>
    <row r="142" spans="1:3">
      <c r="A142" s="4">
        <v>43282</v>
      </c>
      <c r="B142" s="1">
        <v>295.86</v>
      </c>
      <c r="C142">
        <f t="shared" si="4"/>
        <v>2018</v>
      </c>
    </row>
    <row r="143" spans="1:3">
      <c r="A143" s="4">
        <v>43313</v>
      </c>
      <c r="B143" s="1">
        <v>296.27999999999997</v>
      </c>
      <c r="C143">
        <f t="shared" si="4"/>
        <v>2018</v>
      </c>
    </row>
    <row r="144" spans="1:3">
      <c r="A144" s="4">
        <v>43344</v>
      </c>
      <c r="B144" s="1">
        <v>297.77</v>
      </c>
      <c r="C144">
        <f t="shared" si="4"/>
        <v>2018</v>
      </c>
    </row>
    <row r="145" spans="1:3">
      <c r="A145" s="4">
        <v>43374</v>
      </c>
      <c r="B145" s="1">
        <v>299.63</v>
      </c>
      <c r="C145">
        <f t="shared" si="4"/>
        <v>2018</v>
      </c>
    </row>
    <row r="146" spans="1:3">
      <c r="A146" s="4">
        <v>43405</v>
      </c>
      <c r="B146" s="1">
        <v>300.75</v>
      </c>
      <c r="C146">
        <f t="shared" si="4"/>
        <v>2018</v>
      </c>
    </row>
    <row r="147" spans="1:3">
      <c r="A147" s="4">
        <v>43435</v>
      </c>
      <c r="B147" s="1">
        <v>302.33999999999997</v>
      </c>
      <c r="C147">
        <f t="shared" si="4"/>
        <v>2018</v>
      </c>
    </row>
    <row r="148" spans="1:3">
      <c r="A148" s="4">
        <v>43466</v>
      </c>
      <c r="B148" s="1">
        <v>317.86</v>
      </c>
      <c r="C148">
        <f t="shared" si="4"/>
        <v>2019</v>
      </c>
    </row>
    <row r="149" spans="1:3">
      <c r="A149" s="4">
        <v>43497</v>
      </c>
      <c r="B149" s="1">
        <v>318.41000000000003</v>
      </c>
      <c r="C149">
        <f t="shared" si="4"/>
        <v>2019</v>
      </c>
    </row>
    <row r="150" spans="1:3">
      <c r="A150" s="4">
        <v>43525</v>
      </c>
      <c r="B150" s="1">
        <v>318.73</v>
      </c>
      <c r="C150">
        <f t="shared" si="4"/>
        <v>2019</v>
      </c>
    </row>
    <row r="151" spans="1:3">
      <c r="A151" s="4">
        <v>43556</v>
      </c>
      <c r="B151" s="1">
        <v>319.22000000000003</v>
      </c>
      <c r="C151">
        <f t="shared" si="4"/>
        <v>2019</v>
      </c>
    </row>
    <row r="152" spans="1:3">
      <c r="A152" s="4">
        <v>43586</v>
      </c>
      <c r="B152" s="1">
        <v>319.42</v>
      </c>
      <c r="C152">
        <f t="shared" si="4"/>
        <v>2019</v>
      </c>
    </row>
    <row r="153" spans="1:3">
      <c r="A153" s="4">
        <v>43617</v>
      </c>
      <c r="B153" s="1">
        <v>319.58</v>
      </c>
      <c r="C153">
        <f t="shared" si="4"/>
        <v>2019</v>
      </c>
    </row>
    <row r="154" spans="1:3">
      <c r="A154" s="4">
        <v>43647</v>
      </c>
      <c r="B154" s="1">
        <v>326.48</v>
      </c>
      <c r="C154">
        <f t="shared" si="4"/>
        <v>2019</v>
      </c>
    </row>
    <row r="155" spans="1:3">
      <c r="A155" s="4">
        <v>43678</v>
      </c>
      <c r="B155" s="1">
        <v>327.08999999999997</v>
      </c>
      <c r="C155">
        <f t="shared" si="4"/>
        <v>2019</v>
      </c>
    </row>
    <row r="156" spans="1:3">
      <c r="A156" s="4">
        <v>43709</v>
      </c>
      <c r="B156" s="1">
        <v>327.48</v>
      </c>
      <c r="C156">
        <f t="shared" si="4"/>
        <v>2019</v>
      </c>
    </row>
    <row r="157" spans="1:3">
      <c r="A157" s="4">
        <v>43739</v>
      </c>
      <c r="B157" s="1">
        <v>327.88</v>
      </c>
      <c r="C157">
        <f t="shared" si="4"/>
        <v>2019</v>
      </c>
    </row>
    <row r="158" spans="1:3">
      <c r="A158" s="4">
        <v>43770</v>
      </c>
      <c r="B158" s="1">
        <v>327.93</v>
      </c>
      <c r="C158">
        <f t="shared" si="4"/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F7" sqref="F7:N7"/>
    </sheetView>
  </sheetViews>
  <sheetFormatPr baseColWidth="10" defaultRowHeight="15"/>
  <sheetData>
    <row r="1" spans="1:16" ht="18.75">
      <c r="A1" s="10"/>
      <c r="B1" s="10"/>
      <c r="C1" s="11"/>
      <c r="D1" s="11"/>
      <c r="E1" s="11"/>
      <c r="F1" s="11"/>
      <c r="G1" s="12"/>
      <c r="H1" s="12"/>
      <c r="I1" s="13"/>
      <c r="J1" s="13"/>
      <c r="K1" s="13"/>
      <c r="L1" s="13"/>
      <c r="M1" s="13"/>
      <c r="N1" s="13"/>
      <c r="O1" s="13"/>
      <c r="P1" s="13" t="s">
        <v>10</v>
      </c>
    </row>
    <row r="2" spans="1:16" ht="18.75">
      <c r="A2" s="10"/>
      <c r="B2" s="10"/>
      <c r="C2" s="11"/>
      <c r="D2" s="11"/>
      <c r="E2" s="11"/>
      <c r="F2" s="11"/>
      <c r="G2" s="12"/>
      <c r="H2" s="12"/>
      <c r="I2" s="13"/>
      <c r="J2" s="13"/>
      <c r="K2" s="13"/>
      <c r="L2" s="13"/>
      <c r="M2" s="13"/>
      <c r="N2" s="13"/>
      <c r="O2" s="13"/>
      <c r="P2" s="13" t="s">
        <v>11</v>
      </c>
    </row>
    <row r="3" spans="1:16" ht="18.75">
      <c r="A3" s="10"/>
      <c r="B3" s="10"/>
      <c r="C3" s="12"/>
      <c r="D3" s="12"/>
      <c r="E3" s="12"/>
      <c r="F3" s="12"/>
      <c r="G3" s="12"/>
      <c r="H3" s="12"/>
      <c r="I3" s="13"/>
      <c r="J3" s="13"/>
      <c r="K3" s="13"/>
      <c r="L3" s="14"/>
      <c r="M3" s="14"/>
      <c r="N3" s="14"/>
      <c r="O3" s="14"/>
      <c r="P3" s="14" t="s">
        <v>12</v>
      </c>
    </row>
    <row r="4" spans="1:16" ht="16.5">
      <c r="A4" s="10"/>
      <c r="B4" s="10"/>
      <c r="C4" s="12"/>
      <c r="D4" s="12"/>
      <c r="E4" s="12"/>
      <c r="F4" s="12"/>
      <c r="G4" s="12"/>
      <c r="H4" s="12"/>
      <c r="I4" s="15"/>
      <c r="J4" s="15"/>
      <c r="K4" s="15"/>
      <c r="L4" s="14"/>
      <c r="M4" s="14"/>
      <c r="N4" s="14"/>
      <c r="O4" s="14"/>
      <c r="P4" s="14" t="s">
        <v>13</v>
      </c>
    </row>
    <row r="5" spans="1:16" ht="16.5" customHeight="1" thickBot="1">
      <c r="A5" s="18" t="s">
        <v>16</v>
      </c>
      <c r="B5" s="18"/>
      <c r="C5" s="16">
        <v>2005</v>
      </c>
      <c r="D5" s="16">
        <v>2006</v>
      </c>
      <c r="E5" s="16">
        <v>2007</v>
      </c>
      <c r="F5" s="16">
        <v>2008</v>
      </c>
      <c r="G5" s="16">
        <v>2009</v>
      </c>
      <c r="H5" s="16">
        <v>2010</v>
      </c>
      <c r="I5" s="16">
        <v>2011</v>
      </c>
      <c r="J5" s="16">
        <v>2012</v>
      </c>
      <c r="K5" s="16">
        <v>2013</v>
      </c>
      <c r="L5" s="16">
        <v>2014</v>
      </c>
      <c r="M5" s="16">
        <v>2015</v>
      </c>
      <c r="N5" s="16">
        <v>2016</v>
      </c>
      <c r="O5" s="16" t="s">
        <v>14</v>
      </c>
      <c r="P5" s="16" t="s">
        <v>15</v>
      </c>
    </row>
    <row r="6" spans="1:16" ht="16.5" thickBot="1">
      <c r="A6" s="19"/>
      <c r="B6" s="19"/>
      <c r="C6" s="17">
        <v>100</v>
      </c>
      <c r="D6" s="17">
        <v>106.7812713524638</v>
      </c>
      <c r="E6" s="17">
        <v>116.2649318733238</v>
      </c>
      <c r="F6" s="17">
        <v>126.38295784133997</v>
      </c>
      <c r="G6" s="17">
        <v>129.19748163926295</v>
      </c>
      <c r="H6" s="17">
        <v>134.85227550316836</v>
      </c>
      <c r="I6" s="17">
        <v>147.10209988213785</v>
      </c>
      <c r="J6" s="17">
        <v>159.06681974808473</v>
      </c>
      <c r="K6" s="17">
        <v>169.31684941303214</v>
      </c>
      <c r="L6" s="17">
        <v>184.35677236033453</v>
      </c>
      <c r="M6" s="17">
        <v>198.39499517475744</v>
      </c>
      <c r="N6" s="17">
        <v>212.04549304307091</v>
      </c>
      <c r="O6" s="17">
        <v>224.55971743009778</v>
      </c>
      <c r="P6" s="17">
        <v>237.56219101892978</v>
      </c>
    </row>
    <row r="7" spans="1:16">
      <c r="B7" t="s">
        <v>17</v>
      </c>
      <c r="F7">
        <f>100*F6/$F$6</f>
        <v>100</v>
      </c>
      <c r="G7">
        <f t="shared" ref="G7:N7" si="0">100*G6/$F$6</f>
        <v>102.22698047742821</v>
      </c>
      <c r="H7">
        <f t="shared" si="0"/>
        <v>106.70131306189295</v>
      </c>
      <c r="I7">
        <f t="shared" si="0"/>
        <v>116.39393664674986</v>
      </c>
      <c r="J7">
        <f t="shared" si="0"/>
        <v>125.86097244833894</v>
      </c>
      <c r="K7">
        <f t="shared" si="0"/>
        <v>133.97126662092447</v>
      </c>
      <c r="L7">
        <f t="shared" si="0"/>
        <v>145.87154431990299</v>
      </c>
      <c r="M7">
        <f t="shared" si="0"/>
        <v>156.97923087369162</v>
      </c>
      <c r="N7">
        <f t="shared" si="0"/>
        <v>167.78013164502045</v>
      </c>
    </row>
  </sheetData>
  <mergeCells count="2">
    <mergeCell ref="A1:B4"/>
    <mergeCell ref="A5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N8" sqref="F8:N8"/>
    </sheetView>
  </sheetViews>
  <sheetFormatPr baseColWidth="10" defaultRowHeight="15"/>
  <sheetData>
    <row r="1" spans="1:16" ht="18.75">
      <c r="A1" s="20"/>
      <c r="B1" s="20"/>
      <c r="C1" s="21"/>
      <c r="D1" s="21"/>
      <c r="E1" s="21"/>
      <c r="F1" s="22"/>
      <c r="G1" s="22"/>
      <c r="H1" s="22"/>
      <c r="I1" s="23"/>
      <c r="J1" s="23"/>
      <c r="K1" s="23"/>
      <c r="L1" s="23"/>
      <c r="M1" s="23"/>
      <c r="N1" s="23"/>
      <c r="O1" s="23"/>
      <c r="P1" s="23" t="s">
        <v>19</v>
      </c>
    </row>
    <row r="2" spans="1:16" ht="18.75">
      <c r="A2" s="20"/>
      <c r="B2" s="20"/>
      <c r="C2" s="22"/>
      <c r="D2" s="22"/>
      <c r="E2" s="22"/>
      <c r="F2" s="22"/>
      <c r="G2" s="22"/>
      <c r="H2" s="22"/>
      <c r="I2" s="23"/>
      <c r="J2" s="23"/>
      <c r="K2" s="23"/>
      <c r="L2" s="23"/>
      <c r="M2" s="23"/>
      <c r="N2" s="23"/>
      <c r="O2" s="23"/>
      <c r="P2" s="23" t="s">
        <v>20</v>
      </c>
    </row>
    <row r="3" spans="1:16" ht="15.75">
      <c r="A3" s="20"/>
      <c r="B3" s="20"/>
      <c r="C3" s="22"/>
      <c r="D3" s="22"/>
      <c r="E3" s="22"/>
      <c r="F3" s="22"/>
      <c r="G3" s="22"/>
      <c r="H3" s="22"/>
      <c r="I3" s="24"/>
      <c r="J3" s="24"/>
      <c r="K3" s="24"/>
      <c r="L3" s="24"/>
      <c r="M3" s="24"/>
      <c r="N3" s="24"/>
      <c r="O3" s="24"/>
      <c r="P3" s="24" t="s">
        <v>12</v>
      </c>
    </row>
    <row r="4" spans="1:16" ht="15.75">
      <c r="A4" s="20"/>
      <c r="B4" s="20"/>
      <c r="C4" s="22"/>
      <c r="D4" s="22"/>
      <c r="E4" s="22"/>
      <c r="F4" s="22"/>
      <c r="G4" s="22"/>
      <c r="H4" s="22"/>
      <c r="I4" s="24"/>
      <c r="J4" s="24"/>
      <c r="K4" s="24"/>
      <c r="L4" s="24"/>
      <c r="M4" s="24"/>
      <c r="N4" s="24"/>
      <c r="O4" s="24"/>
      <c r="P4" s="24" t="s">
        <v>21</v>
      </c>
    </row>
    <row r="6" spans="1:16" ht="16.5">
      <c r="A6" s="28"/>
      <c r="B6" s="29"/>
      <c r="C6" s="25">
        <v>2005</v>
      </c>
      <c r="D6" s="25">
        <v>2006</v>
      </c>
      <c r="E6" s="25">
        <v>2007</v>
      </c>
      <c r="F6" s="26">
        <v>2008</v>
      </c>
      <c r="G6" s="26">
        <v>2009</v>
      </c>
      <c r="H6" s="26">
        <v>2010</v>
      </c>
      <c r="I6" s="26">
        <v>2011</v>
      </c>
      <c r="J6" s="26">
        <v>2012</v>
      </c>
      <c r="K6" s="25">
        <v>2013</v>
      </c>
      <c r="L6" s="25">
        <v>2014</v>
      </c>
      <c r="M6" s="25">
        <v>2015</v>
      </c>
      <c r="N6" s="25">
        <v>2016</v>
      </c>
      <c r="O6" s="25" t="s">
        <v>14</v>
      </c>
      <c r="P6" s="25" t="s">
        <v>15</v>
      </c>
    </row>
    <row r="7" spans="1:16" ht="16.5" customHeight="1">
      <c r="A7" s="30" t="s">
        <v>22</v>
      </c>
      <c r="B7" s="30"/>
      <c r="C7" s="27">
        <v>100</v>
      </c>
      <c r="D7" s="27">
        <v>107.30036398612846</v>
      </c>
      <c r="E7" s="27">
        <v>116.6041104471792</v>
      </c>
      <c r="F7" s="27">
        <v>125.17657791050085</v>
      </c>
      <c r="G7" s="27">
        <v>136.17484442272701</v>
      </c>
      <c r="H7" s="27">
        <v>135.0434608202608</v>
      </c>
      <c r="I7" s="27">
        <v>145.07906544788298</v>
      </c>
      <c r="J7" s="27">
        <v>159.91936154336747</v>
      </c>
      <c r="K7" s="27">
        <v>171.91375511698126</v>
      </c>
      <c r="L7" s="27">
        <v>186.04617944884919</v>
      </c>
      <c r="M7" s="27">
        <v>207.01038678290277</v>
      </c>
      <c r="N7" s="27">
        <v>220.50220339232015</v>
      </c>
      <c r="O7" s="27">
        <v>243.73619852920586</v>
      </c>
      <c r="P7" s="27">
        <v>269.07929188769123</v>
      </c>
    </row>
    <row r="8" spans="1:16">
      <c r="F8">
        <f>100*F7/$F$7</f>
        <v>100</v>
      </c>
      <c r="G8">
        <f t="shared" ref="G8:N8" si="0">100*G7/$F$7</f>
        <v>108.78620161679905</v>
      </c>
      <c r="H8">
        <f t="shared" si="0"/>
        <v>107.882371506285</v>
      </c>
      <c r="I8">
        <f t="shared" si="0"/>
        <v>115.89952998364605</v>
      </c>
      <c r="J8">
        <f t="shared" si="0"/>
        <v>127.75501951947201</v>
      </c>
      <c r="K8">
        <f t="shared" si="0"/>
        <v>137.33699865153423</v>
      </c>
      <c r="L8">
        <f t="shared" si="0"/>
        <v>148.62698961292028</v>
      </c>
      <c r="M8">
        <f t="shared" si="0"/>
        <v>165.37469727836123</v>
      </c>
      <c r="N8">
        <f t="shared" si="0"/>
        <v>176.15292499046868</v>
      </c>
    </row>
  </sheetData>
  <mergeCells count="2">
    <mergeCell ref="A1:B4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indices</vt:lpstr>
      <vt:lpstr>IMS</vt:lpstr>
      <vt:lpstr>IPI_VBP</vt:lpstr>
      <vt:lpstr>IPI_FBKF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2020-01-07T23:24:00Z</dcterms:modified>
</cp:coreProperties>
</file>