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teo\Documents\Trabajo de investigación\ResearchDev\data\biomass\"/>
    </mc:Choice>
  </mc:AlternateContent>
  <xr:revisionPtr revIDLastSave="0" documentId="13_ncr:1_{C5C9FFE5-A0E2-41E3-862B-CDDCC75C75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ursos" sheetId="4" r:id="rId1"/>
    <sheet name="Datos" sheetId="1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J16" i="1" s="1"/>
  <c r="K13" i="1"/>
  <c r="L13" i="1"/>
  <c r="J13" i="1"/>
  <c r="K11" i="1"/>
  <c r="L11" i="1"/>
  <c r="J11" i="1"/>
  <c r="K9" i="1"/>
  <c r="L9" i="1"/>
  <c r="J9" i="1"/>
  <c r="K7" i="1"/>
  <c r="L7" i="1"/>
  <c r="J7" i="1"/>
  <c r="K5" i="1"/>
  <c r="L5" i="1"/>
  <c r="J5" i="1"/>
  <c r="K3" i="1"/>
  <c r="L3" i="1"/>
  <c r="J3" i="1"/>
  <c r="L16" i="1" l="1"/>
  <c r="K16" i="1"/>
  <c r="C5" i="1"/>
</calcChain>
</file>

<file path=xl/sharedStrings.xml><?xml version="1.0" encoding="utf-8"?>
<sst xmlns="http://schemas.openxmlformats.org/spreadsheetml/2006/main" count="72" uniqueCount="54">
  <si>
    <t xml:space="preserve">Clasificación de residuos </t>
  </si>
  <si>
    <t>RAI</t>
  </si>
  <si>
    <t>RAC</t>
  </si>
  <si>
    <t>Desechos aprobecables en compostaje y quema</t>
  </si>
  <si>
    <t>Bagazo, cascarilla, pecuarios</t>
  </si>
  <si>
    <t>RSU</t>
  </si>
  <si>
    <t>Residuos municipales</t>
  </si>
  <si>
    <t>Centros de abastos y plazas de mercado</t>
  </si>
  <si>
    <t>PODA</t>
  </si>
  <si>
    <t>Proceso de generación de biogas</t>
  </si>
  <si>
    <t>fermentación metanogénica
(proceso anaerobico)</t>
  </si>
  <si>
    <t>NOTA</t>
  </si>
  <si>
    <t>Ampliar el anlaisis a el punto de digestores</t>
  </si>
  <si>
    <t>DEPARTAMENTO</t>
  </si>
  <si>
    <t>MUNICIPIO</t>
  </si>
  <si>
    <t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</si>
  <si>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</si>
  <si>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</si>
  <si>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</si>
  <si>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</si>
  <si>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VALLE DEL CAUCA</t>
  </si>
  <si>
    <t>JAMUNDI</t>
  </si>
  <si>
    <t>TOTAL PORCINOS  COMERCIAL INDUSTRIAL - 2021</t>
  </si>
  <si>
    <t>TOTAL PREDIOS PORCINOS COMERCIAL INDUSTRIAL</t>
  </si>
  <si>
    <t>TOTAL PORCINOS  TECNIFICADA</t>
  </si>
  <si>
    <t>TOTAL GRANJAS PORCINAS TECNIFICADAS</t>
  </si>
  <si>
    <t>TOTAL PORCINOS</t>
  </si>
  <si>
    <t>TOTAL AVES - CAPACIDAD OCUPADA - ENGORDE</t>
  </si>
  <si>
    <t>N° DE PREDIOS - ENGORDE</t>
  </si>
  <si>
    <t>TOTAL AVES - CAPACIDAD INSTALADA - POSTURA</t>
  </si>
  <si>
    <t>N° DE PREDIOS - POSTURA</t>
  </si>
  <si>
    <t>TOTAL AVES CAPACIDAD OCUPADA</t>
  </si>
  <si>
    <t>TOTAL EQUINOS</t>
  </si>
  <si>
    <t>TOTAL CAPRINOS</t>
  </si>
  <si>
    <t>TOTAL OVINOS</t>
  </si>
  <si>
    <t>DATOS TOTALES 2022 - SECTOR PECUARIO ICA - INSTITUTO COLOMBIANO AGROPECUARIO</t>
  </si>
  <si>
    <t>PRODUCCIÓN BRA t/año</t>
  </si>
  <si>
    <t>PRODUCCIÓN BRA t/diario</t>
  </si>
  <si>
    <t>DATOS TOTALES 2016 - ICA - INSTITUTO COLOMBIANO AGROPECUARIO</t>
  </si>
  <si>
    <t>AREAS SEMBRADAS CULTIVO DE CAÑA DE AZUCAR HA</t>
  </si>
  <si>
    <t>Volumen de Biogas x kg</t>
  </si>
  <si>
    <t>0.25-0.45 m3</t>
  </si>
  <si>
    <t>Volumen de biogas x individuo</t>
  </si>
  <si>
    <t>Regimen de aprovechamiento</t>
  </si>
  <si>
    <t>Recomendado</t>
  </si>
  <si>
    <t>bovinos</t>
  </si>
  <si>
    <t>porcinos</t>
  </si>
  <si>
    <t>aves</t>
  </si>
  <si>
    <t>equinos</t>
  </si>
  <si>
    <t>caprinos</t>
  </si>
  <si>
    <t>ovinos</t>
  </si>
  <si>
    <t>BRA caña</t>
  </si>
  <si>
    <t>Factor</t>
  </si>
  <si>
    <t>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</si>
</sst>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vertical="center" wrapText="1"/>
    </xf>
    <xf numFmtId="3" fontId="6" fillId="0" borderId="4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wrapText="1"/>
    </xf>
    <xf numFmtId="3" fontId="6" fillId="0" borderId="8" xfId="0" applyNumberFormat="1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64" fontId="6" fillId="0" borderId="14" xfId="0" applyNumberFormat="1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 vertical="center" wrapText="1"/>
    </xf>
    <xf numFmtId="3" fontId="4" fillId="7" borderId="16" xfId="0" applyNumberFormat="1" applyFont="1" applyFill="1" applyBorder="1" applyAlignment="1">
      <alignment horizontal="center" vertical="center" wrapText="1"/>
    </xf>
    <xf numFmtId="9" fontId="4" fillId="7" borderId="16" xfId="1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1" fontId="0" fillId="0" borderId="2" xfId="0" applyNumberFormat="1" applyBorder="1" applyAlignment="1">
      <alignment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39"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ill>
        <patternFill>
          <bgColor rgb="FFFF0000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133350</xdr:rowOff>
    </xdr:from>
    <xdr:to>
      <xdr:col>11</xdr:col>
      <xdr:colOff>6785</xdr:colOff>
      <xdr:row>21</xdr:row>
      <xdr:rowOff>120470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6EECE4-DFD2-9DAB-2C18-D5CE9BEC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1685925"/>
          <a:ext cx="7664885" cy="3254195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</xdr:colOff>
      <xdr:row>21</xdr:row>
      <xdr:rowOff>131445</xdr:rowOff>
    </xdr:from>
    <xdr:to>
      <xdr:col>10</xdr:col>
      <xdr:colOff>742110</xdr:colOff>
      <xdr:row>46</xdr:row>
      <xdr:rowOff>162560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AB92A0-31C1-8918-406E-891A576B5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1740" y="4951095"/>
          <a:ext cx="7613445" cy="45554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46</xdr:row>
      <xdr:rowOff>9525</xdr:rowOff>
    </xdr:from>
    <xdr:to>
      <xdr:col>11</xdr:col>
      <xdr:colOff>39182</xdr:colOff>
      <xdr:row>79</xdr:row>
      <xdr:rowOff>16075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A01D87D-B1FC-5427-93C2-6C3A26CEB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9801225"/>
          <a:ext cx="7765862" cy="60415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10</xdr:col>
      <xdr:colOff>153021</xdr:colOff>
      <xdr:row>105</xdr:row>
      <xdr:rowOff>137489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D6F791D-99BC-4420-BEA7-AAE9D43B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2200" y="16558260"/>
          <a:ext cx="7163421" cy="3795089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</xdr:colOff>
      <xdr:row>106</xdr:row>
      <xdr:rowOff>60960</xdr:rowOff>
    </xdr:from>
    <xdr:to>
      <xdr:col>12</xdr:col>
      <xdr:colOff>442860</xdr:colOff>
      <xdr:row>139</xdr:row>
      <xdr:rowOff>160552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7A693D1-9354-93CE-D8CF-8B9F139E7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3460" y="20825460"/>
          <a:ext cx="10386960" cy="6134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584B-F4C1-482B-ADC0-F5EBE49A9670}">
  <dimension ref="A1:F8"/>
  <sheetViews>
    <sheetView tabSelected="1" workbookViewId="0">
      <selection activeCell="C10" sqref="C10"/>
    </sheetView>
  </sheetViews>
  <sheetFormatPr baseColWidth="10" defaultColWidth="15.6640625" defaultRowHeight="14.4" x14ac:dyDescent="0.3"/>
  <cols>
    <col min="1" max="1" width="8.6640625" style="8" bestFit="1" customWidth="1"/>
    <col min="2" max="2" width="15.6640625" style="8"/>
    <col min="3" max="5" width="11.5546875" style="8" bestFit="1" customWidth="1"/>
    <col min="6" max="16384" width="15.6640625" style="8"/>
  </cols>
  <sheetData>
    <row r="1" spans="1:6" x14ac:dyDescent="0.3">
      <c r="A1" s="8" t="s">
        <v>53</v>
      </c>
      <c r="B1" s="8" t="s">
        <v>44</v>
      </c>
      <c r="C1" s="8">
        <v>0.1</v>
      </c>
      <c r="D1" s="8">
        <v>0.2</v>
      </c>
      <c r="E1" s="8">
        <v>0.3</v>
      </c>
      <c r="F1" s="8" t="s">
        <v>52</v>
      </c>
    </row>
    <row r="2" spans="1:6" x14ac:dyDescent="0.3">
      <c r="A2" s="8" t="s">
        <v>45</v>
      </c>
      <c r="B2" s="18">
        <v>4000</v>
      </c>
      <c r="C2" s="18">
        <v>1025</v>
      </c>
      <c r="D2" s="18">
        <v>2050</v>
      </c>
      <c r="E2" s="18">
        <v>3075</v>
      </c>
      <c r="F2" s="8">
        <v>0.4</v>
      </c>
    </row>
    <row r="3" spans="1:6" x14ac:dyDescent="0.3">
      <c r="A3" s="8" t="s">
        <v>46</v>
      </c>
      <c r="B3" s="18">
        <v>6000</v>
      </c>
      <c r="C3" s="18">
        <v>1839</v>
      </c>
      <c r="D3" s="18">
        <v>3678</v>
      </c>
      <c r="E3" s="18">
        <v>5517</v>
      </c>
      <c r="F3" s="8">
        <v>0.13500000000000001</v>
      </c>
    </row>
    <row r="4" spans="1:6" x14ac:dyDescent="0.3">
      <c r="A4" s="8" t="s">
        <v>47</v>
      </c>
      <c r="B4" s="18">
        <v>500000</v>
      </c>
      <c r="C4" s="18">
        <v>307000</v>
      </c>
      <c r="D4" s="18">
        <v>614000</v>
      </c>
      <c r="E4" s="18">
        <v>921000</v>
      </c>
      <c r="F4" s="8">
        <v>1.4E-2</v>
      </c>
    </row>
    <row r="5" spans="1:6" x14ac:dyDescent="0.3">
      <c r="A5" s="8" t="s">
        <v>48</v>
      </c>
      <c r="B5" s="18">
        <v>0</v>
      </c>
      <c r="C5" s="18">
        <v>124</v>
      </c>
      <c r="D5" s="18">
        <v>247</v>
      </c>
      <c r="E5" s="18">
        <v>370</v>
      </c>
      <c r="F5" s="8">
        <v>0.4</v>
      </c>
    </row>
    <row r="6" spans="1:6" x14ac:dyDescent="0.3">
      <c r="A6" s="8" t="s">
        <v>49</v>
      </c>
      <c r="B6" s="18">
        <v>0</v>
      </c>
      <c r="C6" s="18">
        <v>32</v>
      </c>
      <c r="D6" s="18">
        <v>64</v>
      </c>
      <c r="E6" s="18">
        <v>97</v>
      </c>
      <c r="F6" s="8">
        <v>0.1</v>
      </c>
    </row>
    <row r="7" spans="1:6" x14ac:dyDescent="0.3">
      <c r="A7" s="8" t="s">
        <v>50</v>
      </c>
      <c r="B7" s="18">
        <v>150</v>
      </c>
      <c r="C7" s="18">
        <v>48</v>
      </c>
      <c r="D7" s="18">
        <v>97</v>
      </c>
      <c r="E7" s="18">
        <v>145</v>
      </c>
      <c r="F7" s="8">
        <v>7.4999999999999997E-2</v>
      </c>
    </row>
    <row r="8" spans="1:6" x14ac:dyDescent="0.3">
      <c r="A8" s="8" t="s">
        <v>51</v>
      </c>
      <c r="B8" s="18">
        <v>15</v>
      </c>
      <c r="C8" s="18">
        <v>1406</v>
      </c>
      <c r="D8" s="18">
        <v>2813</v>
      </c>
      <c r="E8" s="18">
        <v>4219</v>
      </c>
      <c r="F8" s="8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C1" workbookViewId="0">
      <selection activeCell="H16" sqref="H15:H16"/>
    </sheetView>
  </sheetViews>
  <sheetFormatPr baseColWidth="10" defaultColWidth="8.88671875" defaultRowHeight="14.4" x14ac:dyDescent="0.3"/>
  <cols>
    <col min="1" max="1" width="21.88671875" style="8" bestFit="1" customWidth="1"/>
    <col min="2" max="2" width="11.77734375" style="8" customWidth="1"/>
    <col min="3" max="3" width="24.5546875" style="8" customWidth="1"/>
    <col min="4" max="4" width="27" style="8" customWidth="1"/>
    <col min="5" max="5" width="28.109375" style="8" customWidth="1"/>
    <col min="6" max="6" width="17.109375" style="8" customWidth="1"/>
    <col min="7" max="7" width="26.6640625" style="8" customWidth="1"/>
    <col min="8" max="8" width="18.88671875" style="8" bestFit="1" customWidth="1"/>
    <col min="9" max="9" width="15.5546875" style="8" bestFit="1" customWidth="1"/>
    <col min="10" max="10" width="14.5546875" style="8" customWidth="1"/>
    <col min="11" max="11" width="12.6640625" style="8" customWidth="1"/>
    <col min="12" max="12" width="13.109375" style="8" customWidth="1"/>
    <col min="13" max="16384" width="8.88671875" style="8"/>
  </cols>
  <sheetData>
    <row r="1" spans="1:12" ht="15" customHeight="1" thickBot="1" x14ac:dyDescent="0.35">
      <c r="A1" s="33" t="s">
        <v>35</v>
      </c>
      <c r="B1" s="34"/>
      <c r="C1" s="34"/>
      <c r="D1" s="34"/>
      <c r="E1" s="34"/>
      <c r="F1" s="34"/>
      <c r="G1" s="34"/>
      <c r="H1" s="34"/>
      <c r="I1" s="29" t="s">
        <v>43</v>
      </c>
      <c r="J1" s="30"/>
      <c r="K1" s="30"/>
      <c r="L1" s="30"/>
    </row>
    <row r="2" spans="1:12" ht="28.2" customHeight="1" thickBot="1" x14ac:dyDescent="0.35">
      <c r="A2" s="3" t="s">
        <v>13</v>
      </c>
      <c r="B2" s="3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42</v>
      </c>
      <c r="I2" s="25" t="s">
        <v>44</v>
      </c>
      <c r="J2" s="26">
        <v>0.1</v>
      </c>
      <c r="K2" s="26">
        <v>0.2</v>
      </c>
      <c r="L2" s="26">
        <v>0.3</v>
      </c>
    </row>
    <row r="3" spans="1:12" ht="15" thickBot="1" x14ac:dyDescent="0.35">
      <c r="A3" s="9" t="s">
        <v>20</v>
      </c>
      <c r="B3" s="9" t="s">
        <v>21</v>
      </c>
      <c r="C3" s="10">
        <v>10249</v>
      </c>
      <c r="D3" s="10">
        <v>317</v>
      </c>
      <c r="E3" s="11">
        <v>31</v>
      </c>
      <c r="F3" s="12">
        <v>16</v>
      </c>
      <c r="G3" s="11">
        <v>1</v>
      </c>
      <c r="H3" s="19">
        <v>0.4</v>
      </c>
      <c r="I3" s="27">
        <v>4500</v>
      </c>
      <c r="J3" s="28">
        <f>J2*$C$3</f>
        <v>1024.9000000000001</v>
      </c>
      <c r="K3" s="28">
        <f t="shared" ref="K3:L3" si="0">K2*$C$3</f>
        <v>2049.8000000000002</v>
      </c>
      <c r="L3" s="28">
        <f t="shared" si="0"/>
        <v>3074.7</v>
      </c>
    </row>
    <row r="4" spans="1:12" ht="40.200000000000003" customHeight="1" thickBot="1" x14ac:dyDescent="0.35">
      <c r="C4" s="5" t="s">
        <v>26</v>
      </c>
      <c r="D4" s="5" t="s">
        <v>22</v>
      </c>
      <c r="E4" s="5" t="s">
        <v>23</v>
      </c>
      <c r="F4" s="5" t="s">
        <v>24</v>
      </c>
      <c r="G4" s="5" t="s">
        <v>25</v>
      </c>
      <c r="H4" s="20" t="s">
        <v>42</v>
      </c>
      <c r="I4" s="12"/>
      <c r="J4" s="12"/>
      <c r="K4" s="12"/>
      <c r="L4" s="12"/>
    </row>
    <row r="5" spans="1:12" ht="15" thickBot="1" x14ac:dyDescent="0.35">
      <c r="A5" s="9" t="s">
        <v>20</v>
      </c>
      <c r="B5" s="9" t="s">
        <v>21</v>
      </c>
      <c r="C5" s="13">
        <f>3789+14601</f>
        <v>18390</v>
      </c>
      <c r="D5" s="13">
        <v>3789</v>
      </c>
      <c r="E5" s="13">
        <v>9</v>
      </c>
      <c r="F5" s="13">
        <v>14601</v>
      </c>
      <c r="G5" s="13">
        <v>2</v>
      </c>
      <c r="H5" s="19">
        <v>0.13500000000000001</v>
      </c>
      <c r="I5" s="27">
        <v>7300</v>
      </c>
      <c r="J5" s="27">
        <f>$C$5*J2</f>
        <v>1839</v>
      </c>
      <c r="K5" s="27">
        <f t="shared" ref="K5:L5" si="1">$C$5*K2</f>
        <v>3678</v>
      </c>
      <c r="L5" s="27">
        <f t="shared" si="1"/>
        <v>5517</v>
      </c>
    </row>
    <row r="6" spans="1:12" ht="55.8" thickBot="1" x14ac:dyDescent="0.35">
      <c r="C6" s="6" t="s">
        <v>31</v>
      </c>
      <c r="D6" s="6" t="s">
        <v>27</v>
      </c>
      <c r="E6" s="7" t="s">
        <v>28</v>
      </c>
      <c r="F6" s="6" t="s">
        <v>29</v>
      </c>
      <c r="G6" s="6" t="s">
        <v>30</v>
      </c>
      <c r="H6" s="21" t="s">
        <v>42</v>
      </c>
      <c r="I6" s="12"/>
      <c r="J6" s="12"/>
      <c r="K6" s="12"/>
      <c r="L6" s="12"/>
    </row>
    <row r="7" spans="1:12" x14ac:dyDescent="0.3">
      <c r="A7" s="9" t="s">
        <v>20</v>
      </c>
      <c r="B7" s="9" t="s">
        <v>21</v>
      </c>
      <c r="C7" s="14">
        <v>3070000</v>
      </c>
      <c r="D7" s="12">
        <v>2700000</v>
      </c>
      <c r="E7" s="15">
        <v>20</v>
      </c>
      <c r="F7" s="10">
        <v>370000</v>
      </c>
      <c r="G7" s="15">
        <v>7</v>
      </c>
      <c r="H7" s="19">
        <v>1.4E-2</v>
      </c>
      <c r="I7" s="27">
        <v>600000</v>
      </c>
      <c r="J7" s="27">
        <f>$C$7*J2</f>
        <v>307000</v>
      </c>
      <c r="K7" s="27">
        <f t="shared" ref="K7:L7" si="2">$C$7*K2</f>
        <v>614000</v>
      </c>
      <c r="L7" s="27">
        <f t="shared" si="2"/>
        <v>921000</v>
      </c>
    </row>
    <row r="8" spans="1:12" ht="26.4" x14ac:dyDescent="0.3">
      <c r="C8" s="31" t="s">
        <v>32</v>
      </c>
      <c r="D8" s="31"/>
      <c r="E8" s="31"/>
      <c r="F8" s="31"/>
      <c r="G8" s="31"/>
      <c r="H8" s="22" t="s">
        <v>42</v>
      </c>
      <c r="I8" s="12"/>
      <c r="J8" s="12"/>
      <c r="K8" s="12"/>
      <c r="L8" s="12"/>
    </row>
    <row r="9" spans="1:12" x14ac:dyDescent="0.3">
      <c r="A9" s="9" t="s">
        <v>20</v>
      </c>
      <c r="B9" s="9" t="s">
        <v>21</v>
      </c>
      <c r="C9" s="32">
        <v>1235</v>
      </c>
      <c r="D9" s="32"/>
      <c r="E9" s="32"/>
      <c r="F9" s="32"/>
      <c r="G9" s="32"/>
      <c r="H9" s="19">
        <v>0.4</v>
      </c>
      <c r="I9" s="27">
        <v>0</v>
      </c>
      <c r="J9" s="28">
        <f>$C$9*J2</f>
        <v>123.5</v>
      </c>
      <c r="K9" s="28">
        <f t="shared" ref="K9:L9" si="3">$C$9*K2</f>
        <v>247</v>
      </c>
      <c r="L9" s="28">
        <f t="shared" si="3"/>
        <v>370.5</v>
      </c>
    </row>
    <row r="10" spans="1:12" ht="26.4" x14ac:dyDescent="0.3">
      <c r="C10" s="31" t="s">
        <v>33</v>
      </c>
      <c r="D10" s="31"/>
      <c r="E10" s="31"/>
      <c r="F10" s="31"/>
      <c r="G10" s="31"/>
      <c r="H10" s="22" t="s">
        <v>42</v>
      </c>
      <c r="I10" s="12"/>
      <c r="J10" s="12"/>
      <c r="K10" s="12"/>
      <c r="L10" s="12"/>
    </row>
    <row r="11" spans="1:12" x14ac:dyDescent="0.3">
      <c r="A11" s="9" t="s">
        <v>20</v>
      </c>
      <c r="B11" s="9" t="s">
        <v>21</v>
      </c>
      <c r="C11" s="32">
        <v>322</v>
      </c>
      <c r="D11" s="32"/>
      <c r="E11" s="32"/>
      <c r="F11" s="32"/>
      <c r="G11" s="32"/>
      <c r="H11" s="19">
        <v>0.1</v>
      </c>
      <c r="I11" s="27">
        <v>0</v>
      </c>
      <c r="J11" s="28">
        <f>$C$11*J2</f>
        <v>32.200000000000003</v>
      </c>
      <c r="K11" s="28">
        <f t="shared" ref="K11:L11" si="4">$C$11*K2</f>
        <v>64.400000000000006</v>
      </c>
      <c r="L11" s="28">
        <f t="shared" si="4"/>
        <v>96.6</v>
      </c>
    </row>
    <row r="12" spans="1:12" ht="26.4" x14ac:dyDescent="0.3">
      <c r="C12" s="31" t="s">
        <v>34</v>
      </c>
      <c r="D12" s="31"/>
      <c r="E12" s="31"/>
      <c r="F12" s="31"/>
      <c r="G12" s="31"/>
      <c r="H12" s="22" t="s">
        <v>42</v>
      </c>
      <c r="I12" s="12"/>
      <c r="J12" s="12"/>
      <c r="K12" s="12"/>
      <c r="L12" s="12"/>
    </row>
    <row r="13" spans="1:12" x14ac:dyDescent="0.3">
      <c r="A13" s="16" t="s">
        <v>20</v>
      </c>
      <c r="B13" s="16" t="s">
        <v>21</v>
      </c>
      <c r="C13" s="32">
        <v>484</v>
      </c>
      <c r="D13" s="32"/>
      <c r="E13" s="32"/>
      <c r="F13" s="32"/>
      <c r="G13" s="32"/>
      <c r="H13" s="19">
        <v>7.4999999999999997E-2</v>
      </c>
      <c r="I13" s="27">
        <v>150</v>
      </c>
      <c r="J13" s="28">
        <f>$C$13*J2</f>
        <v>48.400000000000006</v>
      </c>
      <c r="K13" s="28">
        <f t="shared" ref="K13:L13" si="5">$C$13*K2</f>
        <v>96.800000000000011</v>
      </c>
      <c r="L13" s="28">
        <f t="shared" si="5"/>
        <v>145.19999999999999</v>
      </c>
    </row>
    <row r="14" spans="1:12" ht="15" customHeight="1" x14ac:dyDescent="0.3">
      <c r="A14" s="36" t="s">
        <v>38</v>
      </c>
      <c r="B14" s="37"/>
      <c r="C14" s="37"/>
      <c r="D14" s="37"/>
      <c r="E14" s="37"/>
      <c r="F14" s="37"/>
      <c r="G14" s="37"/>
      <c r="H14" s="37"/>
      <c r="I14" s="12"/>
      <c r="J14" s="12"/>
      <c r="K14" s="12"/>
      <c r="L14" s="12"/>
    </row>
    <row r="15" spans="1:12" ht="41.4" x14ac:dyDescent="0.3">
      <c r="C15" s="17" t="s">
        <v>39</v>
      </c>
      <c r="D15" s="35" t="s">
        <v>36</v>
      </c>
      <c r="E15" s="35"/>
      <c r="F15" s="35" t="s">
        <v>37</v>
      </c>
      <c r="G15" s="35"/>
      <c r="H15" s="23" t="s">
        <v>40</v>
      </c>
      <c r="I15" s="12"/>
      <c r="J15" s="12"/>
      <c r="K15" s="12"/>
      <c r="L15" s="12"/>
    </row>
    <row r="16" spans="1:12" x14ac:dyDescent="0.3">
      <c r="A16" s="9" t="s">
        <v>20</v>
      </c>
      <c r="B16" s="9" t="s">
        <v>21</v>
      </c>
      <c r="C16" s="14">
        <v>9316</v>
      </c>
      <c r="D16" s="14">
        <v>5133205.4000000004</v>
      </c>
      <c r="E16" s="14"/>
      <c r="F16" s="14">
        <f>5133205/365</f>
        <v>14063.575342465754</v>
      </c>
      <c r="G16" s="14"/>
      <c r="H16" s="24" t="s">
        <v>41</v>
      </c>
      <c r="I16" s="28">
        <v>25</v>
      </c>
      <c r="J16" s="28">
        <f t="shared" ref="J16:L16" si="6">$F$16*J2</f>
        <v>1406.3575342465756</v>
      </c>
      <c r="K16" s="28">
        <f t="shared" si="6"/>
        <v>2812.7150684931512</v>
      </c>
      <c r="L16" s="28">
        <f t="shared" si="6"/>
        <v>4219.0726027397259</v>
      </c>
    </row>
  </sheetData>
  <mergeCells count="11">
    <mergeCell ref="I1:L1"/>
    <mergeCell ref="C12:G12"/>
    <mergeCell ref="C13:G13"/>
    <mergeCell ref="A1:H1"/>
    <mergeCell ref="F15:G15"/>
    <mergeCell ref="D15:E15"/>
    <mergeCell ref="A14:H14"/>
    <mergeCell ref="C8:G8"/>
    <mergeCell ref="C9:G9"/>
    <mergeCell ref="C10:G10"/>
    <mergeCell ref="C11:G11"/>
  </mergeCells>
  <conditionalFormatting sqref="C2:H2">
    <cfRule type="containsBlanks" dxfId="38" priority="52">
      <formula>LEN(TRIM(C2))=0</formula>
    </cfRule>
  </conditionalFormatting>
  <conditionalFormatting sqref="C3">
    <cfRule type="containsBlanks" dxfId="37" priority="43">
      <formula>LEN(TRIM(C3))=0</formula>
    </cfRule>
  </conditionalFormatting>
  <conditionalFormatting sqref="D3">
    <cfRule type="containsBlanks" dxfId="36" priority="42">
      <formula>LEN(TRIM(D3))=0</formula>
    </cfRule>
  </conditionalFormatting>
  <conditionalFormatting sqref="E3">
    <cfRule type="containsBlanks" dxfId="35" priority="41">
      <formula>LEN(TRIM(E3))=0</formula>
    </cfRule>
  </conditionalFormatting>
  <conditionalFormatting sqref="F3">
    <cfRule type="containsBlanks" dxfId="34" priority="40">
      <formula>LEN(TRIM(F3))=0</formula>
    </cfRule>
  </conditionalFormatting>
  <conditionalFormatting sqref="G3:H3">
    <cfRule type="containsBlanks" dxfId="33" priority="39">
      <formula>LEN(TRIM(G3))=0</formula>
    </cfRule>
  </conditionalFormatting>
  <conditionalFormatting sqref="B3">
    <cfRule type="containsBlanks" dxfId="32" priority="38">
      <formula>LEN(TRIM(B3))=0</formula>
    </cfRule>
  </conditionalFormatting>
  <conditionalFormatting sqref="A3">
    <cfRule type="containsBlanks" dxfId="31" priority="36">
      <formula>LEN(TRIM(A3))=0</formula>
    </cfRule>
  </conditionalFormatting>
  <conditionalFormatting sqref="B5">
    <cfRule type="containsBlanks" dxfId="30" priority="35">
      <formula>LEN(TRIM(B5))=0</formula>
    </cfRule>
  </conditionalFormatting>
  <conditionalFormatting sqref="A5">
    <cfRule type="containsBlanks" dxfId="29" priority="34">
      <formula>LEN(TRIM(A5))=0</formula>
    </cfRule>
  </conditionalFormatting>
  <conditionalFormatting sqref="D7">
    <cfRule type="containsBlanks" dxfId="28" priority="32">
      <formula>LEN(TRIM(D7))=0</formula>
    </cfRule>
  </conditionalFormatting>
  <conditionalFormatting sqref="E7">
    <cfRule type="containsBlanks" dxfId="27" priority="31">
      <formula>LEN(TRIM(E7))=0</formula>
    </cfRule>
  </conditionalFormatting>
  <conditionalFormatting sqref="F7">
    <cfRule type="containsBlanks" dxfId="26" priority="30">
      <formula>LEN(TRIM(F7))=0</formula>
    </cfRule>
  </conditionalFormatting>
  <conditionalFormatting sqref="G7">
    <cfRule type="containsBlanks" dxfId="25" priority="28">
      <formula>LEN(TRIM(G7))=0</formula>
    </cfRule>
  </conditionalFormatting>
  <conditionalFormatting sqref="C7 C9 C11 C13 C16:H16">
    <cfRule type="containsBlanks" dxfId="24" priority="27">
      <formula>LEN(TRIM(C7))=0</formula>
    </cfRule>
  </conditionalFormatting>
  <conditionalFormatting sqref="B7">
    <cfRule type="containsBlanks" dxfId="23" priority="26">
      <formula>LEN(TRIM(B7))=0</formula>
    </cfRule>
  </conditionalFormatting>
  <conditionalFormatting sqref="A7">
    <cfRule type="containsBlanks" dxfId="22" priority="25">
      <formula>LEN(TRIM(A7))=0</formula>
    </cfRule>
  </conditionalFormatting>
  <conditionalFormatting sqref="B9">
    <cfRule type="containsBlanks" dxfId="21" priority="23">
      <formula>LEN(TRIM(B9))=0</formula>
    </cfRule>
  </conditionalFormatting>
  <conditionalFormatting sqref="A9">
    <cfRule type="containsBlanks" dxfId="20" priority="22">
      <formula>LEN(TRIM(A9))=0</formula>
    </cfRule>
  </conditionalFormatting>
  <conditionalFormatting sqref="B11">
    <cfRule type="containsBlanks" dxfId="19" priority="21">
      <formula>LEN(TRIM(B11))=0</formula>
    </cfRule>
  </conditionalFormatting>
  <conditionalFormatting sqref="A11">
    <cfRule type="containsBlanks" dxfId="18" priority="20">
      <formula>LEN(TRIM(A11))=0</formula>
    </cfRule>
  </conditionalFormatting>
  <conditionalFormatting sqref="B13">
    <cfRule type="containsBlanks" dxfId="17" priority="19">
      <formula>LEN(TRIM(B13))=0</formula>
    </cfRule>
  </conditionalFormatting>
  <conditionalFormatting sqref="A13">
    <cfRule type="containsBlanks" dxfId="16" priority="18">
      <formula>LEN(TRIM(A13))=0</formula>
    </cfRule>
  </conditionalFormatting>
  <conditionalFormatting sqref="B16">
    <cfRule type="containsBlanks" dxfId="15" priority="17">
      <formula>LEN(TRIM(B16))=0</formula>
    </cfRule>
  </conditionalFormatting>
  <conditionalFormatting sqref="A16">
    <cfRule type="containsBlanks" dxfId="14" priority="16">
      <formula>LEN(TRIM(A16))=0</formula>
    </cfRule>
  </conditionalFormatting>
  <conditionalFormatting sqref="H5">
    <cfRule type="containsBlanks" dxfId="13" priority="14">
      <formula>LEN(TRIM(H5))=0</formula>
    </cfRule>
  </conditionalFormatting>
  <conditionalFormatting sqref="H7">
    <cfRule type="containsBlanks" dxfId="12" priority="13">
      <formula>LEN(TRIM(H7))=0</formula>
    </cfRule>
  </conditionalFormatting>
  <conditionalFormatting sqref="H9">
    <cfRule type="containsBlanks" dxfId="11" priority="12">
      <formula>LEN(TRIM(H9))=0</formula>
    </cfRule>
  </conditionalFormatting>
  <conditionalFormatting sqref="H11">
    <cfRule type="containsBlanks" dxfId="10" priority="11">
      <formula>LEN(TRIM(H11))=0</formula>
    </cfRule>
  </conditionalFormatting>
  <conditionalFormatting sqref="H13">
    <cfRule type="containsBlanks" dxfId="9" priority="10">
      <formula>LEN(TRIM(H13))=0</formula>
    </cfRule>
  </conditionalFormatting>
  <conditionalFormatting sqref="I2:L2">
    <cfRule type="containsBlanks" dxfId="8" priority="9">
      <formula>LEN(TRIM(I2))=0</formula>
    </cfRule>
  </conditionalFormatting>
  <conditionalFormatting sqref="I4:L4">
    <cfRule type="containsBlanks" dxfId="7" priority="8">
      <formula>LEN(TRIM(I4))=0</formula>
    </cfRule>
  </conditionalFormatting>
  <conditionalFormatting sqref="I6:L6">
    <cfRule type="containsBlanks" dxfId="6" priority="7">
      <formula>LEN(TRIM(I6))=0</formula>
    </cfRule>
  </conditionalFormatting>
  <conditionalFormatting sqref="I8:L8">
    <cfRule type="containsBlanks" dxfId="5" priority="6">
      <formula>LEN(TRIM(I8))=0</formula>
    </cfRule>
  </conditionalFormatting>
  <conditionalFormatting sqref="I10">
    <cfRule type="containsBlanks" dxfId="4" priority="5">
      <formula>LEN(TRIM(I10))=0</formula>
    </cfRule>
  </conditionalFormatting>
  <conditionalFormatting sqref="J10">
    <cfRule type="containsBlanks" dxfId="3" priority="4">
      <formula>LEN(TRIM(J10))=0</formula>
    </cfRule>
  </conditionalFormatting>
  <conditionalFormatting sqref="K10:L10">
    <cfRule type="containsBlanks" dxfId="2" priority="3">
      <formula>LEN(TRIM(K10))=0</formula>
    </cfRule>
  </conditionalFormatting>
  <conditionalFormatting sqref="I12:L12">
    <cfRule type="containsBlanks" dxfId="1" priority="2">
      <formula>LEN(TRIM(I12))=0</formula>
    </cfRule>
  </conditionalFormatting>
  <conditionalFormatting sqref="I14:L15">
    <cfRule type="containsBlanks" dxfId="0" priority="1">
      <formula>LEN(TRIM(I14))=0</formula>
    </cfRule>
  </conditionalFormatting>
  <dataValidations count="2">
    <dataValidation type="whole" allowBlank="1" showInputMessage="1" showErrorMessage="1" sqref="D3:G3 E7 G7" xr:uid="{6FC021D5-D8AE-48F9-B32E-677A807A2573}">
      <formula1>0</formula1>
      <formula2>10000</formula2>
    </dataValidation>
    <dataValidation type="whole" allowBlank="1" showInputMessage="1" showErrorMessage="1" sqref="F7:G7 D7" xr:uid="{89DDD589-A84B-4DE0-954B-312DEE0B1855}">
      <formula1>0</formula1>
      <formula2>10000000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47A4-B234-4F63-A4E8-6CFF6CB60B0E}">
  <dimension ref="A1:D9"/>
  <sheetViews>
    <sheetView topLeftCell="A23" workbookViewId="0">
      <selection activeCell="E2" sqref="E2"/>
    </sheetView>
  </sheetViews>
  <sheetFormatPr baseColWidth="10" defaultRowHeight="14.4" x14ac:dyDescent="0.3"/>
  <cols>
    <col min="1" max="1" width="11.5546875" style="1"/>
    <col min="2" max="2" width="22.88671875" style="1" customWidth="1"/>
    <col min="3" max="3" width="21.33203125" style="1" customWidth="1"/>
    <col min="4" max="16384" width="11.5546875" style="1"/>
  </cols>
  <sheetData>
    <row r="1" spans="1:4" x14ac:dyDescent="0.3">
      <c r="A1" s="38" t="s">
        <v>0</v>
      </c>
      <c r="B1" s="38"/>
      <c r="C1" s="38"/>
      <c r="D1" s="1" t="s">
        <v>11</v>
      </c>
    </row>
    <row r="2" spans="1:4" ht="57.6" x14ac:dyDescent="0.3">
      <c r="A2" s="2" t="s">
        <v>1</v>
      </c>
      <c r="B2" s="2" t="s">
        <v>4</v>
      </c>
      <c r="C2" s="2"/>
      <c r="D2" s="1" t="s">
        <v>12</v>
      </c>
    </row>
    <row r="3" spans="1:4" ht="28.8" x14ac:dyDescent="0.3">
      <c r="A3" s="2" t="s">
        <v>2</v>
      </c>
      <c r="B3" s="2" t="s">
        <v>3</v>
      </c>
      <c r="C3" s="2"/>
    </row>
    <row r="4" spans="1:4" ht="28.8" x14ac:dyDescent="0.3">
      <c r="A4" s="38" t="s">
        <v>5</v>
      </c>
      <c r="B4" s="38" t="s">
        <v>6</v>
      </c>
      <c r="C4" s="2" t="s">
        <v>7</v>
      </c>
    </row>
    <row r="5" spans="1:4" ht="22.2" customHeight="1" x14ac:dyDescent="0.3">
      <c r="A5" s="38"/>
      <c r="B5" s="38"/>
      <c r="C5" s="2" t="s">
        <v>8</v>
      </c>
    </row>
    <row r="6" spans="1:4" x14ac:dyDescent="0.3">
      <c r="A6" s="2"/>
      <c r="B6" s="2"/>
      <c r="C6" s="2"/>
    </row>
    <row r="7" spans="1:4" x14ac:dyDescent="0.3">
      <c r="A7" s="2"/>
      <c r="B7" s="2"/>
      <c r="C7" s="2"/>
    </row>
    <row r="8" spans="1:4" x14ac:dyDescent="0.3">
      <c r="A8" s="2"/>
      <c r="B8" s="2"/>
      <c r="C8" s="2"/>
    </row>
    <row r="9" spans="1:4" ht="43.2" x14ac:dyDescent="0.3">
      <c r="A9" s="2" t="s">
        <v>9</v>
      </c>
      <c r="B9" s="2" t="s">
        <v>10</v>
      </c>
      <c r="C9" s="2"/>
    </row>
  </sheetData>
  <mergeCells count="3">
    <mergeCell ref="A4:A5"/>
    <mergeCell ref="B4:B5"/>
    <mergeCell ref="A1:C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Datos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</dc:creator>
  <cp:lastModifiedBy>mateo</cp:lastModifiedBy>
  <dcterms:created xsi:type="dcterms:W3CDTF">2015-06-05T18:17:20Z</dcterms:created>
  <dcterms:modified xsi:type="dcterms:W3CDTF">2023-03-09T07:21:39Z</dcterms:modified>
</cp:coreProperties>
</file>