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ursos" sheetId="1" state="visible" r:id="rId2"/>
    <sheet name="Recursos_old" sheetId="2" state="visible" r:id="rId3"/>
    <sheet name="Datos" sheetId="3" state="visible" r:id="rId4"/>
    <sheet name="Inf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<sst xmlns="http://schemas.openxmlformats.org/spreadsheetml/2006/main" count="84" uniqueCount="55">
  <si>
    <t xml:space="preserve">Fuente</t>
  </si>
  <si>
    <t xml:space="preserve">Recomendado</t>
  </si>
  <si>
    <t xml:space="preserve">Factor</t>
  </si>
  <si>
    <t xml:space="preserve">Total</t>
  </si>
  <si>
    <t xml:space="preserve">bovinos</t>
  </si>
  <si>
    <t xml:space="preserve">porcinos</t>
  </si>
  <si>
    <t xml:space="preserve">aves</t>
  </si>
  <si>
    <t xml:space="preserve">equinos</t>
  </si>
  <si>
    <t xml:space="preserve">caprinos</t>
  </si>
  <si>
    <t xml:space="preserve">ovinos</t>
  </si>
  <si>
    <t xml:space="preserve">BRA caña</t>
  </si>
  <si>
    <t xml:space="preserve">DATOS TOTALES 2022 - SECTOR PECUARIO ICA - INSTITUTO COLOMBIANO AGROPECUARIO</t>
  </si>
  <si>
    <t xml:space="preserve">Regimen de aprovechamiento</t>
  </si>
  <si>
    <t xml:space="preserve">DEPARTAMENTO</t>
  </si>
  <si>
    <t xml:space="preserve">MUNICIPIO</t>
  </si>
  <si>
    <t xml:space="preserve"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</si>
  <si>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</si>
  <si>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</si>
  <si>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</si>
  <si>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</si>
  <si>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 xml:space="preserve">Volumen de biogas x individuo</t>
  </si>
  <si>
    <t xml:space="preserve">VALLE DEL CAUCA</t>
  </si>
  <si>
    <t xml:space="preserve">JAMUNDI</t>
  </si>
  <si>
    <t xml:space="preserve">TOTAL PORCINOS</t>
  </si>
  <si>
    <t xml:space="preserve">TOTAL PORCINOS  COMERCIAL INDUSTRIAL - 2021</t>
  </si>
  <si>
    <t xml:space="preserve">TOTAL PREDIOS PORCINOS COMERCIAL INDUSTRIAL</t>
  </si>
  <si>
    <t xml:space="preserve">TOTAL PORCINOS  TECNIFICADA</t>
  </si>
  <si>
    <t xml:space="preserve">TOTAL GRANJAS PORCINAS TECNIFICADAS</t>
  </si>
  <si>
    <t xml:space="preserve">TOTAL AVES CAPACIDAD OCUPADA</t>
  </si>
  <si>
    <t xml:space="preserve">TOTAL AVES - CAPACIDAD OCUPADA - ENGORDE</t>
  </si>
  <si>
    <t xml:space="preserve">N° DE PREDIOS - ENGORDE</t>
  </si>
  <si>
    <t xml:space="preserve">TOTAL AVES - CAPACIDAD INSTALADA - POSTURA</t>
  </si>
  <si>
    <t xml:space="preserve">N° DE PREDIOS - POSTURA</t>
  </si>
  <si>
    <t xml:space="preserve">TOTAL EQUINOS</t>
  </si>
  <si>
    <t xml:space="preserve">TOTAL CAPRINOS</t>
  </si>
  <si>
    <t xml:space="preserve">TOTAL OVINOS</t>
  </si>
  <si>
    <t xml:space="preserve">DATOS TOTALES 2016 - ICA - INSTITUTO COLOMBIANO AGROPECUARIO</t>
  </si>
  <si>
    <t xml:space="preserve">AREAS SEMBRADAS CULTIVO DE CAÑA DE AZUCAR HA</t>
  </si>
  <si>
    <t xml:space="preserve">PRODUCCIÓN BRA t/año</t>
  </si>
  <si>
    <t xml:space="preserve">PRODUCCIÓN BRA t/diario</t>
  </si>
  <si>
    <t xml:space="preserve">Volumen de Biogas x kg</t>
  </si>
  <si>
    <t xml:space="preserve">0.25-0.45 m3</t>
  </si>
  <si>
    <t xml:space="preserve">Clasificación de residuos </t>
  </si>
  <si>
    <t xml:space="preserve">NOTA</t>
  </si>
  <si>
    <t xml:space="preserve">RAI</t>
  </si>
  <si>
    <t xml:space="preserve">Bagazo, cascarilla, pecuarios</t>
  </si>
  <si>
    <t xml:space="preserve">Ampliar el anlaisis a el punto de digestores</t>
  </si>
  <si>
    <t xml:space="preserve">RAC</t>
  </si>
  <si>
    <t xml:space="preserve">Desechos aprobecables en compostaje y quema</t>
  </si>
  <si>
    <t xml:space="preserve">RSU</t>
  </si>
  <si>
    <t xml:space="preserve">Residuos municipales</t>
  </si>
  <si>
    <t xml:space="preserve">Centros de abastos y plazas de mercado</t>
  </si>
  <si>
    <t xml:space="preserve">PODA</t>
  </si>
  <si>
    <t xml:space="preserve">Proceso de generación de biogas</t>
  </si>
  <si>
    <t xml:space="preserve">fermentación metanogénica
(proceso anaerobico)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</si>
</sst>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\ %"/>
    <numFmt numFmtId="168" formatCode="#,##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206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99FF66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99FF66"/>
      </patternFill>
    </fill>
    <fill>
      <patternFill patternType="solid">
        <fgColor rgb="FFBDD7EE"/>
        <bgColor rgb="FFC5E0B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9"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133200</xdr:colOff>
      <xdr:row>5</xdr:row>
      <xdr:rowOff>133200</xdr:rowOff>
    </xdr:from>
    <xdr:to>
      <xdr:col>11</xdr:col>
      <xdr:colOff>1800</xdr:colOff>
      <xdr:row>21</xdr:row>
      <xdr:rowOff>115560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64640" y="2038320"/>
          <a:ext cx="7906320" cy="323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129600</xdr:colOff>
      <xdr:row>21</xdr:row>
      <xdr:rowOff>131400</xdr:rowOff>
    </xdr:from>
    <xdr:to>
      <xdr:col>10</xdr:col>
      <xdr:colOff>737640</xdr:colOff>
      <xdr:row>46</xdr:row>
      <xdr:rowOff>157680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2561040" y="5293800"/>
          <a:ext cx="7829280" cy="45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76320</xdr:colOff>
      <xdr:row>46</xdr:row>
      <xdr:rowOff>9360</xdr:rowOff>
    </xdr:from>
    <xdr:to>
      <xdr:col>11</xdr:col>
      <xdr:colOff>34560</xdr:colOff>
      <xdr:row>79</xdr:row>
      <xdr:rowOff>11160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2507760" y="9696240"/>
          <a:ext cx="7995960" cy="59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148320</xdr:colOff>
      <xdr:row>105</xdr:row>
      <xdr:rowOff>132840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2431440" y="16745040"/>
          <a:ext cx="7369560" cy="37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221040</xdr:colOff>
      <xdr:row>106</xdr:row>
      <xdr:rowOff>60840</xdr:rowOff>
    </xdr:from>
    <xdr:to>
      <xdr:col>12</xdr:col>
      <xdr:colOff>438120</xdr:colOff>
      <xdr:row>139</xdr:row>
      <xdr:rowOff>155880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037520" y="20606400"/>
          <a:ext cx="10686600" cy="606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5.6796875" defaultRowHeight="13.8" zeroHeight="false" outlineLevelRow="0" outlineLevelCol="0"/>
  <cols>
    <col collapsed="false" customWidth="true" hidden="false" outlineLevel="0" max="1" min="1" style="1" width="8.67"/>
    <col collapsed="false" customWidth="false" hidden="false" outlineLevel="0" max="2" min="2" style="1" width="15.66"/>
    <col collapsed="false" customWidth="true" hidden="false" outlineLevel="0" max="5" min="3" style="1" width="11.57"/>
    <col collapsed="false" customWidth="false" hidden="false" outlineLevel="0" max="6" min="6" style="1" width="15.66"/>
    <col collapsed="false" customWidth="false" hidden="false" outlineLevel="0" max="7" min="7" style="2" width="15.66"/>
    <col collapsed="false" customWidth="false" hidden="false" outlineLevel="0" max="1024" min="8" style="1" width="15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0.1</v>
      </c>
      <c r="D1" s="1" t="n">
        <v>0.2</v>
      </c>
      <c r="E1" s="1" t="n">
        <v>0.3</v>
      </c>
      <c r="F1" s="1" t="s">
        <v>2</v>
      </c>
      <c r="G1" s="2" t="s">
        <v>3</v>
      </c>
    </row>
    <row r="2" customFormat="false" ht="13.8" hidden="false" customHeight="false" outlineLevel="0" collapsed="false">
      <c r="A2" s="1" t="s">
        <v>4</v>
      </c>
      <c r="B2" s="3" t="n">
        <v>2563</v>
      </c>
      <c r="C2" s="3" t="n">
        <v>1025</v>
      </c>
      <c r="D2" s="3" t="n">
        <v>2050</v>
      </c>
      <c r="E2" s="3" t="n">
        <v>3075</v>
      </c>
      <c r="F2" s="1" t="n">
        <v>0.4</v>
      </c>
      <c r="G2" s="4" t="n">
        <v>10249</v>
      </c>
    </row>
    <row r="3" customFormat="false" ht="13.8" hidden="false" customHeight="false" outlineLevel="0" collapsed="false">
      <c r="A3" s="1" t="s">
        <v>5</v>
      </c>
      <c r="B3" s="3" t="n">
        <v>4600</v>
      </c>
      <c r="C3" s="3" t="n">
        <v>1839</v>
      </c>
      <c r="D3" s="3" t="n">
        <v>3678</v>
      </c>
      <c r="E3" s="3" t="n">
        <v>5517</v>
      </c>
      <c r="F3" s="1" t="n">
        <v>0.135</v>
      </c>
      <c r="G3" s="5" t="n">
        <v>18390</v>
      </c>
    </row>
    <row r="4" customFormat="false" ht="13.8" hidden="false" customHeight="false" outlineLevel="0" collapsed="false">
      <c r="A4" s="1" t="s">
        <v>6</v>
      </c>
      <c r="B4" s="3" t="n">
        <v>151000</v>
      </c>
      <c r="C4" s="3" t="n">
        <v>307000</v>
      </c>
      <c r="D4" s="3" t="n">
        <v>614000</v>
      </c>
      <c r="E4" s="3" t="n">
        <v>921000</v>
      </c>
      <c r="F4" s="1" t="n">
        <v>0.014</v>
      </c>
      <c r="G4" s="0" t="n">
        <v>3070000</v>
      </c>
      <c r="H4" s="0"/>
    </row>
    <row r="5" customFormat="false" ht="13.8" hidden="false" customHeight="false" outlineLevel="0" collapsed="false">
      <c r="A5" s="1" t="s">
        <v>7</v>
      </c>
      <c r="B5" s="3" t="n">
        <v>0</v>
      </c>
      <c r="C5" s="3" t="n">
        <v>124</v>
      </c>
      <c r="D5" s="3" t="n">
        <v>247</v>
      </c>
      <c r="E5" s="3" t="n">
        <v>370</v>
      </c>
      <c r="F5" s="1" t="n">
        <v>0.4</v>
      </c>
      <c r="G5" s="0" t="n">
        <v>1235</v>
      </c>
      <c r="H5" s="0"/>
    </row>
    <row r="6" customFormat="false" ht="13.8" hidden="false" customHeight="false" outlineLevel="0" collapsed="false">
      <c r="A6" s="1" t="s">
        <v>8</v>
      </c>
      <c r="B6" s="3" t="n">
        <v>0</v>
      </c>
      <c r="C6" s="3" t="n">
        <v>32</v>
      </c>
      <c r="D6" s="3" t="n">
        <v>64</v>
      </c>
      <c r="E6" s="3" t="n">
        <v>97</v>
      </c>
      <c r="F6" s="1" t="n">
        <v>0.1</v>
      </c>
      <c r="G6" s="0" t="n">
        <v>322</v>
      </c>
      <c r="H6" s="0"/>
    </row>
    <row r="7" customFormat="false" ht="13.8" hidden="false" customHeight="false" outlineLevel="0" collapsed="false">
      <c r="A7" s="1" t="s">
        <v>9</v>
      </c>
      <c r="B7" s="3" t="n">
        <v>0</v>
      </c>
      <c r="C7" s="3" t="n">
        <v>48</v>
      </c>
      <c r="D7" s="3" t="n">
        <v>97</v>
      </c>
      <c r="E7" s="3" t="n">
        <v>145</v>
      </c>
      <c r="F7" s="1" t="n">
        <v>0.075</v>
      </c>
      <c r="G7" s="2" t="n">
        <v>485</v>
      </c>
    </row>
    <row r="8" customFormat="false" ht="13.8" hidden="false" customHeight="false" outlineLevel="0" collapsed="false">
      <c r="A8" s="1" t="s">
        <v>10</v>
      </c>
      <c r="B8" s="3" t="n">
        <v>28128</v>
      </c>
      <c r="C8" s="3" t="n">
        <v>1406000</v>
      </c>
      <c r="D8" s="3" t="n">
        <v>2813000</v>
      </c>
      <c r="E8" s="3" t="n">
        <v>4219000</v>
      </c>
      <c r="F8" s="1" t="n">
        <v>0.25</v>
      </c>
      <c r="G8" s="2" t="n">
        <v>14064000</v>
      </c>
    </row>
    <row r="9" customFormat="false" ht="13.8" hidden="false" customHeight="false" outlineLevel="0" collapsed="false">
      <c r="G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5.6796875" defaultRowHeight="13.8" zeroHeight="false" outlineLevelRow="0" outlineLevelCol="0"/>
  <cols>
    <col collapsed="false" customWidth="true" hidden="false" outlineLevel="0" max="1" min="1" style="1" width="8.67"/>
    <col collapsed="false" customWidth="false" hidden="false" outlineLevel="0" max="2" min="2" style="1" width="15.66"/>
    <col collapsed="false" customWidth="true" hidden="false" outlineLevel="0" max="5" min="3" style="1" width="11.57"/>
    <col collapsed="false" customWidth="false" hidden="false" outlineLevel="0" max="6" min="6" style="1" width="15.66"/>
    <col collapsed="false" customWidth="false" hidden="false" outlineLevel="0" max="7" min="7" style="2" width="15.66"/>
    <col collapsed="false" customWidth="false" hidden="false" outlineLevel="0" max="1024" min="8" style="1" width="15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0.1</v>
      </c>
      <c r="D1" s="1" t="n">
        <v>0.2</v>
      </c>
      <c r="E1" s="1" t="n">
        <v>0.3</v>
      </c>
      <c r="F1" s="1" t="s">
        <v>2</v>
      </c>
      <c r="G1" s="2" t="s">
        <v>3</v>
      </c>
    </row>
    <row r="2" customFormat="false" ht="13.8" hidden="false" customHeight="false" outlineLevel="0" collapsed="false">
      <c r="A2" s="1" t="s">
        <v>4</v>
      </c>
      <c r="B2" s="3" t="n">
        <v>4000</v>
      </c>
      <c r="C2" s="3" t="n">
        <v>1025</v>
      </c>
      <c r="D2" s="3" t="n">
        <v>2050</v>
      </c>
      <c r="E2" s="3" t="n">
        <v>3075</v>
      </c>
      <c r="F2" s="1" t="n">
        <v>0.4</v>
      </c>
      <c r="G2" s="4" t="n">
        <v>10249</v>
      </c>
    </row>
    <row r="3" customFormat="false" ht="13.8" hidden="false" customHeight="false" outlineLevel="0" collapsed="false">
      <c r="A3" s="1" t="s">
        <v>5</v>
      </c>
      <c r="B3" s="3" t="n">
        <v>6000</v>
      </c>
      <c r="C3" s="3" t="n">
        <v>1839</v>
      </c>
      <c r="D3" s="3" t="n">
        <v>3678</v>
      </c>
      <c r="E3" s="3" t="n">
        <v>5517</v>
      </c>
      <c r="F3" s="1" t="n">
        <v>0.135</v>
      </c>
      <c r="G3" s="5" t="n">
        <v>18390</v>
      </c>
    </row>
    <row r="4" customFormat="false" ht="13.8" hidden="false" customHeight="false" outlineLevel="0" collapsed="false">
      <c r="A4" s="1" t="s">
        <v>6</v>
      </c>
      <c r="B4" s="3" t="n">
        <v>500000</v>
      </c>
      <c r="C4" s="3" t="n">
        <v>307000</v>
      </c>
      <c r="D4" s="3" t="n">
        <v>614000</v>
      </c>
      <c r="E4" s="3" t="n">
        <v>921000</v>
      </c>
      <c r="F4" s="1" t="n">
        <v>0.014</v>
      </c>
      <c r="G4" s="0" t="n">
        <v>3070000</v>
      </c>
      <c r="H4" s="0"/>
    </row>
    <row r="5" customFormat="false" ht="13.8" hidden="false" customHeight="false" outlineLevel="0" collapsed="false">
      <c r="A5" s="1" t="s">
        <v>7</v>
      </c>
      <c r="B5" s="3" t="n">
        <v>0</v>
      </c>
      <c r="C5" s="3" t="n">
        <v>124</v>
      </c>
      <c r="D5" s="3" t="n">
        <v>247</v>
      </c>
      <c r="E5" s="3" t="n">
        <v>370</v>
      </c>
      <c r="F5" s="1" t="n">
        <v>0.4</v>
      </c>
      <c r="G5" s="0" t="n">
        <v>1235</v>
      </c>
      <c r="H5" s="0"/>
    </row>
    <row r="6" customFormat="false" ht="13.8" hidden="false" customHeight="false" outlineLevel="0" collapsed="false">
      <c r="A6" s="1" t="s">
        <v>8</v>
      </c>
      <c r="B6" s="3" t="n">
        <v>0</v>
      </c>
      <c r="C6" s="3" t="n">
        <v>32</v>
      </c>
      <c r="D6" s="3" t="n">
        <v>64</v>
      </c>
      <c r="E6" s="3" t="n">
        <v>97</v>
      </c>
      <c r="F6" s="1" t="n">
        <v>0.1</v>
      </c>
      <c r="G6" s="0" t="n">
        <v>322</v>
      </c>
      <c r="H6" s="0"/>
    </row>
    <row r="7" customFormat="false" ht="13.8" hidden="false" customHeight="false" outlineLevel="0" collapsed="false">
      <c r="A7" s="1" t="s">
        <v>9</v>
      </c>
      <c r="B7" s="3" t="n">
        <v>150</v>
      </c>
      <c r="C7" s="3" t="n">
        <v>48</v>
      </c>
      <c r="D7" s="3" t="n">
        <v>97</v>
      </c>
      <c r="E7" s="3" t="n">
        <v>145</v>
      </c>
      <c r="F7" s="1" t="n">
        <v>0.075</v>
      </c>
      <c r="G7" s="2" t="n">
        <v>485</v>
      </c>
    </row>
    <row r="8" customFormat="false" ht="13.8" hidden="false" customHeight="false" outlineLevel="0" collapsed="false">
      <c r="A8" s="1" t="s">
        <v>10</v>
      </c>
      <c r="B8" s="3" t="n">
        <v>15</v>
      </c>
      <c r="C8" s="3" t="n">
        <v>1406000</v>
      </c>
      <c r="D8" s="3" t="n">
        <v>2813000</v>
      </c>
      <c r="E8" s="3" t="n">
        <v>4219000</v>
      </c>
      <c r="F8" s="1" t="n">
        <v>250</v>
      </c>
      <c r="G8" s="2" t="n">
        <v>14064000</v>
      </c>
    </row>
    <row r="9" customFormat="false" ht="13.8" hidden="false" customHeight="false" outlineLevel="0" collapsed="false">
      <c r="G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8" activeCellId="0" sqref="D18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11.77"/>
    <col collapsed="false" customWidth="true" hidden="false" outlineLevel="0" max="3" min="3" style="1" width="24.56"/>
    <col collapsed="false" customWidth="true" hidden="false" outlineLevel="0" max="4" min="4" style="1" width="27"/>
    <col collapsed="false" customWidth="true" hidden="false" outlineLevel="0" max="5" min="5" style="1" width="28.11"/>
    <col collapsed="false" customWidth="true" hidden="false" outlineLevel="0" max="6" min="6" style="1" width="17.11"/>
    <col collapsed="false" customWidth="true" hidden="false" outlineLevel="0" max="7" min="7" style="1" width="26.66"/>
    <col collapsed="false" customWidth="true" hidden="false" outlineLevel="0" max="8" min="8" style="1" width="18.89"/>
    <col collapsed="false" customWidth="true" hidden="false" outlineLevel="0" max="9" min="9" style="1" width="15.56"/>
    <col collapsed="false" customWidth="true" hidden="false" outlineLevel="0" max="10" min="10" style="1" width="14.55"/>
    <col collapsed="false" customWidth="true" hidden="false" outlineLevel="0" max="11" min="11" style="1" width="12.66"/>
    <col collapsed="false" customWidth="true" hidden="false" outlineLevel="0" max="12" min="12" style="1" width="13.1"/>
    <col collapsed="false" customWidth="false" hidden="false" outlineLevel="0" max="1024" min="13" style="1" width="8.89"/>
  </cols>
  <sheetData>
    <row r="1" customFormat="false" ht="15" hidden="false" customHeight="tru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8" t="s">
        <v>12</v>
      </c>
      <c r="J1" s="8"/>
      <c r="K1" s="8"/>
      <c r="L1" s="8"/>
    </row>
    <row r="2" customFormat="false" ht="27.75" hidden="false" customHeight="true" outlineLevel="0" collapsed="false">
      <c r="A2" s="9" t="s">
        <v>13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1" t="s">
        <v>1</v>
      </c>
      <c r="J2" s="12" t="n">
        <v>0.1</v>
      </c>
      <c r="K2" s="12" t="n">
        <v>0.2</v>
      </c>
      <c r="L2" s="12" t="n">
        <v>0.3</v>
      </c>
    </row>
    <row r="3" customFormat="false" ht="15" hidden="false" customHeight="false" outlineLevel="0" collapsed="false">
      <c r="A3" s="13" t="s">
        <v>21</v>
      </c>
      <c r="B3" s="13" t="s">
        <v>22</v>
      </c>
      <c r="C3" s="14" t="n">
        <v>10249</v>
      </c>
      <c r="D3" s="14" t="n">
        <v>317</v>
      </c>
      <c r="E3" s="15" t="n">
        <v>31</v>
      </c>
      <c r="F3" s="16" t="n">
        <v>16</v>
      </c>
      <c r="G3" s="15" t="n">
        <v>1</v>
      </c>
      <c r="H3" s="17" t="n">
        <v>0.4</v>
      </c>
      <c r="I3" s="18" t="n">
        <v>1500</v>
      </c>
      <c r="J3" s="19" t="n">
        <f aca="false">J2*$C$3</f>
        <v>1024.9</v>
      </c>
      <c r="K3" s="19" t="n">
        <f aca="false">K2*$C$3</f>
        <v>2049.8</v>
      </c>
      <c r="L3" s="19" t="n">
        <f aca="false">L2*$C$3</f>
        <v>3074.7</v>
      </c>
    </row>
    <row r="4" customFormat="false" ht="39.75" hidden="false" customHeight="true" outlineLevel="0" collapsed="false">
      <c r="C4" s="20" t="s">
        <v>23</v>
      </c>
      <c r="D4" s="20" t="s">
        <v>24</v>
      </c>
      <c r="E4" s="20" t="s">
        <v>25</v>
      </c>
      <c r="F4" s="20" t="s">
        <v>26</v>
      </c>
      <c r="G4" s="20" t="s">
        <v>27</v>
      </c>
      <c r="H4" s="21" t="s">
        <v>20</v>
      </c>
      <c r="I4" s="16"/>
      <c r="J4" s="16"/>
      <c r="K4" s="16"/>
      <c r="L4" s="16"/>
    </row>
    <row r="5" customFormat="false" ht="15" hidden="false" customHeight="false" outlineLevel="0" collapsed="false">
      <c r="A5" s="13" t="s">
        <v>21</v>
      </c>
      <c r="B5" s="13" t="s">
        <v>22</v>
      </c>
      <c r="C5" s="22" t="n">
        <f aca="false">3789+14601</f>
        <v>18390</v>
      </c>
      <c r="D5" s="22" t="n">
        <v>3789</v>
      </c>
      <c r="E5" s="22" t="n">
        <v>9</v>
      </c>
      <c r="F5" s="22" t="n">
        <v>14601</v>
      </c>
      <c r="G5" s="22" t="n">
        <v>2</v>
      </c>
      <c r="H5" s="17" t="n">
        <v>0.135</v>
      </c>
      <c r="I5" s="18" t="n">
        <v>5000</v>
      </c>
      <c r="J5" s="18" t="n">
        <f aca="false">$C$5*J2</f>
        <v>1839</v>
      </c>
      <c r="K5" s="18" t="n">
        <f aca="false">$C$5*K2</f>
        <v>3678</v>
      </c>
      <c r="L5" s="18" t="n">
        <f aca="false">$C$5*L2</f>
        <v>5517</v>
      </c>
    </row>
    <row r="6" customFormat="false" ht="55.5" hidden="false" customHeight="false" outlineLevel="0" collapsed="false">
      <c r="C6" s="23" t="s">
        <v>28</v>
      </c>
      <c r="D6" s="23" t="s">
        <v>29</v>
      </c>
      <c r="E6" s="24" t="s">
        <v>30</v>
      </c>
      <c r="F6" s="23" t="s">
        <v>31</v>
      </c>
      <c r="G6" s="23" t="s">
        <v>32</v>
      </c>
      <c r="H6" s="25" t="s">
        <v>20</v>
      </c>
      <c r="I6" s="16"/>
      <c r="J6" s="16"/>
      <c r="K6" s="16"/>
      <c r="L6" s="16"/>
    </row>
    <row r="7" customFormat="false" ht="14.25" hidden="false" customHeight="false" outlineLevel="0" collapsed="false">
      <c r="A7" s="13" t="s">
        <v>21</v>
      </c>
      <c r="B7" s="13" t="s">
        <v>22</v>
      </c>
      <c r="C7" s="26" t="n">
        <v>3070000</v>
      </c>
      <c r="D7" s="16" t="n">
        <v>2700000</v>
      </c>
      <c r="E7" s="27" t="n">
        <v>20</v>
      </c>
      <c r="F7" s="14" t="n">
        <v>370000</v>
      </c>
      <c r="G7" s="27" t="n">
        <v>7</v>
      </c>
      <c r="H7" s="17" t="n">
        <v>0.014</v>
      </c>
      <c r="I7" s="18" t="n">
        <v>100000</v>
      </c>
      <c r="J7" s="18" t="n">
        <f aca="false">$C$7*J2</f>
        <v>307000</v>
      </c>
      <c r="K7" s="18" t="n">
        <f aca="false">$C$7*K2</f>
        <v>614000</v>
      </c>
      <c r="L7" s="18" t="n">
        <f aca="false">$C$7*L2</f>
        <v>921000</v>
      </c>
    </row>
    <row r="8" customFormat="false" ht="26.25" hidden="false" customHeight="true" outlineLevel="0" collapsed="false">
      <c r="C8" s="28" t="s">
        <v>33</v>
      </c>
      <c r="D8" s="28"/>
      <c r="E8" s="28"/>
      <c r="F8" s="28"/>
      <c r="G8" s="28"/>
      <c r="H8" s="29" t="s">
        <v>20</v>
      </c>
      <c r="I8" s="16"/>
      <c r="J8" s="16"/>
      <c r="K8" s="16"/>
      <c r="L8" s="16"/>
    </row>
    <row r="9" customFormat="false" ht="14.25" hidden="false" customHeight="false" outlineLevel="0" collapsed="false">
      <c r="A9" s="13" t="s">
        <v>21</v>
      </c>
      <c r="B9" s="13" t="s">
        <v>22</v>
      </c>
      <c r="C9" s="16" t="n">
        <v>1235</v>
      </c>
      <c r="D9" s="16"/>
      <c r="E9" s="16"/>
      <c r="F9" s="16"/>
      <c r="G9" s="16"/>
      <c r="H9" s="17" t="n">
        <v>0.4</v>
      </c>
      <c r="I9" s="18" t="n">
        <v>0</v>
      </c>
      <c r="J9" s="19" t="n">
        <f aca="false">$C$9*J2</f>
        <v>123.5</v>
      </c>
      <c r="K9" s="19" t="n">
        <f aca="false">$C$9*K2</f>
        <v>247</v>
      </c>
      <c r="L9" s="19" t="n">
        <f aca="false">$C$9*L2</f>
        <v>370.5</v>
      </c>
    </row>
    <row r="10" customFormat="false" ht="26.25" hidden="false" customHeight="true" outlineLevel="0" collapsed="false">
      <c r="C10" s="28" t="s">
        <v>34</v>
      </c>
      <c r="D10" s="28"/>
      <c r="E10" s="28"/>
      <c r="F10" s="28"/>
      <c r="G10" s="28"/>
      <c r="H10" s="29" t="s">
        <v>20</v>
      </c>
      <c r="I10" s="16"/>
      <c r="J10" s="16"/>
      <c r="K10" s="16"/>
      <c r="L10" s="16"/>
    </row>
    <row r="11" customFormat="false" ht="14.25" hidden="false" customHeight="false" outlineLevel="0" collapsed="false">
      <c r="A11" s="13" t="s">
        <v>21</v>
      </c>
      <c r="B11" s="13" t="s">
        <v>22</v>
      </c>
      <c r="C11" s="16" t="n">
        <v>322</v>
      </c>
      <c r="D11" s="16"/>
      <c r="E11" s="16"/>
      <c r="F11" s="16"/>
      <c r="G11" s="16"/>
      <c r="H11" s="17" t="n">
        <v>0.1</v>
      </c>
      <c r="I11" s="18" t="n">
        <v>0</v>
      </c>
      <c r="J11" s="19" t="n">
        <f aca="false">$C$11*J2</f>
        <v>32.2</v>
      </c>
      <c r="K11" s="19" t="n">
        <f aca="false">$C$11*K2</f>
        <v>64.4</v>
      </c>
      <c r="L11" s="19" t="n">
        <f aca="false">$C$11*L2</f>
        <v>96.6</v>
      </c>
    </row>
    <row r="12" customFormat="false" ht="26.25" hidden="false" customHeight="true" outlineLevel="0" collapsed="false">
      <c r="C12" s="28" t="s">
        <v>35</v>
      </c>
      <c r="D12" s="28"/>
      <c r="E12" s="28"/>
      <c r="F12" s="28"/>
      <c r="G12" s="28"/>
      <c r="H12" s="29" t="s">
        <v>20</v>
      </c>
      <c r="I12" s="16"/>
      <c r="J12" s="16"/>
      <c r="K12" s="16"/>
      <c r="L12" s="16"/>
    </row>
    <row r="13" customFormat="false" ht="14.25" hidden="false" customHeight="false" outlineLevel="0" collapsed="false">
      <c r="A13" s="30" t="s">
        <v>21</v>
      </c>
      <c r="B13" s="30" t="s">
        <v>22</v>
      </c>
      <c r="C13" s="16" t="n">
        <v>484</v>
      </c>
      <c r="D13" s="16"/>
      <c r="E13" s="16"/>
      <c r="F13" s="16"/>
      <c r="G13" s="16"/>
      <c r="H13" s="17" t="n">
        <v>0.075</v>
      </c>
      <c r="I13" s="18" t="n">
        <v>50</v>
      </c>
      <c r="J13" s="19" t="n">
        <f aca="false">$C$13*J2</f>
        <v>48.4</v>
      </c>
      <c r="K13" s="19" t="n">
        <f aca="false">$C$13*K2</f>
        <v>96.8</v>
      </c>
      <c r="L13" s="19" t="n">
        <f aca="false">$C$13*L2</f>
        <v>145.2</v>
      </c>
    </row>
    <row r="14" customFormat="false" ht="15" hidden="false" customHeight="true" outlineLevel="0" collapsed="false">
      <c r="A14" s="31" t="s">
        <v>36</v>
      </c>
      <c r="B14" s="31"/>
      <c r="C14" s="31"/>
      <c r="D14" s="31"/>
      <c r="E14" s="31"/>
      <c r="F14" s="31"/>
      <c r="G14" s="31"/>
      <c r="H14" s="31"/>
      <c r="I14" s="16"/>
      <c r="J14" s="16"/>
      <c r="K14" s="16"/>
      <c r="L14" s="16"/>
    </row>
    <row r="15" customFormat="false" ht="41.25" hidden="false" customHeight="true" outlineLevel="0" collapsed="false">
      <c r="C15" s="32" t="s">
        <v>37</v>
      </c>
      <c r="D15" s="32" t="s">
        <v>38</v>
      </c>
      <c r="E15" s="32"/>
      <c r="F15" s="32" t="s">
        <v>39</v>
      </c>
      <c r="G15" s="32"/>
      <c r="H15" s="33" t="s">
        <v>40</v>
      </c>
      <c r="I15" s="16"/>
      <c r="J15" s="16"/>
      <c r="K15" s="16"/>
      <c r="L15" s="16"/>
    </row>
    <row r="16" customFormat="false" ht="14.25" hidden="false" customHeight="false" outlineLevel="0" collapsed="false">
      <c r="A16" s="13" t="s">
        <v>21</v>
      </c>
      <c r="B16" s="13" t="s">
        <v>22</v>
      </c>
      <c r="C16" s="26" t="n">
        <v>9316</v>
      </c>
      <c r="D16" s="26" t="n">
        <v>5133205.4</v>
      </c>
      <c r="E16" s="26"/>
      <c r="F16" s="26" t="n">
        <f aca="false">5133205/365</f>
        <v>14063.5753424658</v>
      </c>
      <c r="G16" s="26"/>
      <c r="H16" s="34" t="s">
        <v>41</v>
      </c>
      <c r="I16" s="19" t="n">
        <v>10</v>
      </c>
      <c r="J16" s="19" t="n">
        <f aca="false">$F$16*J2</f>
        <v>1406.35753424658</v>
      </c>
      <c r="K16" s="19" t="n">
        <f aca="false">$F$16*K2</f>
        <v>2812.71506849315</v>
      </c>
      <c r="L16" s="19" t="n">
        <f aca="false">$F$16*L2</f>
        <v>4219.07260273973</v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conditionalFormatting sqref="C2:H2">
    <cfRule type="expression" priority="2" aboveAverage="0" equalAverage="0" bottom="0" percent="0" rank="0" text="" dxfId="0">
      <formula>LEN(TRIM(C2))=0</formula>
    </cfRule>
  </conditionalFormatting>
  <conditionalFormatting sqref="C3">
    <cfRule type="expression" priority="3" aboveAverage="0" equalAverage="0" bottom="0" percent="0" rank="0" text="" dxfId="1">
      <formula>LEN(TRIM(C3))=0</formula>
    </cfRule>
  </conditionalFormatting>
  <conditionalFormatting sqref="D3">
    <cfRule type="expression" priority="4" aboveAverage="0" equalAverage="0" bottom="0" percent="0" rank="0" text="" dxfId="2">
      <formula>LEN(TRIM(D3))=0</formula>
    </cfRule>
  </conditionalFormatting>
  <conditionalFormatting sqref="E3">
    <cfRule type="expression" priority="5" aboveAverage="0" equalAverage="0" bottom="0" percent="0" rank="0" text="" dxfId="3">
      <formula>LEN(TRIM(E3))=0</formula>
    </cfRule>
  </conditionalFormatting>
  <conditionalFormatting sqref="F3">
    <cfRule type="expression" priority="6" aboveAverage="0" equalAverage="0" bottom="0" percent="0" rank="0" text="" dxfId="4">
      <formula>LEN(TRIM(F3))=0</formula>
    </cfRule>
  </conditionalFormatting>
  <conditionalFormatting sqref="G3:H3">
    <cfRule type="expression" priority="7" aboveAverage="0" equalAverage="0" bottom="0" percent="0" rank="0" text="" dxfId="5">
      <formula>LEN(TRIM(G3))=0</formula>
    </cfRule>
  </conditionalFormatting>
  <conditionalFormatting sqref="B3">
    <cfRule type="expression" priority="8" aboveAverage="0" equalAverage="0" bottom="0" percent="0" rank="0" text="" dxfId="6">
      <formula>LEN(TRIM(B3))=0</formula>
    </cfRule>
  </conditionalFormatting>
  <conditionalFormatting sqref="A3">
    <cfRule type="expression" priority="9" aboveAverage="0" equalAverage="0" bottom="0" percent="0" rank="0" text="" dxfId="7">
      <formula>LEN(TRIM(A3))=0</formula>
    </cfRule>
  </conditionalFormatting>
  <conditionalFormatting sqref="B5">
    <cfRule type="expression" priority="10" aboveAverage="0" equalAverage="0" bottom="0" percent="0" rank="0" text="" dxfId="8">
      <formula>LEN(TRIM(B5))=0</formula>
    </cfRule>
  </conditionalFormatting>
  <conditionalFormatting sqref="A5">
    <cfRule type="expression" priority="11" aboveAverage="0" equalAverage="0" bottom="0" percent="0" rank="0" text="" dxfId="9">
      <formula>LEN(TRIM(A5))=0</formula>
    </cfRule>
  </conditionalFormatting>
  <conditionalFormatting sqref="D7">
    <cfRule type="expression" priority="12" aboveAverage="0" equalAverage="0" bottom="0" percent="0" rank="0" text="" dxfId="10">
      <formula>LEN(TRIM(D7))=0</formula>
    </cfRule>
  </conditionalFormatting>
  <conditionalFormatting sqref="E7">
    <cfRule type="expression" priority="13" aboveAverage="0" equalAverage="0" bottom="0" percent="0" rank="0" text="" dxfId="11">
      <formula>LEN(TRIM(E7))=0</formula>
    </cfRule>
  </conditionalFormatting>
  <conditionalFormatting sqref="F7">
    <cfRule type="expression" priority="14" aboveAverage="0" equalAverage="0" bottom="0" percent="0" rank="0" text="" dxfId="12">
      <formula>LEN(TRIM(F7))=0</formula>
    </cfRule>
  </conditionalFormatting>
  <conditionalFormatting sqref="G7">
    <cfRule type="expression" priority="15" aboveAverage="0" equalAverage="0" bottom="0" percent="0" rank="0" text="" dxfId="13">
      <formula>LEN(TRIM(G7))=0</formula>
    </cfRule>
  </conditionalFormatting>
  <conditionalFormatting sqref="C7 C9 C11 C13 C16:H16">
    <cfRule type="expression" priority="16" aboveAverage="0" equalAverage="0" bottom="0" percent="0" rank="0" text="" dxfId="14">
      <formula>LEN(TRIM(C7))=0</formula>
    </cfRule>
  </conditionalFormatting>
  <conditionalFormatting sqref="B7">
    <cfRule type="expression" priority="17" aboveAverage="0" equalAverage="0" bottom="0" percent="0" rank="0" text="" dxfId="15">
      <formula>LEN(TRIM(B7))=0</formula>
    </cfRule>
  </conditionalFormatting>
  <conditionalFormatting sqref="A7">
    <cfRule type="expression" priority="18" aboveAverage="0" equalAverage="0" bottom="0" percent="0" rank="0" text="" dxfId="16">
      <formula>LEN(TRIM(A7))=0</formula>
    </cfRule>
  </conditionalFormatting>
  <conditionalFormatting sqref="B9">
    <cfRule type="expression" priority="19" aboveAverage="0" equalAverage="0" bottom="0" percent="0" rank="0" text="" dxfId="17">
      <formula>LEN(TRIM(B9))=0</formula>
    </cfRule>
  </conditionalFormatting>
  <conditionalFormatting sqref="A9">
    <cfRule type="expression" priority="20" aboveAverage="0" equalAverage="0" bottom="0" percent="0" rank="0" text="" dxfId="18">
      <formula>LEN(TRIM(A9))=0</formula>
    </cfRule>
  </conditionalFormatting>
  <conditionalFormatting sqref="B11">
    <cfRule type="expression" priority="21" aboveAverage="0" equalAverage="0" bottom="0" percent="0" rank="0" text="" dxfId="19">
      <formula>LEN(TRIM(B11))=0</formula>
    </cfRule>
  </conditionalFormatting>
  <conditionalFormatting sqref="A11">
    <cfRule type="expression" priority="22" aboveAverage="0" equalAverage="0" bottom="0" percent="0" rank="0" text="" dxfId="20">
      <formula>LEN(TRIM(A11))=0</formula>
    </cfRule>
  </conditionalFormatting>
  <conditionalFormatting sqref="B13">
    <cfRule type="expression" priority="23" aboveAverage="0" equalAverage="0" bottom="0" percent="0" rank="0" text="" dxfId="21">
      <formula>LEN(TRIM(B13))=0</formula>
    </cfRule>
  </conditionalFormatting>
  <conditionalFormatting sqref="A13">
    <cfRule type="expression" priority="24" aboveAverage="0" equalAverage="0" bottom="0" percent="0" rank="0" text="" dxfId="22">
      <formula>LEN(TRIM(A13))=0</formula>
    </cfRule>
  </conditionalFormatting>
  <conditionalFormatting sqref="B16">
    <cfRule type="expression" priority="25" aboveAverage="0" equalAverage="0" bottom="0" percent="0" rank="0" text="" dxfId="23">
      <formula>LEN(TRIM(B16))=0</formula>
    </cfRule>
  </conditionalFormatting>
  <conditionalFormatting sqref="A16">
    <cfRule type="expression" priority="26" aboveAverage="0" equalAverage="0" bottom="0" percent="0" rank="0" text="" dxfId="24">
      <formula>LEN(TRIM(A16))=0</formula>
    </cfRule>
  </conditionalFormatting>
  <conditionalFormatting sqref="H5">
    <cfRule type="expression" priority="27" aboveAverage="0" equalAverage="0" bottom="0" percent="0" rank="0" text="" dxfId="25">
      <formula>LEN(TRIM(H5))=0</formula>
    </cfRule>
  </conditionalFormatting>
  <conditionalFormatting sqref="H7">
    <cfRule type="expression" priority="28" aboveAverage="0" equalAverage="0" bottom="0" percent="0" rank="0" text="" dxfId="26">
      <formula>LEN(TRIM(H7))=0</formula>
    </cfRule>
  </conditionalFormatting>
  <conditionalFormatting sqref="H9">
    <cfRule type="expression" priority="29" aboveAverage="0" equalAverage="0" bottom="0" percent="0" rank="0" text="" dxfId="27">
      <formula>LEN(TRIM(H9))=0</formula>
    </cfRule>
  </conditionalFormatting>
  <conditionalFormatting sqref="H11">
    <cfRule type="expression" priority="30" aboveAverage="0" equalAverage="0" bottom="0" percent="0" rank="0" text="" dxfId="28">
      <formula>LEN(TRIM(H11))=0</formula>
    </cfRule>
  </conditionalFormatting>
  <conditionalFormatting sqref="H13">
    <cfRule type="expression" priority="31" aboveAverage="0" equalAverage="0" bottom="0" percent="0" rank="0" text="" dxfId="29">
      <formula>LEN(TRIM(H13))=0</formula>
    </cfRule>
  </conditionalFormatting>
  <conditionalFormatting sqref="I2:L2">
    <cfRule type="expression" priority="32" aboveAverage="0" equalAverage="0" bottom="0" percent="0" rank="0" text="" dxfId="30">
      <formula>LEN(TRIM(I2))=0</formula>
    </cfRule>
  </conditionalFormatting>
  <conditionalFormatting sqref="I4:L4">
    <cfRule type="expression" priority="33" aboveAverage="0" equalAverage="0" bottom="0" percent="0" rank="0" text="" dxfId="31">
      <formula>LEN(TRIM(I4))=0</formula>
    </cfRule>
  </conditionalFormatting>
  <conditionalFormatting sqref="I6:L6">
    <cfRule type="expression" priority="34" aboveAverage="0" equalAverage="0" bottom="0" percent="0" rank="0" text="" dxfId="32">
      <formula>LEN(TRIM(I6))=0</formula>
    </cfRule>
  </conditionalFormatting>
  <conditionalFormatting sqref="I8:L8">
    <cfRule type="expression" priority="35" aboveAverage="0" equalAverage="0" bottom="0" percent="0" rank="0" text="" dxfId="33">
      <formula>LEN(TRIM(I8))=0</formula>
    </cfRule>
  </conditionalFormatting>
  <conditionalFormatting sqref="I10">
    <cfRule type="expression" priority="36" aboveAverage="0" equalAverage="0" bottom="0" percent="0" rank="0" text="" dxfId="34">
      <formula>LEN(TRIM(I10))=0</formula>
    </cfRule>
  </conditionalFormatting>
  <conditionalFormatting sqref="J10">
    <cfRule type="expression" priority="37" aboveAverage="0" equalAverage="0" bottom="0" percent="0" rank="0" text="" dxfId="35">
      <formula>LEN(TRIM(J10))=0</formula>
    </cfRule>
  </conditionalFormatting>
  <conditionalFormatting sqref="K10:L10">
    <cfRule type="expression" priority="38" aboveAverage="0" equalAverage="0" bottom="0" percent="0" rank="0" text="" dxfId="36">
      <formula>LEN(TRIM(K10))=0</formula>
    </cfRule>
  </conditionalFormatting>
  <conditionalFormatting sqref="I12:L12">
    <cfRule type="expression" priority="39" aboveAverage="0" equalAverage="0" bottom="0" percent="0" rank="0" text="" dxfId="37">
      <formula>LEN(TRIM(I12))=0</formula>
    </cfRule>
  </conditionalFormatting>
  <conditionalFormatting sqref="I14:L15">
    <cfRule type="expression" priority="40" aboveAverage="0" equalAverage="0" bottom="0" percent="0" rank="0" text="" dxfId="38">
      <formula>LEN(TRIM(I14))=0</formula>
    </cfRule>
  </conditionalFormatting>
  <dataValidations count="2">
    <dataValidation allowBlank="true" errorStyle="stop" operator="between" showDropDown="false" showErrorMessage="true" showInputMessage="true" sqref="D3:G3 E7" type="whole">
      <formula1>0</formula1>
      <formula2>10000</formula2>
    </dataValidation>
    <dataValidation allowBlank="true" errorStyle="stop" operator="between" showDropDown="false" showErrorMessage="true" showInputMessage="true" sqref="D7 F7:G7" type="whole">
      <formula1>0</formula1>
      <formula2>10000000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4.25" zeroHeight="false" outlineLevelRow="0" outlineLevelCol="0"/>
  <cols>
    <col collapsed="false" customWidth="false" hidden="false" outlineLevel="0" max="1" min="1" style="35" width="11.57"/>
    <col collapsed="false" customWidth="true" hidden="false" outlineLevel="0" max="2" min="2" style="35" width="22.89"/>
    <col collapsed="false" customWidth="true" hidden="false" outlineLevel="0" max="3" min="3" style="35" width="21.33"/>
    <col collapsed="false" customWidth="false" hidden="false" outlineLevel="0" max="1024" min="4" style="35" width="11.57"/>
  </cols>
  <sheetData>
    <row r="1" customFormat="false" ht="14.25" hidden="false" customHeight="true" outlineLevel="0" collapsed="false">
      <c r="A1" s="36" t="s">
        <v>42</v>
      </c>
      <c r="B1" s="36"/>
      <c r="C1" s="36"/>
      <c r="D1" s="35" t="s">
        <v>43</v>
      </c>
    </row>
    <row r="2" customFormat="false" ht="57" hidden="false" customHeight="false" outlineLevel="0" collapsed="false">
      <c r="A2" s="37" t="s">
        <v>44</v>
      </c>
      <c r="B2" s="37" t="s">
        <v>45</v>
      </c>
      <c r="C2" s="37"/>
      <c r="D2" s="35" t="s">
        <v>46</v>
      </c>
    </row>
    <row r="3" customFormat="false" ht="28.5" hidden="false" customHeight="false" outlineLevel="0" collapsed="false">
      <c r="A3" s="37" t="s">
        <v>47</v>
      </c>
      <c r="B3" s="37" t="s">
        <v>48</v>
      </c>
      <c r="C3" s="37"/>
    </row>
    <row r="4" customFormat="false" ht="28.5" hidden="false" customHeight="true" outlineLevel="0" collapsed="false">
      <c r="A4" s="36" t="s">
        <v>49</v>
      </c>
      <c r="B4" s="36" t="s">
        <v>50</v>
      </c>
      <c r="C4" s="37" t="s">
        <v>51</v>
      </c>
    </row>
    <row r="5" customFormat="false" ht="21.75" hidden="false" customHeight="true" outlineLevel="0" collapsed="false">
      <c r="A5" s="36"/>
      <c r="B5" s="36"/>
      <c r="C5" s="37" t="s">
        <v>52</v>
      </c>
    </row>
    <row r="6" customFormat="false" ht="14.25" hidden="false" customHeight="false" outlineLevel="0" collapsed="false">
      <c r="A6" s="37"/>
      <c r="B6" s="37"/>
      <c r="C6" s="37"/>
    </row>
    <row r="7" customFormat="false" ht="14.25" hidden="false" customHeight="false" outlineLevel="0" collapsed="false">
      <c r="A7" s="37"/>
      <c r="B7" s="37"/>
      <c r="C7" s="37"/>
    </row>
    <row r="8" customFormat="false" ht="14.25" hidden="false" customHeight="false" outlineLevel="0" collapsed="false">
      <c r="A8" s="37"/>
      <c r="B8" s="37"/>
      <c r="C8" s="37"/>
    </row>
    <row r="9" customFormat="false" ht="42.75" hidden="false" customHeight="false" outlineLevel="0" collapsed="false">
      <c r="A9" s="37" t="s">
        <v>53</v>
      </c>
      <c r="B9" s="37" t="s">
        <v>54</v>
      </c>
      <c r="C9" s="37"/>
    </row>
  </sheetData>
  <mergeCells count="3">
    <mergeCell ref="A1:C1"/>
    <mergeCell ref="A4:A5"/>
    <mergeCell ref="B4:B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mateo</dc:creator>
  <dc:description/>
  <dc:language>es-ES</dc:language>
  <cp:lastModifiedBy/>
  <dcterms:modified xsi:type="dcterms:W3CDTF">2023-07-17T12:20:22Z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