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teo\Projects\ResearchDev\data\biomass\"/>
    </mc:Choice>
  </mc:AlternateContent>
  <xr:revisionPtr revIDLastSave="0" documentId="13_ncr:1_{E19EE046-2702-4A1A-9E61-7479BDC0B7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ursos" sheetId="1" r:id="rId1"/>
    <sheet name="Datos" sheetId="3" r:id="rId2"/>
    <sheet name="Historico Cultivos" sheetId="4" r:id="rId3"/>
    <sheet name="Historico Pecuario" sheetId="5" r:id="rId4"/>
    <sheet name="Info" sheetId="6" r:id="rId5"/>
  </sheets>
  <definedNames>
    <definedName name="_xlnm._FilterDatabase" localSheetId="2">'Historico Cultivos'!$B$1:$B$55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L16" i="3" s="1"/>
  <c r="L13" i="3"/>
  <c r="K13" i="3"/>
  <c r="J13" i="3"/>
  <c r="L11" i="3"/>
  <c r="K11" i="3"/>
  <c r="J11" i="3"/>
  <c r="L9" i="3"/>
  <c r="K9" i="3"/>
  <c r="J9" i="3"/>
  <c r="L7" i="3"/>
  <c r="K7" i="3"/>
  <c r="J7" i="3"/>
  <c r="C5" i="3"/>
  <c r="L5" i="3" s="1"/>
  <c r="L3" i="3"/>
  <c r="K3" i="3"/>
  <c r="J3" i="3"/>
  <c r="J5" i="3" l="1"/>
  <c r="J16" i="3"/>
  <c r="K5" i="3"/>
  <c r="K16" i="3"/>
</calcChain>
</file>

<file path=xl/sharedStrings.xml><?xml version="1.0" encoding="utf-8"?>
<sst xmlns="http://schemas.openxmlformats.org/spreadsheetml/2006/main" count="142" uniqueCount="75">
  <si>
    <t xml:space="preserve">Clasificación de residuos </t>
  </si>
  <si>
    <t>NOTA</t>
  </si>
  <si>
    <t>RAI</t>
  </si>
  <si>
    <t>Bagazo, cascarilla, pecuarios</t>
  </si>
  <si>
    <t>Ampliar el anlaisis a el punto de digestores</t>
  </si>
  <si>
    <t>RAC</t>
  </si>
  <si>
    <t>Desechos aprobecables en compostaje y quema</t>
  </si>
  <si>
    <t>RSU</t>
  </si>
  <si>
    <t>Residuos municipales</t>
  </si>
  <si>
    <t>Centros de abastos y plazas de mercado</t>
  </si>
  <si>
    <t>PODA</t>
  </si>
  <si>
    <t>Proceso de generación de biogas</t>
  </si>
  <si>
    <t>fermentación metanogénica&amp;#10;(proceso anaerobico)</t>
  </si>
  <si>
    <t>year</t>
  </si>
  <si>
    <t>resource</t>
  </si>
  <si>
    <t>population</t>
  </si>
  <si>
    <t>small_farms</t>
  </si>
  <si>
    <t>medium_farms</t>
  </si>
  <si>
    <t>large_farms</t>
  </si>
  <si>
    <t>total_farms</t>
  </si>
  <si>
    <t>cattle</t>
  </si>
  <si>
    <t>poultry</t>
  </si>
  <si>
    <t>pig</t>
  </si>
  <si>
    <t>production</t>
  </si>
  <si>
    <t>yield_per_ha</t>
  </si>
  <si>
    <t>planted_area</t>
  </si>
  <si>
    <t>harvested_area</t>
  </si>
  <si>
    <t>sugar cane</t>
  </si>
  <si>
    <t>rice</t>
  </si>
  <si>
    <t>citrus</t>
  </si>
  <si>
    <t>pineapple</t>
  </si>
  <si>
    <t>coffee</t>
  </si>
  <si>
    <t>banana</t>
  </si>
  <si>
    <t>DATOS TOTALES 2022 - SECTOR PECUARIO ICA - INSTITUTO COLOMBIANO AGROPECUARIO</t>
  </si>
  <si>
    <t>Regimen de aprovechamiento</t>
  </si>
  <si>
    <t>DEPARTAMENTO</t>
  </si>
  <si>
    <t>MUNICIPIO</t>
  </si>
  <si>
    <t>TOTAL BOVINOS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</si>
  <si>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</si>
  <si>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</si>
  <si>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</si>
  <si>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</si>
  <si>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>Volumen de biogas x individuo</t>
  </si>
  <si>
    <t>Recomendado</t>
  </si>
  <si>
    <t>VALLE DEL CAUCA</t>
  </si>
  <si>
    <t>JAMUNDI</t>
  </si>
  <si>
    <t>TOTAL PORCINOS</t>
  </si>
  <si>
    <t>TOTAL PORCINOS  COMERCIAL INDUSTRIAL - 2021</t>
  </si>
  <si>
    <t>TOTAL PREDIOS PORCINOS COMERCIAL INDUSTRIAL</t>
  </si>
  <si>
    <t>TOTAL PORCINOS  TECNIFICADA</t>
  </si>
  <si>
    <t>TOTAL GRANJAS PORCINAS TECNIFICADAS</t>
  </si>
  <si>
    <t>TOTAL AVES CAPACIDAD OCUPADA</t>
  </si>
  <si>
    <t>TOTAL AVES - CAPACIDAD OCUPADA - ENGORDE</t>
  </si>
  <si>
    <t>N° DE PREDIOS - ENGORDE</t>
  </si>
  <si>
    <t>TOTAL AVES - CAPACIDAD INSTALADA - POSTURA</t>
  </si>
  <si>
    <t>N° DE PREDIOS - POSTURA</t>
  </si>
  <si>
    <t>TOTAL EQUINOS</t>
  </si>
  <si>
    <t>TOTAL CAPRINOS</t>
  </si>
  <si>
    <t>TOTAL OVINOS</t>
  </si>
  <si>
    <t>DATOS TOTALES 2016 - ICA - INSTITUTO COLOMBIANO AGROPECUARIO</t>
  </si>
  <si>
    <t>AREAS SEMBRADAS CULTIVO DE CAÑA DE AZUCAR HA</t>
  </si>
  <si>
    <t>PRODUCCIÓN BRA t/año</t>
  </si>
  <si>
    <t>PRODUCCIÓN BRA t/diario</t>
  </si>
  <si>
    <t>Volumen de Biogas x kg</t>
  </si>
  <si>
    <t>0.25-0.45 m3</t>
  </si>
  <si>
    <t>Fuente</t>
  </si>
  <si>
    <t>Factor</t>
  </si>
  <si>
    <t>Total</t>
  </si>
  <si>
    <t>bovinos</t>
  </si>
  <si>
    <t>porcinos</t>
  </si>
  <si>
    <t>aves</t>
  </si>
  <si>
    <t>equinos</t>
  </si>
  <si>
    <t>caprinos</t>
  </si>
  <si>
    <t>ovinos</t>
  </si>
  <si>
    <t>BRA caña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</si>
</sst>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%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rgb="FF00206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ED7D31"/>
      </patternFill>
    </fill>
    <fill>
      <patternFill patternType="solid">
        <fgColor rgb="FF99FF66"/>
      </patternFill>
    </fill>
    <fill>
      <patternFill patternType="solid">
        <fgColor rgb="FFF4B183"/>
      </patternFill>
    </fill>
    <fill>
      <patternFill patternType="solid">
        <fgColor rgb="FF92D050"/>
      </patternFill>
    </fill>
    <fill>
      <patternFill patternType="solid">
        <fgColor rgb="FFBDD7EE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C5E0B4"/>
      </left>
      <right style="thin">
        <color rgb="FFC6C6C6"/>
      </right>
      <top style="thin">
        <color rgb="FFC6C6C6"/>
      </top>
      <bottom style="medium">
        <color rgb="FFC5E0B4"/>
      </bottom>
      <diagonal/>
    </border>
    <border>
      <left style="thin">
        <color rgb="FFED7D31"/>
      </left>
      <right style="thin">
        <color rgb="FFC6C6C6"/>
      </right>
      <top style="thin">
        <color rgb="FFC6C6C6"/>
      </top>
      <bottom style="medium">
        <color rgb="FFED7D31"/>
      </bottom>
      <diagonal/>
    </border>
    <border>
      <left style="thin">
        <color rgb="FFC5E0B4"/>
      </left>
      <right style="thin">
        <color rgb="FFC5E0B4"/>
      </right>
      <top style="medium">
        <color rgb="FFC5E0B4"/>
      </top>
      <bottom style="medium">
        <color rgb="FFC5E0B4"/>
      </bottom>
      <diagonal/>
    </border>
    <border>
      <left style="thin">
        <color rgb="FF99FF66"/>
      </left>
      <right style="thin">
        <color rgb="FF99FF66"/>
      </right>
      <top style="medium">
        <color rgb="FF99FF66"/>
      </top>
      <bottom style="medium">
        <color rgb="FF99FF66"/>
      </bottom>
      <diagonal/>
    </border>
    <border>
      <left style="thin">
        <color rgb="FFF4B183"/>
      </left>
      <right style="thin">
        <color rgb="FFF4B183"/>
      </right>
      <top style="medium">
        <color rgb="FFF4B183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2D050"/>
      </left>
      <right style="thin">
        <color rgb="FF92D050"/>
      </right>
      <top style="medium">
        <color rgb="FF92D050"/>
      </top>
      <bottom style="medium">
        <color rgb="FF92D050"/>
      </bottom>
      <diagonal/>
    </border>
    <border>
      <left style="thin">
        <color rgb="FF92D050"/>
      </left>
      <right style="thin">
        <color rgb="FFC6C6C6"/>
      </right>
      <top style="medium">
        <color rgb="FF92D050"/>
      </top>
      <bottom style="medium">
        <color rgb="FF92D050"/>
      </bottom>
      <diagonal/>
    </border>
    <border>
      <left style="thin">
        <color rgb="FF99FF66"/>
      </left>
      <right style="medium">
        <color rgb="FF99FF66"/>
      </right>
      <top style="medium">
        <color rgb="FF99FF66"/>
      </top>
      <bottom style="medium">
        <color rgb="FF99FF66"/>
      </bottom>
      <diagonal/>
    </border>
    <border>
      <left style="thin">
        <color rgb="FF99FF66"/>
      </left>
      <right style="thin">
        <color rgb="FFC6C6C6"/>
      </right>
      <top style="medium">
        <color rgb="FF99FF66"/>
      </top>
      <bottom style="medium">
        <color rgb="FF99FF6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BDD7EE"/>
      </left>
      <right style="thin">
        <color rgb="FFC6C6C6"/>
      </right>
      <top style="thin">
        <color rgb="FFBDD7EE"/>
      </top>
      <bottom style="thin">
        <color rgb="FFBDD7E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5E0B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99FF66"/>
      </left>
      <right style="thin">
        <color rgb="FF99FF66"/>
      </right>
      <top style="thin">
        <color rgb="FF99FF66"/>
      </top>
      <bottom style="thin">
        <color rgb="FF99FF66"/>
      </bottom>
      <diagonal/>
    </border>
    <border>
      <left style="thin">
        <color rgb="FF99FF66"/>
      </left>
      <right style="thin">
        <color rgb="FFC6C6C6"/>
      </right>
      <top style="thin">
        <color rgb="FF99FF66"/>
      </top>
      <bottom style="thin">
        <color rgb="FF99FF66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left"/>
    </xf>
    <xf numFmtId="0" fontId="3" fillId="2" borderId="4" xfId="0" applyFont="1" applyFill="1" applyBorder="1" applyAlignment="1">
      <alignment horizontal="center"/>
    </xf>
    <xf numFmtId="3" fontId="3" fillId="4" borderId="5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1" fontId="3" fillId="5" borderId="6" xfId="0" applyNumberFormat="1" applyFont="1" applyFill="1" applyBorder="1" applyAlignment="1">
      <alignment horizontal="center"/>
    </xf>
    <xf numFmtId="165" fontId="3" fillId="5" borderId="6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3" fontId="5" fillId="0" borderId="8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3" fontId="3" fillId="6" borderId="11" xfId="0" applyNumberFormat="1" applyFont="1" applyFill="1" applyBorder="1" applyAlignment="1">
      <alignment horizontal="center"/>
    </xf>
    <xf numFmtId="164" fontId="3" fillId="6" borderId="12" xfId="0" applyNumberFormat="1" applyFont="1" applyFill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164" fontId="3" fillId="4" borderId="14" xfId="0" applyNumberFormat="1" applyFont="1" applyFill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164" fontId="6" fillId="7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3" fontId="3" fillId="4" borderId="21" xfId="0" applyNumberFormat="1" applyFont="1" applyFill="1" applyBorder="1" applyAlignment="1">
      <alignment horizontal="center"/>
    </xf>
    <xf numFmtId="164" fontId="3" fillId="4" borderId="22" xfId="0" applyNumberFormat="1" applyFont="1" applyFill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3" fontId="6" fillId="7" borderId="17" xfId="0" applyNumberFormat="1" applyFont="1" applyFill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3" fontId="3" fillId="2" borderId="20" xfId="0" applyNumberFormat="1" applyFont="1" applyFill="1" applyBorder="1" applyAlignment="1">
      <alignment horizontal="center"/>
    </xf>
    <xf numFmtId="164" fontId="3" fillId="2" borderId="20" xfId="0" applyNumberFormat="1" applyFont="1" applyFill="1" applyBorder="1" applyAlignment="1">
      <alignment horizontal="center"/>
    </xf>
    <xf numFmtId="3" fontId="3" fillId="4" borderId="2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8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8.6640625" style="35" bestFit="1" customWidth="1"/>
    <col min="2" max="2" width="15.6640625" style="38" bestFit="1" customWidth="1"/>
    <col min="3" max="5" width="11.5546875" style="38" bestFit="1" customWidth="1"/>
    <col min="6" max="6" width="15.6640625" style="43" bestFit="1" customWidth="1"/>
    <col min="7" max="7" width="15.6640625" style="7" bestFit="1" customWidth="1"/>
  </cols>
  <sheetData>
    <row r="1" spans="1:7" ht="17.25" customHeight="1" x14ac:dyDescent="0.3">
      <c r="A1" s="5" t="s">
        <v>65</v>
      </c>
      <c r="B1" s="40" t="s">
        <v>43</v>
      </c>
      <c r="C1" s="10">
        <v>0.1</v>
      </c>
      <c r="D1" s="10">
        <v>0.2</v>
      </c>
      <c r="E1" s="10">
        <v>0.3</v>
      </c>
      <c r="F1" s="9" t="s">
        <v>66</v>
      </c>
      <c r="G1" s="6" t="s">
        <v>67</v>
      </c>
    </row>
    <row r="2" spans="1:7" ht="17.25" customHeight="1" x14ac:dyDescent="0.3">
      <c r="A2" s="5" t="s">
        <v>68</v>
      </c>
      <c r="B2" s="41">
        <v>2563</v>
      </c>
      <c r="C2" s="41">
        <v>1025</v>
      </c>
      <c r="D2" s="41">
        <v>2050</v>
      </c>
      <c r="E2" s="41">
        <v>3075</v>
      </c>
      <c r="F2" s="10">
        <v>0.4</v>
      </c>
      <c r="G2" s="42">
        <v>10249</v>
      </c>
    </row>
    <row r="3" spans="1:7" ht="17.25" customHeight="1" x14ac:dyDescent="0.3">
      <c r="A3" s="5" t="s">
        <v>69</v>
      </c>
      <c r="B3" s="41">
        <v>4600</v>
      </c>
      <c r="C3" s="41">
        <v>1839</v>
      </c>
      <c r="D3" s="41">
        <v>3678</v>
      </c>
      <c r="E3" s="41">
        <v>5517</v>
      </c>
      <c r="F3" s="10">
        <v>0.13500000000000001</v>
      </c>
      <c r="G3" s="6">
        <v>18390</v>
      </c>
    </row>
    <row r="4" spans="1:7" ht="17.25" customHeight="1" x14ac:dyDescent="0.3">
      <c r="A4" s="5" t="s">
        <v>70</v>
      </c>
      <c r="B4" s="41">
        <v>151000</v>
      </c>
      <c r="C4" s="41">
        <v>307000</v>
      </c>
      <c r="D4" s="41">
        <v>614000</v>
      </c>
      <c r="E4" s="41">
        <v>921000</v>
      </c>
      <c r="F4" s="10">
        <v>1.4E-2</v>
      </c>
      <c r="G4" s="6">
        <v>3070000</v>
      </c>
    </row>
    <row r="5" spans="1:7" ht="17.25" customHeight="1" x14ac:dyDescent="0.3">
      <c r="A5" s="5" t="s">
        <v>71</v>
      </c>
      <c r="B5" s="41">
        <v>0</v>
      </c>
      <c r="C5" s="41">
        <v>124</v>
      </c>
      <c r="D5" s="41">
        <v>247</v>
      </c>
      <c r="E5" s="41">
        <v>370</v>
      </c>
      <c r="F5" s="10">
        <v>0.4</v>
      </c>
      <c r="G5" s="6">
        <v>1235</v>
      </c>
    </row>
    <row r="6" spans="1:7" ht="17.25" customHeight="1" x14ac:dyDescent="0.3">
      <c r="A6" s="5" t="s">
        <v>72</v>
      </c>
      <c r="B6" s="41">
        <v>0</v>
      </c>
      <c r="C6" s="41">
        <v>32</v>
      </c>
      <c r="D6" s="41">
        <v>64</v>
      </c>
      <c r="E6" s="41">
        <v>97</v>
      </c>
      <c r="F6" s="10">
        <v>0.1</v>
      </c>
      <c r="G6" s="6">
        <v>322</v>
      </c>
    </row>
    <row r="7" spans="1:7" ht="17.25" customHeight="1" x14ac:dyDescent="0.3">
      <c r="A7" s="5" t="s">
        <v>73</v>
      </c>
      <c r="B7" s="41">
        <v>0</v>
      </c>
      <c r="C7" s="41">
        <v>48</v>
      </c>
      <c r="D7" s="41">
        <v>97</v>
      </c>
      <c r="E7" s="41">
        <v>145</v>
      </c>
      <c r="F7" s="10">
        <v>7.4999999999999997E-2</v>
      </c>
      <c r="G7" s="6">
        <v>485</v>
      </c>
    </row>
    <row r="8" spans="1:7" ht="17.25" customHeight="1" x14ac:dyDescent="0.3">
      <c r="A8" s="5" t="s">
        <v>74</v>
      </c>
      <c r="B8" s="41">
        <v>28128</v>
      </c>
      <c r="C8" s="41">
        <v>1406000</v>
      </c>
      <c r="D8" s="41">
        <v>2813000</v>
      </c>
      <c r="E8" s="41">
        <v>4219000</v>
      </c>
      <c r="F8" s="10">
        <v>0.25</v>
      </c>
      <c r="G8" s="6">
        <v>14064000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6"/>
  <sheetViews>
    <sheetView workbookViewId="0">
      <selection sqref="A1:H1"/>
    </sheetView>
  </sheetViews>
  <sheetFormatPr baseColWidth="10" defaultColWidth="8.88671875" defaultRowHeight="14.4" x14ac:dyDescent="0.3"/>
  <cols>
    <col min="1" max="1" width="21.88671875" style="35" bestFit="1" customWidth="1"/>
    <col min="2" max="2" width="11.6640625" style="35" bestFit="1" customWidth="1"/>
    <col min="3" max="3" width="24.5546875" style="36" bestFit="1" customWidth="1"/>
    <col min="4" max="4" width="27" style="36" bestFit="1" customWidth="1"/>
    <col min="5" max="5" width="21.88671875" style="36" bestFit="1" customWidth="1"/>
    <col min="6" max="6" width="17.109375" style="36" bestFit="1" customWidth="1"/>
    <col min="7" max="7" width="39" style="36" bestFit="1" customWidth="1"/>
    <col min="8" max="8" width="18.88671875" style="37" bestFit="1" customWidth="1"/>
    <col min="9" max="9" width="15.5546875" style="38" bestFit="1" customWidth="1"/>
    <col min="10" max="10" width="14.5546875" style="39" bestFit="1" customWidth="1"/>
    <col min="11" max="11" width="12.6640625" style="39" bestFit="1" customWidth="1"/>
    <col min="12" max="12" width="13.109375" style="39" bestFit="1" customWidth="1"/>
  </cols>
  <sheetData>
    <row r="1" spans="1:12" ht="17.25" customHeight="1" x14ac:dyDescent="0.3">
      <c r="A1" s="44" t="s">
        <v>33</v>
      </c>
      <c r="B1" s="44"/>
      <c r="C1" s="45"/>
      <c r="D1" s="45"/>
      <c r="E1" s="45"/>
      <c r="F1" s="45"/>
      <c r="G1" s="45"/>
      <c r="H1" s="46"/>
      <c r="I1" s="47" t="s">
        <v>34</v>
      </c>
      <c r="J1" s="47"/>
      <c r="K1" s="47"/>
      <c r="L1" s="47"/>
    </row>
    <row r="2" spans="1:12" ht="17.25" customHeight="1" x14ac:dyDescent="0.3">
      <c r="A2" s="12" t="s">
        <v>35</v>
      </c>
      <c r="B2" s="12" t="s">
        <v>36</v>
      </c>
      <c r="C2" s="13" t="s">
        <v>37</v>
      </c>
      <c r="D2" s="13" t="s">
        <v>38</v>
      </c>
      <c r="E2" s="13" t="s">
        <v>39</v>
      </c>
      <c r="F2" s="13" t="s">
        <v>40</v>
      </c>
      <c r="G2" s="13" t="s">
        <v>41</v>
      </c>
      <c r="H2" s="14" t="s">
        <v>42</v>
      </c>
      <c r="I2" s="15" t="s">
        <v>43</v>
      </c>
      <c r="J2" s="16">
        <v>0.1</v>
      </c>
      <c r="K2" s="16">
        <v>0.2</v>
      </c>
      <c r="L2" s="16">
        <v>0.3</v>
      </c>
    </row>
    <row r="3" spans="1:12" ht="17.25" customHeight="1" x14ac:dyDescent="0.3">
      <c r="A3" s="17" t="s">
        <v>44</v>
      </c>
      <c r="B3" s="17" t="s">
        <v>45</v>
      </c>
      <c r="C3" s="18">
        <v>10249</v>
      </c>
      <c r="D3" s="18">
        <v>317</v>
      </c>
      <c r="E3" s="19">
        <v>31</v>
      </c>
      <c r="F3" s="20">
        <v>16</v>
      </c>
      <c r="G3" s="19">
        <v>1</v>
      </c>
      <c r="H3" s="21">
        <v>0.4</v>
      </c>
      <c r="I3" s="22">
        <v>1500</v>
      </c>
      <c r="J3" s="23">
        <f>J2*$C$3</f>
        <v>1024.9000000000001</v>
      </c>
      <c r="K3" s="23">
        <f>K2*$C$3</f>
        <v>2049.8000000000002</v>
      </c>
      <c r="L3" s="23">
        <f>L2*$C$3</f>
        <v>3074.7</v>
      </c>
    </row>
    <row r="4" spans="1:12" ht="17.25" customHeight="1" x14ac:dyDescent="0.3">
      <c r="A4" s="5"/>
      <c r="B4" s="5"/>
      <c r="C4" s="24" t="s">
        <v>46</v>
      </c>
      <c r="D4" s="24" t="s">
        <v>47</v>
      </c>
      <c r="E4" s="24" t="s">
        <v>48</v>
      </c>
      <c r="F4" s="24" t="s">
        <v>49</v>
      </c>
      <c r="G4" s="24" t="s">
        <v>50</v>
      </c>
      <c r="H4" s="25" t="s">
        <v>42</v>
      </c>
      <c r="I4" s="20"/>
      <c r="J4" s="20"/>
      <c r="K4" s="20"/>
      <c r="L4" s="20"/>
    </row>
    <row r="5" spans="1:12" ht="17.25" customHeight="1" x14ac:dyDescent="0.3">
      <c r="A5" s="17" t="s">
        <v>44</v>
      </c>
      <c r="B5" s="17" t="s">
        <v>45</v>
      </c>
      <c r="C5" s="18">
        <f>3789+14601</f>
        <v>18390</v>
      </c>
      <c r="D5" s="18">
        <v>3789</v>
      </c>
      <c r="E5" s="18">
        <v>9</v>
      </c>
      <c r="F5" s="18">
        <v>14601</v>
      </c>
      <c r="G5" s="18">
        <v>2</v>
      </c>
      <c r="H5" s="21">
        <v>0.13500000000000001</v>
      </c>
      <c r="I5" s="22">
        <v>5000</v>
      </c>
      <c r="J5" s="22">
        <f>$C$5*J2</f>
        <v>1839</v>
      </c>
      <c r="K5" s="22">
        <f>$C$5*K2</f>
        <v>3678</v>
      </c>
      <c r="L5" s="22">
        <f>$C$5*L2</f>
        <v>5517</v>
      </c>
    </row>
    <row r="6" spans="1:12" ht="17.25" customHeight="1" x14ac:dyDescent="0.3">
      <c r="A6" s="5"/>
      <c r="B6" s="5"/>
      <c r="C6" s="13" t="s">
        <v>51</v>
      </c>
      <c r="D6" s="13" t="s">
        <v>52</v>
      </c>
      <c r="E6" s="26" t="s">
        <v>53</v>
      </c>
      <c r="F6" s="13" t="s">
        <v>54</v>
      </c>
      <c r="G6" s="13" t="s">
        <v>55</v>
      </c>
      <c r="H6" s="27" t="s">
        <v>42</v>
      </c>
      <c r="I6" s="20"/>
      <c r="J6" s="20"/>
      <c r="K6" s="20"/>
      <c r="L6" s="20"/>
    </row>
    <row r="7" spans="1:12" ht="17.25" customHeight="1" x14ac:dyDescent="0.3">
      <c r="A7" s="17" t="s">
        <v>44</v>
      </c>
      <c r="B7" s="17" t="s">
        <v>45</v>
      </c>
      <c r="C7" s="28">
        <v>3070000</v>
      </c>
      <c r="D7" s="20">
        <v>2700000</v>
      </c>
      <c r="E7" s="29">
        <v>20</v>
      </c>
      <c r="F7" s="18">
        <v>370000</v>
      </c>
      <c r="G7" s="29">
        <v>7</v>
      </c>
      <c r="H7" s="21">
        <v>1.4E-2</v>
      </c>
      <c r="I7" s="22">
        <v>100000</v>
      </c>
      <c r="J7" s="22">
        <f>$C$7*J2</f>
        <v>307000</v>
      </c>
      <c r="K7" s="22">
        <f>$C$7*K2</f>
        <v>614000</v>
      </c>
      <c r="L7" s="22">
        <f>$C$7*L2</f>
        <v>921000</v>
      </c>
    </row>
    <row r="8" spans="1:12" ht="17.25" customHeight="1" x14ac:dyDescent="0.3">
      <c r="A8" s="5"/>
      <c r="B8" s="5"/>
      <c r="C8" s="48" t="s">
        <v>56</v>
      </c>
      <c r="D8" s="48"/>
      <c r="E8" s="48"/>
      <c r="F8" s="48"/>
      <c r="G8" s="48"/>
      <c r="H8" s="30" t="s">
        <v>42</v>
      </c>
      <c r="I8" s="20"/>
      <c r="J8" s="20"/>
      <c r="K8" s="20"/>
      <c r="L8" s="20"/>
    </row>
    <row r="9" spans="1:12" ht="17.25" customHeight="1" x14ac:dyDescent="0.3">
      <c r="A9" s="17" t="s">
        <v>44</v>
      </c>
      <c r="B9" s="17" t="s">
        <v>45</v>
      </c>
      <c r="C9" s="49">
        <v>1235</v>
      </c>
      <c r="D9" s="49"/>
      <c r="E9" s="49"/>
      <c r="F9" s="49"/>
      <c r="G9" s="49"/>
      <c r="H9" s="21">
        <v>0.4</v>
      </c>
      <c r="I9" s="22">
        <v>0</v>
      </c>
      <c r="J9" s="23">
        <f>$C$9*J2</f>
        <v>123.5</v>
      </c>
      <c r="K9" s="23">
        <f>$C$9*K2</f>
        <v>247</v>
      </c>
      <c r="L9" s="23">
        <f>$C$9*L2</f>
        <v>370.5</v>
      </c>
    </row>
    <row r="10" spans="1:12" ht="17.25" customHeight="1" x14ac:dyDescent="0.3">
      <c r="A10" s="5"/>
      <c r="B10" s="5"/>
      <c r="C10" s="48" t="s">
        <v>57</v>
      </c>
      <c r="D10" s="48"/>
      <c r="E10" s="48"/>
      <c r="F10" s="48"/>
      <c r="G10" s="48"/>
      <c r="H10" s="30" t="s">
        <v>42</v>
      </c>
      <c r="I10" s="20"/>
      <c r="J10" s="20"/>
      <c r="K10" s="20"/>
      <c r="L10" s="20"/>
    </row>
    <row r="11" spans="1:12" ht="17.25" customHeight="1" x14ac:dyDescent="0.3">
      <c r="A11" s="17" t="s">
        <v>44</v>
      </c>
      <c r="B11" s="17" t="s">
        <v>45</v>
      </c>
      <c r="C11" s="49">
        <v>322</v>
      </c>
      <c r="D11" s="49"/>
      <c r="E11" s="49"/>
      <c r="F11" s="49"/>
      <c r="G11" s="49"/>
      <c r="H11" s="21">
        <v>0.1</v>
      </c>
      <c r="I11" s="22">
        <v>0</v>
      </c>
      <c r="J11" s="23">
        <f>$C$11*J2</f>
        <v>32.200000000000003</v>
      </c>
      <c r="K11" s="23">
        <f>$C$11*K2</f>
        <v>64.400000000000006</v>
      </c>
      <c r="L11" s="23">
        <f>$C$11*L2</f>
        <v>96.6</v>
      </c>
    </row>
    <row r="12" spans="1:12" ht="17.25" customHeight="1" x14ac:dyDescent="0.3">
      <c r="A12" s="5"/>
      <c r="B12" s="5"/>
      <c r="C12" s="48" t="s">
        <v>58</v>
      </c>
      <c r="D12" s="48"/>
      <c r="E12" s="48"/>
      <c r="F12" s="48"/>
      <c r="G12" s="48"/>
      <c r="H12" s="30" t="s">
        <v>42</v>
      </c>
      <c r="I12" s="20"/>
      <c r="J12" s="20"/>
      <c r="K12" s="20"/>
      <c r="L12" s="20"/>
    </row>
    <row r="13" spans="1:12" ht="17.25" customHeight="1" x14ac:dyDescent="0.3">
      <c r="A13" s="31" t="s">
        <v>44</v>
      </c>
      <c r="B13" s="31" t="s">
        <v>45</v>
      </c>
      <c r="C13" s="49">
        <v>484</v>
      </c>
      <c r="D13" s="49"/>
      <c r="E13" s="49"/>
      <c r="F13" s="49"/>
      <c r="G13" s="49"/>
      <c r="H13" s="21">
        <v>7.4999999999999997E-2</v>
      </c>
      <c r="I13" s="22">
        <v>50</v>
      </c>
      <c r="J13" s="23">
        <f>$C$13*J2</f>
        <v>48.400000000000006</v>
      </c>
      <c r="K13" s="23">
        <f>$C$13*K2</f>
        <v>96.800000000000011</v>
      </c>
      <c r="L13" s="23">
        <f>$C$13*L2</f>
        <v>145.19999999999999</v>
      </c>
    </row>
    <row r="14" spans="1:12" ht="17.25" customHeight="1" x14ac:dyDescent="0.3">
      <c r="A14" s="50" t="s">
        <v>59</v>
      </c>
      <c r="B14" s="50"/>
      <c r="C14" s="51"/>
      <c r="D14" s="51"/>
      <c r="E14" s="51"/>
      <c r="F14" s="51"/>
      <c r="G14" s="51"/>
      <c r="H14" s="52"/>
      <c r="I14" s="20"/>
      <c r="J14" s="20"/>
      <c r="K14" s="20"/>
      <c r="L14" s="20"/>
    </row>
    <row r="15" spans="1:12" ht="17.25" customHeight="1" x14ac:dyDescent="0.3">
      <c r="A15" s="5"/>
      <c r="B15" s="5"/>
      <c r="C15" s="32" t="s">
        <v>60</v>
      </c>
      <c r="D15" s="53" t="s">
        <v>61</v>
      </c>
      <c r="E15" s="53"/>
      <c r="F15" s="53" t="s">
        <v>62</v>
      </c>
      <c r="G15" s="53"/>
      <c r="H15" s="33" t="s">
        <v>63</v>
      </c>
      <c r="I15" s="20"/>
      <c r="J15" s="20"/>
      <c r="K15" s="20"/>
      <c r="L15" s="20"/>
    </row>
    <row r="16" spans="1:12" ht="17.25" customHeight="1" x14ac:dyDescent="0.3">
      <c r="A16" s="17" t="s">
        <v>44</v>
      </c>
      <c r="B16" s="17" t="s">
        <v>45</v>
      </c>
      <c r="C16" s="28">
        <v>9316</v>
      </c>
      <c r="D16" s="28">
        <v>5133205.4000000004</v>
      </c>
      <c r="E16" s="28"/>
      <c r="F16" s="28">
        <f>5133205/365</f>
        <v>14063.575342465754</v>
      </c>
      <c r="G16" s="28"/>
      <c r="H16" s="34" t="s">
        <v>64</v>
      </c>
      <c r="I16" s="23">
        <v>10</v>
      </c>
      <c r="J16" s="23">
        <f>$F$16*J2</f>
        <v>1406.3575342465756</v>
      </c>
      <c r="K16" s="23">
        <f>$F$16*K2</f>
        <v>2812.7150684931512</v>
      </c>
      <c r="L16" s="23">
        <f>$F$16*L2</f>
        <v>4219.0726027397259</v>
      </c>
    </row>
  </sheetData>
  <mergeCells count="11">
    <mergeCell ref="C11:G11"/>
    <mergeCell ref="C12:G12"/>
    <mergeCell ref="C13:G13"/>
    <mergeCell ref="A14:H14"/>
    <mergeCell ref="D15:E15"/>
    <mergeCell ref="F15:G15"/>
    <mergeCell ref="A1:H1"/>
    <mergeCell ref="I1:L1"/>
    <mergeCell ref="C8:G8"/>
    <mergeCell ref="C9:G9"/>
    <mergeCell ref="C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55"/>
  <sheetViews>
    <sheetView workbookViewId="0"/>
  </sheetViews>
  <sheetFormatPr baseColWidth="10" defaultColWidth="8.88671875" defaultRowHeight="14.4" x14ac:dyDescent="0.3"/>
  <cols>
    <col min="1" max="1" width="12.44140625" style="7" bestFit="1" customWidth="1"/>
    <col min="2" max="2" width="12.44140625" bestFit="1" customWidth="1"/>
    <col min="3" max="3" width="13.5546875" style="7" bestFit="1" customWidth="1"/>
    <col min="4" max="4" width="11.5546875" style="11" bestFit="1" customWidth="1"/>
    <col min="5" max="5" width="18.109375" style="7" bestFit="1" customWidth="1"/>
    <col min="6" max="6" width="18.44140625" style="7" bestFit="1" customWidth="1"/>
  </cols>
  <sheetData>
    <row r="1" spans="1:6" ht="19.5" customHeight="1" x14ac:dyDescent="0.3">
      <c r="A1" s="4" t="s">
        <v>13</v>
      </c>
      <c r="B1" s="5" t="s">
        <v>14</v>
      </c>
      <c r="C1" s="4" t="s">
        <v>23</v>
      </c>
      <c r="D1" s="9" t="s">
        <v>24</v>
      </c>
      <c r="E1" s="4" t="s">
        <v>25</v>
      </c>
      <c r="F1" s="4" t="s">
        <v>26</v>
      </c>
    </row>
    <row r="2" spans="1:6" ht="19.5" customHeight="1" x14ac:dyDescent="0.3">
      <c r="A2" s="6">
        <v>2022</v>
      </c>
      <c r="B2" s="5" t="s">
        <v>27</v>
      </c>
      <c r="C2" s="6">
        <v>1019430</v>
      </c>
      <c r="D2" s="10">
        <v>109.7</v>
      </c>
      <c r="E2" s="6">
        <v>9293</v>
      </c>
      <c r="F2" s="6">
        <v>9293</v>
      </c>
    </row>
    <row r="3" spans="1:6" ht="19.5" customHeight="1" x14ac:dyDescent="0.3">
      <c r="A3" s="6">
        <v>2022</v>
      </c>
      <c r="B3" s="5" t="s">
        <v>28</v>
      </c>
      <c r="C3" s="6">
        <v>18591</v>
      </c>
      <c r="D3" s="10">
        <v>6.02</v>
      </c>
      <c r="E3" s="6">
        <v>3076</v>
      </c>
      <c r="F3" s="6">
        <v>3086</v>
      </c>
    </row>
    <row r="4" spans="1:6" ht="19.5" customHeight="1" x14ac:dyDescent="0.3">
      <c r="A4" s="6">
        <v>2022</v>
      </c>
      <c r="B4" s="5" t="s">
        <v>29</v>
      </c>
      <c r="C4" s="6">
        <v>13821</v>
      </c>
      <c r="D4" s="6">
        <v>57</v>
      </c>
      <c r="E4" s="6">
        <v>415</v>
      </c>
      <c r="F4" s="6">
        <v>415</v>
      </c>
    </row>
    <row r="5" spans="1:6" ht="19.5" customHeight="1" x14ac:dyDescent="0.3">
      <c r="A5" s="6">
        <v>2022</v>
      </c>
      <c r="B5" s="5" t="s">
        <v>30</v>
      </c>
      <c r="C5" s="6">
        <v>4745</v>
      </c>
      <c r="D5" s="6">
        <v>65</v>
      </c>
      <c r="E5" s="6">
        <v>73</v>
      </c>
      <c r="F5" s="6">
        <v>73</v>
      </c>
    </row>
    <row r="6" spans="1:6" ht="19.5" customHeight="1" x14ac:dyDescent="0.3">
      <c r="A6" s="6">
        <v>2021</v>
      </c>
      <c r="B6" s="5" t="s">
        <v>27</v>
      </c>
      <c r="C6" s="6">
        <v>1019340</v>
      </c>
      <c r="D6" s="10">
        <v>109.71</v>
      </c>
      <c r="E6" s="6">
        <v>9292</v>
      </c>
      <c r="F6" s="6">
        <v>9292</v>
      </c>
    </row>
    <row r="7" spans="1:6" ht="19.5" customHeight="1" x14ac:dyDescent="0.3">
      <c r="A7" s="6">
        <v>2021</v>
      </c>
      <c r="B7" s="5" t="s">
        <v>28</v>
      </c>
      <c r="C7" s="6">
        <v>17017</v>
      </c>
      <c r="D7" s="10">
        <v>5.5</v>
      </c>
      <c r="E7" s="6">
        <v>3096</v>
      </c>
      <c r="F7" s="6">
        <v>3093</v>
      </c>
    </row>
    <row r="8" spans="1:6" ht="19.5" customHeight="1" x14ac:dyDescent="0.3">
      <c r="A8" s="6">
        <v>2021</v>
      </c>
      <c r="B8" s="5" t="s">
        <v>29</v>
      </c>
      <c r="C8" s="6">
        <v>15987</v>
      </c>
      <c r="D8" s="6">
        <v>62</v>
      </c>
      <c r="E8" s="6">
        <v>427</v>
      </c>
      <c r="F8" s="6">
        <v>427</v>
      </c>
    </row>
    <row r="9" spans="1:6" ht="19.5" customHeight="1" x14ac:dyDescent="0.3">
      <c r="A9" s="6">
        <v>2021</v>
      </c>
      <c r="B9" s="5" t="s">
        <v>30</v>
      </c>
      <c r="C9" s="6">
        <v>4745</v>
      </c>
      <c r="D9" s="6">
        <v>65</v>
      </c>
      <c r="E9" s="6">
        <v>73</v>
      </c>
      <c r="F9" s="6">
        <v>73</v>
      </c>
    </row>
    <row r="10" spans="1:6" ht="19.5" customHeight="1" x14ac:dyDescent="0.3">
      <c r="A10" s="6">
        <v>2020</v>
      </c>
      <c r="B10" s="5" t="s">
        <v>27</v>
      </c>
      <c r="C10" s="6">
        <v>832560</v>
      </c>
      <c r="D10" s="10">
        <v>89.84</v>
      </c>
      <c r="E10" s="6">
        <v>9292</v>
      </c>
      <c r="F10" s="6">
        <v>9268</v>
      </c>
    </row>
    <row r="11" spans="1:6" ht="19.5" customHeight="1" x14ac:dyDescent="0.3">
      <c r="A11" s="6">
        <v>2020</v>
      </c>
      <c r="B11" s="5" t="s">
        <v>28</v>
      </c>
      <c r="C11" s="6">
        <v>17105</v>
      </c>
      <c r="D11" s="10">
        <v>5.5</v>
      </c>
      <c r="E11" s="6">
        <v>3090</v>
      </c>
      <c r="F11" s="6">
        <v>3110</v>
      </c>
    </row>
    <row r="12" spans="1:6" ht="19.5" customHeight="1" x14ac:dyDescent="0.3">
      <c r="A12" s="6">
        <v>2020</v>
      </c>
      <c r="B12" s="5" t="s">
        <v>29</v>
      </c>
      <c r="C12" s="6">
        <v>13230</v>
      </c>
      <c r="D12" s="6">
        <v>30</v>
      </c>
      <c r="E12" s="6">
        <v>444</v>
      </c>
      <c r="F12" s="6">
        <v>441</v>
      </c>
    </row>
    <row r="13" spans="1:6" ht="19.5" customHeight="1" x14ac:dyDescent="0.3">
      <c r="A13" s="6">
        <v>2020</v>
      </c>
      <c r="B13" s="5" t="s">
        <v>30</v>
      </c>
      <c r="C13" s="6">
        <v>4290</v>
      </c>
      <c r="D13" s="6">
        <v>65</v>
      </c>
      <c r="E13" s="6">
        <v>66</v>
      </c>
      <c r="F13" s="6">
        <v>66</v>
      </c>
    </row>
    <row r="14" spans="1:6" ht="19.5" customHeight="1" x14ac:dyDescent="0.3">
      <c r="A14" s="6">
        <v>2019</v>
      </c>
      <c r="B14" s="5" t="s">
        <v>27</v>
      </c>
      <c r="C14" s="6">
        <v>831690</v>
      </c>
      <c r="D14" s="10">
        <v>89.83</v>
      </c>
      <c r="E14" s="6">
        <v>9268</v>
      </c>
      <c r="F14" s="6">
        <v>9258</v>
      </c>
    </row>
    <row r="15" spans="1:6" ht="19.5" customHeight="1" x14ac:dyDescent="0.3">
      <c r="A15" s="6">
        <v>2019</v>
      </c>
      <c r="B15" s="5" t="s">
        <v>28</v>
      </c>
      <c r="C15" s="6">
        <v>15242</v>
      </c>
      <c r="D15" s="10">
        <v>5.89</v>
      </c>
      <c r="E15" s="6">
        <v>3130</v>
      </c>
      <c r="F15" s="6">
        <v>2586</v>
      </c>
    </row>
    <row r="16" spans="1:6" ht="19.5" customHeight="1" x14ac:dyDescent="0.3">
      <c r="A16" s="6">
        <v>2019</v>
      </c>
      <c r="B16" s="5" t="s">
        <v>29</v>
      </c>
      <c r="C16" s="6">
        <v>14125</v>
      </c>
      <c r="D16" s="10">
        <v>32.1</v>
      </c>
      <c r="E16" s="6">
        <v>443</v>
      </c>
      <c r="F16" s="6">
        <v>440</v>
      </c>
    </row>
    <row r="17" spans="1:6" ht="19.5" customHeight="1" x14ac:dyDescent="0.3">
      <c r="A17" s="6">
        <v>2019</v>
      </c>
      <c r="B17" s="5" t="s">
        <v>30</v>
      </c>
      <c r="C17" s="6">
        <v>1860</v>
      </c>
      <c r="D17" s="6">
        <v>60</v>
      </c>
      <c r="E17" s="6">
        <v>36</v>
      </c>
      <c r="F17" s="6">
        <v>31</v>
      </c>
    </row>
    <row r="18" spans="1:6" ht="19.5" customHeight="1" x14ac:dyDescent="0.3">
      <c r="A18" s="6">
        <v>2018</v>
      </c>
      <c r="B18" s="5" t="s">
        <v>27</v>
      </c>
      <c r="C18" s="6">
        <v>951299</v>
      </c>
      <c r="D18" s="10">
        <v>120.69</v>
      </c>
      <c r="E18" s="6">
        <v>9178</v>
      </c>
      <c r="F18" s="6">
        <v>7882</v>
      </c>
    </row>
    <row r="19" spans="1:6" ht="19.5" customHeight="1" x14ac:dyDescent="0.3">
      <c r="A19" s="6">
        <v>2018</v>
      </c>
      <c r="B19" s="5" t="s">
        <v>28</v>
      </c>
      <c r="C19" s="6">
        <v>17696</v>
      </c>
      <c r="D19" s="10">
        <v>5.31</v>
      </c>
      <c r="E19" s="6">
        <v>2965</v>
      </c>
      <c r="F19" s="6">
        <v>3330</v>
      </c>
    </row>
    <row r="20" spans="1:6" ht="19.5" customHeight="1" x14ac:dyDescent="0.3">
      <c r="A20" s="6">
        <v>2018</v>
      </c>
      <c r="B20" s="5" t="s">
        <v>29</v>
      </c>
      <c r="C20" s="6">
        <v>8780</v>
      </c>
      <c r="D20" s="6">
        <v>20</v>
      </c>
      <c r="E20" s="6">
        <v>440</v>
      </c>
      <c r="F20" s="6">
        <v>439</v>
      </c>
    </row>
    <row r="21" spans="1:6" ht="19.5" customHeight="1" x14ac:dyDescent="0.3">
      <c r="A21" s="6">
        <v>2018</v>
      </c>
      <c r="B21" s="5" t="s">
        <v>30</v>
      </c>
      <c r="C21" s="6">
        <v>1885</v>
      </c>
      <c r="D21" s="6">
        <v>65</v>
      </c>
      <c r="E21" s="6">
        <v>34</v>
      </c>
      <c r="F21" s="6">
        <v>29</v>
      </c>
    </row>
    <row r="22" spans="1:6" ht="19.5" customHeight="1" x14ac:dyDescent="0.3">
      <c r="A22" s="6">
        <v>2018</v>
      </c>
      <c r="B22" s="5" t="s">
        <v>31</v>
      </c>
      <c r="C22" s="6">
        <v>1331</v>
      </c>
      <c r="D22" s="10">
        <v>1.08</v>
      </c>
      <c r="E22" s="6">
        <v>1453</v>
      </c>
      <c r="F22" s="6">
        <v>1236</v>
      </c>
    </row>
    <row r="23" spans="1:6" ht="19.5" customHeight="1" x14ac:dyDescent="0.3">
      <c r="A23" s="6">
        <v>2017</v>
      </c>
      <c r="B23" s="5" t="s">
        <v>27</v>
      </c>
      <c r="C23" s="6">
        <v>888224</v>
      </c>
      <c r="D23" s="10">
        <v>133.29</v>
      </c>
      <c r="E23" s="6">
        <v>9210</v>
      </c>
      <c r="F23" s="6">
        <v>6664</v>
      </c>
    </row>
    <row r="24" spans="1:6" ht="19.5" customHeight="1" x14ac:dyDescent="0.3">
      <c r="A24" s="6">
        <v>2017</v>
      </c>
      <c r="B24" s="5" t="s">
        <v>28</v>
      </c>
      <c r="C24" s="6">
        <v>16688</v>
      </c>
      <c r="D24" s="10">
        <v>5.17</v>
      </c>
      <c r="E24" s="6">
        <v>2703</v>
      </c>
      <c r="F24" s="6">
        <v>3230</v>
      </c>
    </row>
    <row r="25" spans="1:6" ht="19.5" customHeight="1" x14ac:dyDescent="0.3">
      <c r="A25" s="6">
        <v>2017</v>
      </c>
      <c r="B25" s="5" t="s">
        <v>29</v>
      </c>
      <c r="C25" s="6">
        <v>10670</v>
      </c>
      <c r="D25" s="10">
        <v>24.14</v>
      </c>
      <c r="E25" s="6">
        <v>444</v>
      </c>
      <c r="F25" s="6">
        <v>442</v>
      </c>
    </row>
    <row r="26" spans="1:6" ht="19.5" customHeight="1" x14ac:dyDescent="0.3">
      <c r="A26" s="6">
        <v>2017</v>
      </c>
      <c r="B26" s="5" t="s">
        <v>30</v>
      </c>
      <c r="C26" s="6">
        <v>1080</v>
      </c>
      <c r="D26" s="6">
        <v>60</v>
      </c>
      <c r="E26" s="6">
        <v>34</v>
      </c>
      <c r="F26" s="6">
        <v>18</v>
      </c>
    </row>
    <row r="27" spans="1:6" ht="19.5" customHeight="1" x14ac:dyDescent="0.3">
      <c r="A27" s="6">
        <v>2017</v>
      </c>
      <c r="B27" s="5" t="s">
        <v>31</v>
      </c>
      <c r="C27" s="6">
        <v>843</v>
      </c>
      <c r="D27" s="10">
        <v>0.66</v>
      </c>
      <c r="E27" s="6">
        <v>1456</v>
      </c>
      <c r="F27" s="6">
        <v>1281</v>
      </c>
    </row>
    <row r="28" spans="1:6" ht="19.5" customHeight="1" x14ac:dyDescent="0.3">
      <c r="A28" s="6">
        <v>2016</v>
      </c>
      <c r="B28" s="5" t="s">
        <v>27</v>
      </c>
      <c r="C28" s="6">
        <v>746540</v>
      </c>
      <c r="D28" s="10">
        <v>115.69</v>
      </c>
      <c r="E28" s="6">
        <v>9316</v>
      </c>
      <c r="F28" s="6">
        <v>6453</v>
      </c>
    </row>
    <row r="29" spans="1:6" ht="19.5" customHeight="1" x14ac:dyDescent="0.3">
      <c r="A29" s="6">
        <v>2016</v>
      </c>
      <c r="B29" s="5" t="s">
        <v>28</v>
      </c>
      <c r="C29" s="6">
        <v>23177</v>
      </c>
      <c r="D29" s="10">
        <v>5.86</v>
      </c>
      <c r="E29" s="6">
        <v>3821</v>
      </c>
      <c r="F29" s="6">
        <v>3952</v>
      </c>
    </row>
    <row r="30" spans="1:6" ht="19.5" customHeight="1" x14ac:dyDescent="0.3">
      <c r="A30" s="6">
        <v>2016</v>
      </c>
      <c r="B30" s="5" t="s">
        <v>29</v>
      </c>
      <c r="C30" s="6">
        <v>9060</v>
      </c>
      <c r="D30" s="6">
        <v>20</v>
      </c>
      <c r="E30" s="6">
        <v>455</v>
      </c>
      <c r="F30" s="6">
        <v>453</v>
      </c>
    </row>
    <row r="31" spans="1:6" ht="19.5" customHeight="1" x14ac:dyDescent="0.3">
      <c r="A31" s="6">
        <v>2016</v>
      </c>
      <c r="B31" s="5" t="s">
        <v>31</v>
      </c>
      <c r="C31" s="6">
        <v>1366</v>
      </c>
      <c r="D31" s="10">
        <v>1.08</v>
      </c>
      <c r="E31" s="6">
        <v>1467</v>
      </c>
      <c r="F31" s="6">
        <v>1259</v>
      </c>
    </row>
    <row r="32" spans="1:6" ht="19.5" customHeight="1" x14ac:dyDescent="0.3">
      <c r="A32" s="6">
        <v>2016</v>
      </c>
      <c r="B32" s="5" t="s">
        <v>32</v>
      </c>
      <c r="C32" s="6">
        <v>1208</v>
      </c>
      <c r="D32" s="6">
        <v>15</v>
      </c>
      <c r="E32" s="6">
        <v>83</v>
      </c>
      <c r="F32" s="6">
        <v>81</v>
      </c>
    </row>
    <row r="33" spans="1:6" ht="19.5" customHeight="1" x14ac:dyDescent="0.3">
      <c r="A33" s="6">
        <v>2016</v>
      </c>
      <c r="B33" s="5" t="s">
        <v>30</v>
      </c>
      <c r="C33" s="6">
        <v>1110</v>
      </c>
      <c r="D33" s="6">
        <v>60</v>
      </c>
      <c r="E33" s="6">
        <v>29</v>
      </c>
      <c r="F33" s="6">
        <v>19</v>
      </c>
    </row>
    <row r="34" spans="1:6" ht="19.5" customHeight="1" x14ac:dyDescent="0.3">
      <c r="A34" s="6">
        <v>2015</v>
      </c>
      <c r="B34" s="5" t="s">
        <v>27</v>
      </c>
      <c r="C34" s="6">
        <v>829427</v>
      </c>
      <c r="D34" s="10">
        <v>102.74</v>
      </c>
      <c r="E34" s="6">
        <v>9400</v>
      </c>
      <c r="F34" s="6">
        <v>8073</v>
      </c>
    </row>
    <row r="35" spans="1:6" ht="19.5" customHeight="1" x14ac:dyDescent="0.3">
      <c r="A35" s="6">
        <v>2015</v>
      </c>
      <c r="B35" s="5" t="s">
        <v>28</v>
      </c>
      <c r="C35" s="6">
        <v>14044</v>
      </c>
      <c r="D35" s="10">
        <v>4.67</v>
      </c>
      <c r="E35" s="6">
        <v>3673</v>
      </c>
      <c r="F35" s="6">
        <v>3005</v>
      </c>
    </row>
    <row r="36" spans="1:6" ht="19.5" customHeight="1" x14ac:dyDescent="0.3">
      <c r="A36" s="6">
        <v>2015</v>
      </c>
      <c r="B36" s="5" t="s">
        <v>29</v>
      </c>
      <c r="C36" s="6">
        <v>9060</v>
      </c>
      <c r="D36" s="6">
        <v>20</v>
      </c>
      <c r="E36" s="6">
        <v>453</v>
      </c>
      <c r="F36" s="6">
        <v>453</v>
      </c>
    </row>
    <row r="37" spans="1:6" ht="19.5" customHeight="1" x14ac:dyDescent="0.3">
      <c r="A37" s="6">
        <v>2015</v>
      </c>
      <c r="B37" s="5" t="s">
        <v>31</v>
      </c>
      <c r="C37" s="6">
        <v>1342</v>
      </c>
      <c r="D37" s="10">
        <v>1.05</v>
      </c>
      <c r="E37" s="6">
        <v>1461</v>
      </c>
      <c r="F37" s="6">
        <v>1279</v>
      </c>
    </row>
    <row r="38" spans="1:6" ht="19.5" customHeight="1" x14ac:dyDescent="0.3">
      <c r="A38" s="6">
        <v>2015</v>
      </c>
      <c r="B38" s="5" t="s">
        <v>30</v>
      </c>
      <c r="C38" s="6">
        <v>930</v>
      </c>
      <c r="D38" s="6">
        <v>60</v>
      </c>
      <c r="E38" s="6">
        <v>21</v>
      </c>
      <c r="F38" s="6">
        <v>16</v>
      </c>
    </row>
    <row r="39" spans="1:6" ht="19.5" customHeight="1" x14ac:dyDescent="0.3">
      <c r="A39" s="6">
        <v>2015</v>
      </c>
      <c r="B39" s="5" t="s">
        <v>32</v>
      </c>
      <c r="C39" s="6">
        <v>714</v>
      </c>
      <c r="D39" s="6">
        <v>14</v>
      </c>
      <c r="E39" s="6">
        <v>91</v>
      </c>
      <c r="F39" s="6">
        <v>51</v>
      </c>
    </row>
    <row r="40" spans="1:6" ht="17.25" customHeight="1" x14ac:dyDescent="0.3">
      <c r="A40" s="6">
        <v>2014</v>
      </c>
      <c r="B40" s="5" t="s">
        <v>27</v>
      </c>
      <c r="C40" s="6">
        <v>833524</v>
      </c>
      <c r="D40" s="10">
        <v>108.87</v>
      </c>
      <c r="E40" s="6">
        <v>8939</v>
      </c>
      <c r="F40" s="6">
        <v>7656</v>
      </c>
    </row>
    <row r="41" spans="1:6" ht="17.25" customHeight="1" x14ac:dyDescent="0.3">
      <c r="A41" s="6">
        <v>2014</v>
      </c>
      <c r="B41" s="5" t="s">
        <v>28</v>
      </c>
      <c r="C41" s="6">
        <v>23564</v>
      </c>
      <c r="D41" s="10">
        <v>6.38</v>
      </c>
      <c r="E41" s="6">
        <v>2884</v>
      </c>
      <c r="F41" s="6">
        <v>3696</v>
      </c>
    </row>
    <row r="42" spans="1:6" ht="17.25" customHeight="1" x14ac:dyDescent="0.3">
      <c r="A42" s="6">
        <v>2014</v>
      </c>
      <c r="B42" s="5" t="s">
        <v>29</v>
      </c>
      <c r="C42" s="6">
        <v>6795</v>
      </c>
      <c r="D42" s="6">
        <v>15</v>
      </c>
      <c r="E42" s="6">
        <v>453</v>
      </c>
      <c r="F42" s="6">
        <v>453</v>
      </c>
    </row>
    <row r="43" spans="1:6" ht="17.25" customHeight="1" x14ac:dyDescent="0.3">
      <c r="A43" s="6">
        <v>2014</v>
      </c>
      <c r="B43" s="5" t="s">
        <v>32</v>
      </c>
      <c r="C43" s="6">
        <v>952</v>
      </c>
      <c r="D43" s="6">
        <v>14</v>
      </c>
      <c r="E43" s="6">
        <v>71</v>
      </c>
      <c r="F43" s="6">
        <v>68</v>
      </c>
    </row>
    <row r="44" spans="1:6" ht="17.25" customHeight="1" x14ac:dyDescent="0.3">
      <c r="A44" s="6">
        <v>2014</v>
      </c>
      <c r="B44" s="5" t="s">
        <v>31</v>
      </c>
      <c r="C44" s="6">
        <v>672</v>
      </c>
      <c r="D44" s="10">
        <v>0.52</v>
      </c>
      <c r="E44" s="6">
        <v>1512</v>
      </c>
      <c r="F44" s="6">
        <v>1287</v>
      </c>
    </row>
    <row r="45" spans="1:6" ht="17.25" customHeight="1" x14ac:dyDescent="0.3">
      <c r="A45" s="6">
        <v>2013</v>
      </c>
      <c r="B45" s="5" t="s">
        <v>27</v>
      </c>
      <c r="C45" s="6">
        <v>1019708</v>
      </c>
      <c r="D45" s="10">
        <v>128.94999999999999</v>
      </c>
      <c r="E45" s="6">
        <v>9224</v>
      </c>
      <c r="F45" s="6">
        <v>7908</v>
      </c>
    </row>
    <row r="46" spans="1:6" ht="17.25" customHeight="1" x14ac:dyDescent="0.3">
      <c r="A46" s="6">
        <v>2013</v>
      </c>
      <c r="B46" s="5" t="s">
        <v>28</v>
      </c>
      <c r="C46" s="6">
        <v>31605</v>
      </c>
      <c r="D46" s="10">
        <v>6.25</v>
      </c>
      <c r="E46" s="6">
        <v>4995</v>
      </c>
      <c r="F46" s="6">
        <v>5056</v>
      </c>
    </row>
    <row r="47" spans="1:6" ht="17.25" customHeight="1" x14ac:dyDescent="0.3">
      <c r="A47" s="6">
        <v>2013</v>
      </c>
      <c r="B47" s="5" t="s">
        <v>29</v>
      </c>
      <c r="C47" s="6">
        <v>6076</v>
      </c>
      <c r="D47" s="6">
        <v>14</v>
      </c>
      <c r="E47" s="6">
        <v>470</v>
      </c>
      <c r="F47" s="6">
        <v>434</v>
      </c>
    </row>
    <row r="48" spans="1:6" ht="17.25" customHeight="1" x14ac:dyDescent="0.3">
      <c r="A48" s="6">
        <v>2013</v>
      </c>
      <c r="B48" s="5" t="s">
        <v>32</v>
      </c>
      <c r="C48" s="6">
        <v>922</v>
      </c>
      <c r="D48" s="10">
        <v>13.16</v>
      </c>
      <c r="E48" s="6">
        <v>80</v>
      </c>
      <c r="F48" s="6">
        <v>70</v>
      </c>
    </row>
    <row r="49" spans="1:6" ht="17.25" customHeight="1" x14ac:dyDescent="0.3">
      <c r="A49" s="6">
        <v>2013</v>
      </c>
      <c r="B49" s="5" t="s">
        <v>31</v>
      </c>
      <c r="C49" s="6">
        <v>569</v>
      </c>
      <c r="D49" s="10">
        <v>0.48</v>
      </c>
      <c r="E49" s="6">
        <v>1550</v>
      </c>
      <c r="F49" s="6">
        <v>1178</v>
      </c>
    </row>
    <row r="50" spans="1:6" ht="17.25" customHeight="1" x14ac:dyDescent="0.3">
      <c r="A50" s="6">
        <v>2012</v>
      </c>
      <c r="B50" s="5" t="s">
        <v>27</v>
      </c>
      <c r="C50" s="6">
        <v>982780</v>
      </c>
      <c r="D50" s="10">
        <v>116.04</v>
      </c>
      <c r="E50" s="6">
        <v>9309</v>
      </c>
      <c r="F50" s="6">
        <v>8469</v>
      </c>
    </row>
    <row r="51" spans="1:6" ht="17.25" customHeight="1" x14ac:dyDescent="0.3">
      <c r="A51" s="6">
        <v>2012</v>
      </c>
      <c r="B51" s="5" t="s">
        <v>28</v>
      </c>
      <c r="C51" s="6">
        <v>33539</v>
      </c>
      <c r="D51" s="10">
        <v>6.67</v>
      </c>
      <c r="E51" s="6">
        <v>5036</v>
      </c>
      <c r="F51" s="6">
        <v>5026</v>
      </c>
    </row>
    <row r="52" spans="1:6" ht="17.25" customHeight="1" x14ac:dyDescent="0.3">
      <c r="A52" s="6">
        <v>2012</v>
      </c>
      <c r="B52" s="5" t="s">
        <v>29</v>
      </c>
      <c r="C52" s="6">
        <v>5964</v>
      </c>
      <c r="D52" s="6">
        <v>14</v>
      </c>
      <c r="E52" s="6">
        <v>457</v>
      </c>
      <c r="F52" s="6">
        <v>426</v>
      </c>
    </row>
    <row r="53" spans="1:6" ht="17.25" customHeight="1" x14ac:dyDescent="0.3">
      <c r="A53" s="6">
        <v>2012</v>
      </c>
      <c r="B53" s="5" t="s">
        <v>31</v>
      </c>
      <c r="C53" s="6">
        <v>985</v>
      </c>
      <c r="D53" s="10">
        <v>0.6</v>
      </c>
      <c r="E53" s="6">
        <v>1680</v>
      </c>
      <c r="F53" s="6">
        <v>1642</v>
      </c>
    </row>
    <row r="54" spans="1:6" ht="17.25" customHeight="1" x14ac:dyDescent="0.3">
      <c r="A54" s="6">
        <v>2012</v>
      </c>
      <c r="B54" s="5" t="s">
        <v>32</v>
      </c>
      <c r="C54" s="6">
        <v>662</v>
      </c>
      <c r="D54" s="10">
        <v>13.79</v>
      </c>
      <c r="E54" s="6">
        <v>65</v>
      </c>
      <c r="F54" s="6">
        <v>48</v>
      </c>
    </row>
    <row r="55" spans="1:6" ht="17.25" customHeight="1" x14ac:dyDescent="0.3">
      <c r="A55" s="6"/>
      <c r="C55" s="6"/>
      <c r="D55" s="9"/>
      <c r="E55" s="6"/>
      <c r="F5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55"/>
  <sheetViews>
    <sheetView workbookViewId="0"/>
  </sheetViews>
  <sheetFormatPr baseColWidth="10" defaultColWidth="8.88671875" defaultRowHeight="14.4" x14ac:dyDescent="0.3"/>
  <cols>
    <col min="1" max="1" width="12.44140625" style="7" bestFit="1" customWidth="1"/>
    <col min="2" max="2" width="12.44140625" bestFit="1" customWidth="1"/>
    <col min="3" max="3" width="13.5546875" style="7" bestFit="1" customWidth="1"/>
    <col min="4" max="4" width="11.5546875" style="8" bestFit="1" customWidth="1"/>
    <col min="5" max="5" width="18.109375" style="7" bestFit="1" customWidth="1"/>
    <col min="6" max="6" width="18.44140625" style="7" bestFit="1" customWidth="1"/>
    <col min="7" max="7" width="18.6640625" style="7" bestFit="1" customWidth="1"/>
  </cols>
  <sheetData>
    <row r="1" spans="1:7" ht="19.5" customHeight="1" x14ac:dyDescent="0.3">
      <c r="A1" s="4" t="s">
        <v>13</v>
      </c>
      <c r="B1" s="5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ht="19.5" customHeight="1" x14ac:dyDescent="0.3">
      <c r="A2" s="6">
        <v>2016</v>
      </c>
      <c r="B2" s="5" t="s">
        <v>20</v>
      </c>
      <c r="C2" s="6">
        <v>10890</v>
      </c>
      <c r="D2" s="6">
        <v>268</v>
      </c>
      <c r="E2" s="6">
        <v>49</v>
      </c>
      <c r="F2" s="6">
        <v>2</v>
      </c>
      <c r="G2" s="6">
        <v>319</v>
      </c>
    </row>
    <row r="3" spans="1:7" ht="19.5" customHeight="1" x14ac:dyDescent="0.3">
      <c r="A3" s="6">
        <v>2020</v>
      </c>
      <c r="B3" t="s">
        <v>21</v>
      </c>
      <c r="C3" s="6">
        <v>3700000</v>
      </c>
      <c r="D3" s="6">
        <v>1</v>
      </c>
      <c r="E3" s="6">
        <v>1</v>
      </c>
      <c r="F3" s="6">
        <v>1</v>
      </c>
      <c r="G3" s="6">
        <v>3</v>
      </c>
    </row>
    <row r="4" spans="1:7" ht="19.5" customHeight="1" x14ac:dyDescent="0.3">
      <c r="A4" s="6">
        <v>2020</v>
      </c>
      <c r="B4" t="s">
        <v>22</v>
      </c>
      <c r="C4" s="6">
        <v>18390</v>
      </c>
      <c r="D4" s="6">
        <v>1</v>
      </c>
      <c r="E4" s="6">
        <v>1</v>
      </c>
      <c r="F4" s="6">
        <v>1</v>
      </c>
      <c r="G4" s="6">
        <v>3</v>
      </c>
    </row>
    <row r="5" spans="1:7" ht="19.5" customHeight="1" x14ac:dyDescent="0.3">
      <c r="A5" s="6"/>
      <c r="C5" s="6"/>
      <c r="D5" s="6"/>
      <c r="E5" s="6"/>
      <c r="F5" s="6"/>
      <c r="G5" s="6"/>
    </row>
    <row r="6" spans="1:7" ht="19.5" customHeight="1" x14ac:dyDescent="0.3">
      <c r="A6" s="6"/>
      <c r="C6" s="6"/>
      <c r="D6" s="6"/>
      <c r="E6" s="6"/>
      <c r="F6" s="6"/>
      <c r="G6" s="6"/>
    </row>
    <row r="7" spans="1:7" ht="19.5" customHeight="1" x14ac:dyDescent="0.3">
      <c r="A7" s="6"/>
      <c r="C7" s="6"/>
      <c r="D7" s="6"/>
      <c r="E7" s="6"/>
      <c r="F7" s="6"/>
      <c r="G7" s="6"/>
    </row>
    <row r="8" spans="1:7" ht="19.5" customHeight="1" x14ac:dyDescent="0.3">
      <c r="A8" s="6"/>
      <c r="C8" s="6"/>
      <c r="D8" s="6"/>
      <c r="E8" s="6"/>
      <c r="F8" s="6"/>
      <c r="G8" s="6"/>
    </row>
    <row r="9" spans="1:7" ht="19.5" customHeight="1" x14ac:dyDescent="0.3">
      <c r="A9" s="6"/>
      <c r="C9" s="6"/>
      <c r="D9" s="6"/>
      <c r="E9" s="6"/>
      <c r="F9" s="6"/>
      <c r="G9" s="6"/>
    </row>
    <row r="10" spans="1:7" ht="19.5" customHeight="1" x14ac:dyDescent="0.3">
      <c r="A10" s="6"/>
      <c r="C10" s="6"/>
      <c r="D10" s="6"/>
      <c r="E10" s="6"/>
      <c r="F10" s="6"/>
      <c r="G10" s="6"/>
    </row>
    <row r="11" spans="1:7" ht="19.5" customHeight="1" x14ac:dyDescent="0.3">
      <c r="A11" s="6"/>
      <c r="C11" s="6"/>
      <c r="D11" s="6"/>
      <c r="E11" s="6"/>
      <c r="F11" s="6"/>
      <c r="G11" s="6"/>
    </row>
    <row r="12" spans="1:7" ht="19.5" customHeight="1" x14ac:dyDescent="0.3">
      <c r="A12" s="6"/>
      <c r="C12" s="6"/>
      <c r="D12" s="6"/>
      <c r="E12" s="6"/>
      <c r="F12" s="6"/>
      <c r="G12" s="6"/>
    </row>
    <row r="13" spans="1:7" ht="19.5" customHeight="1" x14ac:dyDescent="0.3">
      <c r="A13" s="6"/>
      <c r="C13" s="6"/>
      <c r="D13" s="6"/>
      <c r="E13" s="6"/>
      <c r="F13" s="6"/>
      <c r="G13" s="6"/>
    </row>
    <row r="14" spans="1:7" ht="19.5" customHeight="1" x14ac:dyDescent="0.3">
      <c r="A14" s="6"/>
      <c r="C14" s="6"/>
      <c r="D14" s="6"/>
      <c r="E14" s="6"/>
      <c r="F14" s="6"/>
      <c r="G14" s="6"/>
    </row>
    <row r="15" spans="1:7" ht="19.5" customHeight="1" x14ac:dyDescent="0.3">
      <c r="A15" s="6"/>
      <c r="C15" s="6"/>
      <c r="D15" s="6"/>
      <c r="E15" s="6"/>
      <c r="F15" s="6"/>
      <c r="G15" s="6"/>
    </row>
    <row r="16" spans="1:7" ht="19.5" customHeight="1" x14ac:dyDescent="0.3">
      <c r="A16" s="6"/>
      <c r="C16" s="6"/>
      <c r="D16" s="6"/>
      <c r="E16" s="6"/>
      <c r="F16" s="6"/>
      <c r="G16" s="6"/>
    </row>
    <row r="17" spans="1:7" ht="19.5" customHeight="1" x14ac:dyDescent="0.3">
      <c r="A17" s="6"/>
      <c r="C17" s="6"/>
      <c r="D17" s="6"/>
      <c r="E17" s="6"/>
      <c r="F17" s="6"/>
      <c r="G17" s="6"/>
    </row>
    <row r="18" spans="1:7" ht="19.5" customHeight="1" x14ac:dyDescent="0.3">
      <c r="A18" s="6"/>
      <c r="C18" s="6"/>
      <c r="D18" s="6"/>
      <c r="E18" s="6"/>
      <c r="F18" s="6"/>
      <c r="G18" s="6"/>
    </row>
    <row r="19" spans="1:7" ht="19.5" customHeight="1" x14ac:dyDescent="0.3">
      <c r="A19" s="6"/>
      <c r="C19" s="6"/>
      <c r="D19" s="6"/>
      <c r="E19" s="6"/>
      <c r="F19" s="6"/>
      <c r="G19" s="6"/>
    </row>
    <row r="20" spans="1:7" ht="19.5" customHeight="1" x14ac:dyDescent="0.3">
      <c r="A20" s="6"/>
      <c r="C20" s="6"/>
      <c r="D20" s="6"/>
      <c r="E20" s="6"/>
      <c r="F20" s="6"/>
      <c r="G20" s="6"/>
    </row>
    <row r="21" spans="1:7" ht="19.5" customHeight="1" x14ac:dyDescent="0.3">
      <c r="A21" s="6"/>
      <c r="C21" s="6"/>
      <c r="D21" s="6"/>
      <c r="E21" s="6"/>
      <c r="F21" s="6"/>
      <c r="G21" s="6"/>
    </row>
    <row r="22" spans="1:7" ht="19.5" customHeight="1" x14ac:dyDescent="0.3">
      <c r="A22" s="6"/>
      <c r="C22" s="6"/>
      <c r="D22" s="6"/>
      <c r="E22" s="6"/>
      <c r="F22" s="6"/>
      <c r="G22" s="6"/>
    </row>
    <row r="23" spans="1:7" ht="19.5" customHeight="1" x14ac:dyDescent="0.3">
      <c r="A23" s="6"/>
      <c r="C23" s="6"/>
      <c r="D23" s="6"/>
      <c r="E23" s="6"/>
      <c r="F23" s="6"/>
      <c r="G23" s="6"/>
    </row>
    <row r="24" spans="1:7" ht="19.5" customHeight="1" x14ac:dyDescent="0.3">
      <c r="A24" s="6"/>
      <c r="C24" s="6"/>
      <c r="D24" s="6"/>
      <c r="E24" s="6"/>
      <c r="F24" s="6"/>
      <c r="G24" s="6"/>
    </row>
    <row r="25" spans="1:7" ht="19.5" customHeight="1" x14ac:dyDescent="0.3">
      <c r="A25" s="6"/>
      <c r="C25" s="6"/>
      <c r="D25" s="6"/>
      <c r="E25" s="6"/>
      <c r="F25" s="6"/>
      <c r="G25" s="6"/>
    </row>
    <row r="26" spans="1:7" ht="19.5" customHeight="1" x14ac:dyDescent="0.3">
      <c r="A26" s="6"/>
      <c r="C26" s="6"/>
      <c r="D26" s="6"/>
      <c r="E26" s="6"/>
      <c r="F26" s="6"/>
      <c r="G26" s="6"/>
    </row>
    <row r="27" spans="1:7" ht="19.5" customHeight="1" x14ac:dyDescent="0.3">
      <c r="A27" s="6"/>
      <c r="C27" s="6"/>
      <c r="D27" s="6"/>
      <c r="E27" s="6"/>
      <c r="F27" s="6"/>
      <c r="G27" s="6"/>
    </row>
    <row r="28" spans="1:7" ht="19.5" customHeight="1" x14ac:dyDescent="0.3">
      <c r="A28" s="6"/>
      <c r="C28" s="6"/>
      <c r="D28" s="6"/>
      <c r="E28" s="6"/>
      <c r="F28" s="6"/>
      <c r="G28" s="6"/>
    </row>
    <row r="29" spans="1:7" ht="19.5" customHeight="1" x14ac:dyDescent="0.3">
      <c r="A29" s="6"/>
      <c r="C29" s="6"/>
      <c r="D29" s="6"/>
      <c r="E29" s="6"/>
      <c r="F29" s="6"/>
      <c r="G29" s="6"/>
    </row>
    <row r="30" spans="1:7" ht="19.5" customHeight="1" x14ac:dyDescent="0.3">
      <c r="A30" s="6"/>
      <c r="C30" s="6"/>
      <c r="D30" s="6"/>
      <c r="E30" s="6"/>
      <c r="F30" s="6"/>
      <c r="G30" s="6"/>
    </row>
    <row r="31" spans="1:7" ht="19.5" customHeight="1" x14ac:dyDescent="0.3">
      <c r="A31" s="6"/>
      <c r="C31" s="6"/>
      <c r="D31" s="6"/>
      <c r="E31" s="6"/>
      <c r="F31" s="6"/>
      <c r="G31" s="6"/>
    </row>
    <row r="32" spans="1:7" ht="19.5" customHeight="1" x14ac:dyDescent="0.3">
      <c r="A32" s="6"/>
      <c r="C32" s="6"/>
      <c r="D32" s="6"/>
      <c r="E32" s="6"/>
      <c r="F32" s="6"/>
      <c r="G32" s="6"/>
    </row>
    <row r="33" spans="1:7" ht="19.5" customHeight="1" x14ac:dyDescent="0.3">
      <c r="A33" s="6"/>
      <c r="C33" s="6"/>
      <c r="D33" s="6"/>
      <c r="E33" s="6"/>
      <c r="F33" s="6"/>
      <c r="G33" s="6"/>
    </row>
    <row r="34" spans="1:7" ht="19.5" customHeight="1" x14ac:dyDescent="0.3">
      <c r="A34" s="6"/>
      <c r="C34" s="6"/>
      <c r="D34" s="6"/>
      <c r="E34" s="6"/>
      <c r="F34" s="6"/>
      <c r="G34" s="6"/>
    </row>
    <row r="35" spans="1:7" ht="19.5" customHeight="1" x14ac:dyDescent="0.3">
      <c r="A35" s="6"/>
      <c r="C35" s="6"/>
      <c r="D35" s="6"/>
      <c r="E35" s="6"/>
      <c r="F35" s="6"/>
      <c r="G35" s="6"/>
    </row>
    <row r="36" spans="1:7" ht="19.5" customHeight="1" x14ac:dyDescent="0.3">
      <c r="A36" s="6"/>
      <c r="C36" s="6"/>
      <c r="D36" s="6"/>
      <c r="E36" s="6"/>
      <c r="F36" s="6"/>
      <c r="G36" s="6"/>
    </row>
    <row r="37" spans="1:7" ht="19.5" customHeight="1" x14ac:dyDescent="0.3">
      <c r="A37" s="6"/>
      <c r="C37" s="6"/>
      <c r="D37" s="6"/>
      <c r="E37" s="6"/>
      <c r="F37" s="6"/>
      <c r="G37" s="6"/>
    </row>
    <row r="38" spans="1:7" ht="19.5" customHeight="1" x14ac:dyDescent="0.3">
      <c r="A38" s="6"/>
      <c r="C38" s="6"/>
      <c r="D38" s="6"/>
      <c r="E38" s="6"/>
      <c r="F38" s="6"/>
      <c r="G38" s="6"/>
    </row>
    <row r="39" spans="1:7" ht="17.25" customHeight="1" x14ac:dyDescent="0.3">
      <c r="A39" s="6"/>
      <c r="C39" s="6"/>
      <c r="D39" s="6"/>
      <c r="E39" s="6"/>
      <c r="F39" s="6"/>
      <c r="G39" s="6"/>
    </row>
    <row r="40" spans="1:7" ht="17.25" customHeight="1" x14ac:dyDescent="0.3">
      <c r="A40" s="6"/>
      <c r="C40" s="6"/>
      <c r="D40" s="6"/>
      <c r="E40" s="6"/>
      <c r="F40" s="6"/>
      <c r="G40" s="6"/>
    </row>
    <row r="41" spans="1:7" ht="17.25" customHeight="1" x14ac:dyDescent="0.3">
      <c r="A41" s="6"/>
      <c r="C41" s="6"/>
      <c r="D41" s="6"/>
      <c r="E41" s="6"/>
      <c r="F41" s="6"/>
      <c r="G41" s="6"/>
    </row>
    <row r="42" spans="1:7" ht="17.25" customHeight="1" x14ac:dyDescent="0.3">
      <c r="A42" s="6"/>
      <c r="C42" s="6"/>
      <c r="D42" s="6"/>
      <c r="E42" s="6"/>
      <c r="F42" s="6"/>
      <c r="G42" s="6"/>
    </row>
    <row r="43" spans="1:7" ht="17.25" customHeight="1" x14ac:dyDescent="0.3">
      <c r="A43" s="6"/>
      <c r="C43" s="6"/>
      <c r="D43" s="6"/>
      <c r="E43" s="6"/>
      <c r="F43" s="6"/>
      <c r="G43" s="6"/>
    </row>
    <row r="44" spans="1:7" ht="17.25" customHeight="1" x14ac:dyDescent="0.3">
      <c r="A44" s="6"/>
      <c r="C44" s="6"/>
      <c r="D44" s="6"/>
      <c r="E44" s="6"/>
      <c r="F44" s="6"/>
      <c r="G44" s="6"/>
    </row>
    <row r="45" spans="1:7" ht="17.25" customHeight="1" x14ac:dyDescent="0.3">
      <c r="A45" s="6"/>
      <c r="C45" s="6"/>
      <c r="D45" s="6"/>
      <c r="E45" s="6"/>
      <c r="F45" s="6"/>
      <c r="G45" s="6"/>
    </row>
    <row r="46" spans="1:7" ht="17.25" customHeight="1" x14ac:dyDescent="0.3">
      <c r="A46" s="6"/>
      <c r="C46" s="6"/>
      <c r="D46" s="6"/>
      <c r="E46" s="6"/>
      <c r="F46" s="6"/>
      <c r="G46" s="6"/>
    </row>
    <row r="47" spans="1:7" ht="17.25" customHeight="1" x14ac:dyDescent="0.3">
      <c r="A47" s="6"/>
      <c r="C47" s="6"/>
      <c r="D47" s="6"/>
      <c r="E47" s="6"/>
      <c r="F47" s="6"/>
      <c r="G47" s="6"/>
    </row>
    <row r="48" spans="1:7" ht="17.25" customHeight="1" x14ac:dyDescent="0.3">
      <c r="A48" s="6"/>
      <c r="C48" s="6"/>
      <c r="D48" s="6"/>
      <c r="E48" s="6"/>
      <c r="F48" s="6"/>
      <c r="G48" s="6"/>
    </row>
    <row r="49" spans="1:7" ht="17.25" customHeight="1" x14ac:dyDescent="0.3">
      <c r="A49" s="6"/>
      <c r="C49" s="6"/>
      <c r="D49" s="6"/>
      <c r="E49" s="6"/>
      <c r="F49" s="6"/>
      <c r="G49" s="6"/>
    </row>
    <row r="50" spans="1:7" ht="17.25" customHeight="1" x14ac:dyDescent="0.3">
      <c r="A50" s="6"/>
      <c r="B50" s="5"/>
      <c r="C50" s="4"/>
      <c r="D50" s="4"/>
      <c r="E50" s="4"/>
      <c r="F50" s="4"/>
      <c r="G50" s="6"/>
    </row>
    <row r="51" spans="1:7" ht="17.25" customHeight="1" x14ac:dyDescent="0.3">
      <c r="A51" s="6"/>
      <c r="B51" s="5"/>
      <c r="C51" s="4"/>
      <c r="D51" s="4"/>
      <c r="E51" s="4"/>
      <c r="F51" s="4"/>
      <c r="G51" s="6"/>
    </row>
    <row r="52" spans="1:7" ht="17.25" customHeight="1" x14ac:dyDescent="0.3">
      <c r="A52" s="6"/>
      <c r="B52" s="5"/>
      <c r="C52" s="4"/>
      <c r="D52" s="4"/>
      <c r="E52" s="4"/>
      <c r="F52" s="4"/>
      <c r="G52" s="6"/>
    </row>
    <row r="53" spans="1:7" ht="17.25" customHeight="1" x14ac:dyDescent="0.3">
      <c r="A53" s="6"/>
      <c r="B53" s="5"/>
      <c r="C53" s="4"/>
      <c r="D53" s="4"/>
      <c r="E53" s="4"/>
      <c r="F53" s="4"/>
      <c r="G53" s="6"/>
    </row>
    <row r="54" spans="1:7" ht="17.25" customHeight="1" x14ac:dyDescent="0.3">
      <c r="A54" s="6"/>
      <c r="B54" s="5"/>
      <c r="C54" s="4"/>
      <c r="D54" s="4"/>
      <c r="E54" s="4"/>
      <c r="F54" s="4"/>
      <c r="G54" s="6"/>
    </row>
    <row r="55" spans="1:7" ht="17.25" customHeight="1" x14ac:dyDescent="0.3">
      <c r="A55" s="6"/>
      <c r="C55" s="6"/>
      <c r="D55" s="4"/>
      <c r="E55" s="6"/>
      <c r="F55" s="6"/>
      <c r="G5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9"/>
  <sheetViews>
    <sheetView workbookViewId="0">
      <selection sqref="A1:C1"/>
    </sheetView>
  </sheetViews>
  <sheetFormatPr baseColWidth="10" defaultColWidth="8.88671875" defaultRowHeight="14.4" x14ac:dyDescent="0.3"/>
  <cols>
    <col min="1" max="1" width="11.5546875" style="3" bestFit="1" customWidth="1"/>
    <col min="2" max="2" width="22.88671875" style="3" bestFit="1" customWidth="1"/>
    <col min="3" max="3" width="21.33203125" style="3" bestFit="1" customWidth="1"/>
    <col min="4" max="4" width="12.44140625" bestFit="1" customWidth="1"/>
  </cols>
  <sheetData>
    <row r="1" spans="1:4" ht="17.25" customHeight="1" x14ac:dyDescent="0.3">
      <c r="A1" s="54" t="s">
        <v>0</v>
      </c>
      <c r="B1" s="54"/>
      <c r="C1" s="54"/>
      <c r="D1" s="2" t="s">
        <v>1</v>
      </c>
    </row>
    <row r="2" spans="1:4" ht="17.25" customHeight="1" x14ac:dyDescent="0.3">
      <c r="A2" s="1" t="s">
        <v>2</v>
      </c>
      <c r="B2" s="1" t="s">
        <v>3</v>
      </c>
      <c r="C2" s="1"/>
      <c r="D2" s="2" t="s">
        <v>4</v>
      </c>
    </row>
    <row r="3" spans="1:4" ht="17.25" customHeight="1" x14ac:dyDescent="0.3">
      <c r="A3" s="1" t="s">
        <v>5</v>
      </c>
      <c r="B3" s="1" t="s">
        <v>6</v>
      </c>
      <c r="C3" s="1"/>
    </row>
    <row r="4" spans="1:4" ht="17.25" customHeight="1" x14ac:dyDescent="0.3">
      <c r="A4" s="55" t="s">
        <v>7</v>
      </c>
      <c r="B4" s="55" t="s">
        <v>8</v>
      </c>
      <c r="C4" s="1" t="s">
        <v>9</v>
      </c>
    </row>
    <row r="5" spans="1:4" ht="17.25" customHeight="1" x14ac:dyDescent="0.3">
      <c r="A5" s="54"/>
      <c r="B5" s="54"/>
      <c r="C5" s="1" t="s">
        <v>10</v>
      </c>
    </row>
    <row r="6" spans="1:4" ht="17.25" customHeight="1" x14ac:dyDescent="0.3">
      <c r="A6" s="1"/>
      <c r="B6" s="1"/>
      <c r="C6" s="1"/>
    </row>
    <row r="7" spans="1:4" ht="17.25" customHeight="1" x14ac:dyDescent="0.3">
      <c r="A7" s="1"/>
      <c r="B7" s="1"/>
      <c r="C7" s="1"/>
    </row>
    <row r="8" spans="1:4" ht="17.25" customHeight="1" x14ac:dyDescent="0.3">
      <c r="A8" s="1"/>
      <c r="B8" s="1"/>
      <c r="C8" s="1"/>
    </row>
    <row r="9" spans="1:4" ht="17.25" customHeight="1" x14ac:dyDescent="0.3">
      <c r="A9" s="1" t="s">
        <v>11</v>
      </c>
      <c r="B9" s="1" t="s">
        <v>12</v>
      </c>
      <c r="C9" s="1"/>
    </row>
  </sheetData>
  <mergeCells count="3">
    <mergeCell ref="A1:C1"/>
    <mergeCell ref="A4:A5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Recursos</vt:lpstr>
      <vt:lpstr>Datos</vt:lpstr>
      <vt:lpstr>Historico Cultivos</vt:lpstr>
      <vt:lpstr>Historico Pecuario</vt:lpstr>
      <vt:lpstr>Info</vt:lpstr>
      <vt:lpstr>'Historico Cultivos'!_FilterDatabase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MATEO BARRERA ZAPATA</cp:lastModifiedBy>
  <dcterms:created xsi:type="dcterms:W3CDTF">2024-05-17T20:19:05Z</dcterms:created>
  <dcterms:modified xsi:type="dcterms:W3CDTF">2024-08-05T10:59:15Z</dcterms:modified>
</cp:coreProperties>
</file>