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_02\Documents\"/>
    </mc:Choice>
  </mc:AlternateContent>
  <bookViews>
    <workbookView xWindow="0" yWindow="0" windowWidth="15360" windowHeight="7275" activeTab="1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G17" i="3"/>
  <c r="F28" i="3"/>
  <c r="G2" i="3"/>
  <c r="F13" i="3"/>
  <c r="F20" i="3"/>
  <c r="F23" i="3"/>
  <c r="F17" i="3"/>
  <c r="D21" i="3"/>
  <c r="D22" i="3"/>
  <c r="D23" i="3"/>
  <c r="D24" i="3"/>
  <c r="D25" i="3"/>
  <c r="D26" i="3"/>
  <c r="D18" i="3"/>
  <c r="D19" i="3"/>
  <c r="D20" i="3"/>
  <c r="D17" i="3"/>
  <c r="C19" i="3"/>
  <c r="C20" i="3"/>
  <c r="C21" i="3"/>
  <c r="C22" i="3"/>
  <c r="C23" i="3" s="1"/>
  <c r="C24" i="3" s="1"/>
  <c r="C25" i="3" s="1"/>
  <c r="C26" i="3" s="1"/>
  <c r="C18" i="3"/>
  <c r="E17" i="3"/>
  <c r="H2" i="3"/>
  <c r="F2" i="1"/>
  <c r="D2" i="3"/>
  <c r="F2" i="3" s="1"/>
  <c r="E2" i="3"/>
  <c r="C9" i="2"/>
  <c r="C3" i="3" l="1"/>
  <c r="C4" i="3" s="1"/>
  <c r="C5" i="3" s="1"/>
  <c r="C6" i="3" s="1"/>
  <c r="C7" i="3" s="1"/>
  <c r="C8" i="3" s="1"/>
  <c r="C9" i="3" s="1"/>
  <c r="C10" i="3" s="1"/>
  <c r="C11" i="3" s="1"/>
  <c r="D3" i="3"/>
  <c r="D5" i="3"/>
  <c r="D11" i="3" l="1"/>
  <c r="C12" i="3"/>
  <c r="D12" i="3" s="1"/>
  <c r="F11" i="3" s="1"/>
  <c r="D4" i="3"/>
  <c r="D6" i="3"/>
  <c r="F3" i="3" l="1"/>
  <c r="D7" i="3"/>
  <c r="D8" i="3" l="1"/>
  <c r="F5" i="3" s="1"/>
  <c r="D9" i="3" l="1"/>
  <c r="D10" i="3" l="1"/>
  <c r="F9" i="3" s="1"/>
  <c r="F7" i="3" l="1"/>
  <c r="E32" i="2" l="1"/>
  <c r="G8" i="2"/>
  <c r="C10" i="2"/>
  <c r="D10" i="2" s="1"/>
  <c r="D8" i="2"/>
  <c r="E2" i="1"/>
  <c r="D2" i="1"/>
  <c r="D9" i="2" l="1"/>
  <c r="E8" i="2" s="1"/>
  <c r="C11" i="2"/>
  <c r="D11" i="2" s="1"/>
  <c r="E9" i="2" l="1"/>
  <c r="C12" i="2"/>
  <c r="D12" i="2" s="1"/>
  <c r="E10" i="2"/>
  <c r="E11" i="2" l="1"/>
  <c r="C13" i="2"/>
  <c r="D13" i="2" s="1"/>
  <c r="C14" i="2" l="1"/>
  <c r="D14" i="2" s="1"/>
  <c r="E12" i="2"/>
  <c r="C15" i="2" l="1"/>
  <c r="D15" i="2" s="1"/>
  <c r="E13" i="2"/>
  <c r="E14" i="2" l="1"/>
  <c r="C16" i="2"/>
  <c r="D16" i="2" s="1"/>
  <c r="E15" i="2" l="1"/>
  <c r="C17" i="2"/>
  <c r="D17" i="2" s="1"/>
  <c r="C18" i="2" l="1"/>
  <c r="D18" i="2" s="1"/>
  <c r="E16" i="2"/>
  <c r="E17" i="2" l="1"/>
  <c r="I8" i="2" l="1"/>
  <c r="C3" i="1"/>
  <c r="D3" i="1" s="1"/>
  <c r="C4" i="1" l="1"/>
  <c r="C5" i="1" l="1"/>
  <c r="D5" i="1" s="1"/>
  <c r="D4" i="1"/>
  <c r="G2" i="1" s="1"/>
</calcChain>
</file>

<file path=xl/sharedStrings.xml><?xml version="1.0" encoding="utf-8"?>
<sst xmlns="http://schemas.openxmlformats.org/spreadsheetml/2006/main" count="74" uniqueCount="33">
  <si>
    <t>a</t>
  </si>
  <si>
    <t>xm1</t>
  </si>
  <si>
    <t>xm2</t>
  </si>
  <si>
    <t>b</t>
  </si>
  <si>
    <t>x</t>
  </si>
  <si>
    <t>f(x)</t>
  </si>
  <si>
    <t>h</t>
  </si>
  <si>
    <t>Error</t>
  </si>
  <si>
    <t>S 3/8</t>
  </si>
  <si>
    <t>Contador</t>
  </si>
  <si>
    <t>Area mediante Trapecio F1 2v</t>
  </si>
  <si>
    <t>x0</t>
  </si>
  <si>
    <t>x1</t>
  </si>
  <si>
    <t>x2</t>
  </si>
  <si>
    <t>x3</t>
  </si>
  <si>
    <t>xm3</t>
  </si>
  <si>
    <t>x4</t>
  </si>
  <si>
    <t>xm4</t>
  </si>
  <si>
    <t>x5</t>
  </si>
  <si>
    <t>xm5</t>
  </si>
  <si>
    <t>x6</t>
  </si>
  <si>
    <t>xm6</t>
  </si>
  <si>
    <t>x7</t>
  </si>
  <si>
    <t>xm7</t>
  </si>
  <si>
    <t>x8</t>
  </si>
  <si>
    <t>xm8</t>
  </si>
  <si>
    <t>x9</t>
  </si>
  <si>
    <t>xm9</t>
  </si>
  <si>
    <t>x10</t>
  </si>
  <si>
    <t>xm10</t>
  </si>
  <si>
    <t>Area Trap F2</t>
  </si>
  <si>
    <t>Simpsom1/3</t>
  </si>
  <si>
    <t>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</si>
</sst>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workbookViewId="0">
      <selection activeCell="B4" sqref="B4"/>
    </sheetView>
  </sheetViews>
  <sheetFormatPr baseColWidth="10" defaultRowHeight="15" x14ac:dyDescent="0.25"/>
  <cols>
    <col min="7" max="7" width="12" bestFit="1" customWidth="1"/>
  </cols>
  <sheetData>
    <row r="1" spans="2:7" x14ac:dyDescent="0.25">
      <c r="C1" t="s">
        <v>4</v>
      </c>
      <c r="D1" t="s">
        <v>5</v>
      </c>
      <c r="E1" t="s">
        <v>6</v>
      </c>
      <c r="F1" t="s">
        <v>8</v>
      </c>
      <c r="G1" t="s">
        <v>7</v>
      </c>
    </row>
    <row r="2" spans="2:7" x14ac:dyDescent="0.25">
      <c r="B2" t="s">
        <v>0</v>
      </c>
      <c r="C2">
        <v>1</v>
      </c>
      <c r="D2">
        <f>3*C2^3+3*C2^2+C2</f>
        <v>7</v>
      </c>
      <c r="E2">
        <f>(2-1)/3</f>
        <v>0.33333333333333331</v>
      </c>
      <c r="F2">
        <f>((3*E2)/8)*(D2+3*D3+3*D4+D5)</f>
        <v>19.749999999999993</v>
      </c>
      <c r="G2">
        <f>ABS(19.75-F2)</f>
        <v>7.1054273576010019E-15</v>
      </c>
    </row>
    <row r="3" spans="2:7" x14ac:dyDescent="0.25">
      <c r="B3" t="s">
        <v>1</v>
      </c>
      <c r="C3">
        <f>C2+$E$2</f>
        <v>1.3333333333333333</v>
      </c>
      <c r="D3">
        <f t="shared" ref="D3:D5" si="0">3*C3^3+3*C3^2+C3</f>
        <v>13.777777777777777</v>
      </c>
    </row>
    <row r="4" spans="2:7" x14ac:dyDescent="0.25">
      <c r="B4" t="s">
        <v>2</v>
      </c>
      <c r="C4">
        <f t="shared" ref="C4:C5" si="1">C3+$E$2</f>
        <v>1.6666666666666665</v>
      </c>
      <c r="D4">
        <f t="shared" si="0"/>
        <v>23.888888888888882</v>
      </c>
    </row>
    <row r="5" spans="2:7" x14ac:dyDescent="0.25">
      <c r="B5" t="s">
        <v>3</v>
      </c>
      <c r="C5">
        <f t="shared" si="1"/>
        <v>1.9999999999999998</v>
      </c>
      <c r="D5">
        <f t="shared" si="0"/>
        <v>37.999999999999986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E16" sqref="E16"/>
    </sheetView>
  </sheetViews>
  <sheetFormatPr baseColWidth="10" defaultRowHeight="15" x14ac:dyDescent="0.25"/>
  <sheetData>
    <row r="1" spans="1:9" x14ac:dyDescent="0.25">
      <c r="B1" t="s">
        <v>4</v>
      </c>
      <c r="C1" t="s">
        <v>5</v>
      </c>
      <c r="D1" t="s">
        <v>6</v>
      </c>
      <c r="E1" t="s">
        <v>8</v>
      </c>
      <c r="F1" t="s">
        <v>7</v>
      </c>
    </row>
    <row r="7" spans="1:9" x14ac:dyDescent="0.25">
      <c r="A7" t="s">
        <v>9</v>
      </c>
      <c r="C7" t="s">
        <v>4</v>
      </c>
      <c r="D7" t="s">
        <v>5</v>
      </c>
      <c r="E7" s="1" t="s">
        <v>10</v>
      </c>
      <c r="F7" t="s">
        <v>7</v>
      </c>
      <c r="G7" t="s">
        <v>6</v>
      </c>
      <c r="I7" t="s">
        <v>30</v>
      </c>
    </row>
    <row r="8" spans="1:9" x14ac:dyDescent="0.25">
      <c r="A8" t="s">
        <v>11</v>
      </c>
      <c r="B8" t="s">
        <v>0</v>
      </c>
      <c r="C8">
        <v>0</v>
      </c>
      <c r="D8">
        <f>EXP(1)^(C8^2)</f>
        <v>1</v>
      </c>
      <c r="E8">
        <f>(C9-C8)*((D8+D9)/2)</f>
        <v>0.1005025083542084</v>
      </c>
      <c r="F8">
        <f>ABS(1.46-E32)</f>
        <v>7.1746927387978943E-3</v>
      </c>
      <c r="G8">
        <f>(1-0)/10</f>
        <v>0.1</v>
      </c>
      <c r="I8">
        <f>(G8/2)*(2*SUM(D8:D27)+D28)</f>
        <v>1.6530887841617508</v>
      </c>
    </row>
    <row r="9" spans="1:9" x14ac:dyDescent="0.25">
      <c r="A9" t="s">
        <v>12</v>
      </c>
      <c r="B9" t="s">
        <v>1</v>
      </c>
      <c r="C9">
        <f>C8+G8</f>
        <v>0.1</v>
      </c>
      <c r="D9">
        <f t="shared" ref="D9:D28" si="0">EXP(1)^(C9^2)</f>
        <v>1.0100501670841679</v>
      </c>
      <c r="E9">
        <f>(C10-C9)*((D9+D10)/2)</f>
        <v>0.10254304706382783</v>
      </c>
    </row>
    <row r="10" spans="1:9" x14ac:dyDescent="0.25">
      <c r="A10" t="s">
        <v>13</v>
      </c>
      <c r="B10" t="s">
        <v>2</v>
      </c>
      <c r="C10">
        <f>(C9+$G$8)</f>
        <v>0.2</v>
      </c>
      <c r="D10">
        <f t="shared" si="0"/>
        <v>1.0408107741923882</v>
      </c>
      <c r="E10">
        <f t="shared" ref="E10:E27" si="1">(C11-C10)*((D10+D11)/2)</f>
        <v>0.10674925289487996</v>
      </c>
    </row>
    <row r="11" spans="1:9" x14ac:dyDescent="0.25">
      <c r="A11" t="s">
        <v>14</v>
      </c>
      <c r="B11" t="s">
        <v>15</v>
      </c>
      <c r="C11">
        <f t="shared" ref="C11:C28" si="2">(C10+$G$8)</f>
        <v>0.30000000000000004</v>
      </c>
      <c r="D11">
        <f t="shared" si="0"/>
        <v>1.0941742837052104</v>
      </c>
      <c r="E11">
        <f t="shared" si="1"/>
        <v>0.11338425773485102</v>
      </c>
    </row>
    <row r="12" spans="1:9" x14ac:dyDescent="0.25">
      <c r="A12" t="s">
        <v>16</v>
      </c>
      <c r="B12" t="s">
        <v>17</v>
      </c>
      <c r="C12">
        <f t="shared" si="2"/>
        <v>0.4</v>
      </c>
      <c r="D12">
        <f t="shared" si="0"/>
        <v>1.1735108709918103</v>
      </c>
      <c r="E12">
        <f t="shared" si="1"/>
        <v>0.12287681438397755</v>
      </c>
    </row>
    <row r="13" spans="1:9" x14ac:dyDescent="0.25">
      <c r="A13" t="s">
        <v>18</v>
      </c>
      <c r="B13" t="s">
        <v>19</v>
      </c>
      <c r="C13">
        <f t="shared" si="2"/>
        <v>0.5</v>
      </c>
      <c r="D13">
        <f t="shared" si="0"/>
        <v>1.2840254166877414</v>
      </c>
      <c r="E13">
        <f t="shared" si="1"/>
        <v>0.13586774156240403</v>
      </c>
    </row>
    <row r="14" spans="1:9" x14ac:dyDescent="0.25">
      <c r="A14" t="s">
        <v>20</v>
      </c>
      <c r="B14" t="s">
        <v>21</v>
      </c>
      <c r="C14">
        <f t="shared" si="2"/>
        <v>0.6</v>
      </c>
      <c r="D14">
        <f t="shared" si="0"/>
        <v>1.4333294145603401</v>
      </c>
      <c r="E14">
        <f t="shared" si="1"/>
        <v>0.15328228172578592</v>
      </c>
    </row>
    <row r="15" spans="1:9" x14ac:dyDescent="0.25">
      <c r="A15" t="s">
        <v>22</v>
      </c>
      <c r="B15" t="s">
        <v>23</v>
      </c>
      <c r="C15">
        <f t="shared" si="2"/>
        <v>0.7</v>
      </c>
      <c r="D15">
        <f t="shared" si="0"/>
        <v>1.6323162199553789</v>
      </c>
      <c r="E15">
        <f t="shared" si="1"/>
        <v>0.17643985496301648</v>
      </c>
    </row>
    <row r="16" spans="1:9" x14ac:dyDescent="0.25">
      <c r="A16" t="s">
        <v>24</v>
      </c>
      <c r="B16" t="s">
        <v>25</v>
      </c>
      <c r="C16">
        <f t="shared" si="2"/>
        <v>0.79999999999999993</v>
      </c>
      <c r="D16">
        <f t="shared" si="0"/>
        <v>1.8964808793049512</v>
      </c>
      <c r="E16">
        <f t="shared" si="1"/>
        <v>0.20721944329907105</v>
      </c>
    </row>
    <row r="17" spans="1:5" x14ac:dyDescent="0.25">
      <c r="A17" t="s">
        <v>26</v>
      </c>
      <c r="B17" t="s">
        <v>27</v>
      </c>
      <c r="C17">
        <f t="shared" si="2"/>
        <v>0.89999999999999991</v>
      </c>
      <c r="D17">
        <f t="shared" si="0"/>
        <v>2.2479079866764708</v>
      </c>
      <c r="E17">
        <f t="shared" si="1"/>
        <v>0.24830949075677572</v>
      </c>
    </row>
    <row r="18" spans="1:5" x14ac:dyDescent="0.25">
      <c r="A18" t="s">
        <v>28</v>
      </c>
      <c r="B18" t="s">
        <v>29</v>
      </c>
      <c r="C18">
        <f t="shared" si="2"/>
        <v>0.99999999999999989</v>
      </c>
      <c r="D18">
        <f t="shared" si="0"/>
        <v>2.7182818284590446</v>
      </c>
    </row>
    <row r="32" spans="1:5" x14ac:dyDescent="0.25">
      <c r="E32">
        <f>SUM(E8:E17)</f>
        <v>1.4671746927387979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A10" workbookViewId="0">
      <selection activeCell="F17" sqref="F17"/>
    </sheetView>
  </sheetViews>
  <sheetFormatPr baseColWidth="10" defaultRowHeight="15" x14ac:dyDescent="0.25"/>
  <sheetData>
    <row r="1" spans="2:8" x14ac:dyDescent="0.25">
      <c r="C1" t="s">
        <v>4</v>
      </c>
      <c r="D1" t="s">
        <v>5</v>
      </c>
      <c r="E1" t="s">
        <v>6</v>
      </c>
      <c r="F1" t="s">
        <v>31</v>
      </c>
      <c r="G1" t="s">
        <v>7</v>
      </c>
    </row>
    <row r="2" spans="2:8" x14ac:dyDescent="0.25">
      <c r="B2" t="s">
        <v>0</v>
      </c>
      <c r="C2">
        <v>0</v>
      </c>
      <c r="D2">
        <f>EXP(1)^(C2^2)</f>
        <v>1</v>
      </c>
      <c r="E2">
        <f>(1-0)/10</f>
        <v>0.1</v>
      </c>
      <c r="F2">
        <f>D2</f>
        <v>1</v>
      </c>
      <c r="G2">
        <f>ABS(19.75-F13)</f>
        <v>18.399409587035869</v>
      </c>
      <c r="H2">
        <f>((3*E2)/8)*(D2+3*D3+3*D4+D5)</f>
        <v>0.30925339153255804</v>
      </c>
    </row>
    <row r="3" spans="2:8" x14ac:dyDescent="0.25">
      <c r="B3" t="s">
        <v>32</v>
      </c>
      <c r="C3">
        <f>C2+$E$2</f>
        <v>0.1</v>
      </c>
      <c r="D3">
        <f t="shared" ref="D3:D12" si="0">EXP(1)^(C3^2)</f>
        <v>1.0100501670841679</v>
      </c>
      <c r="F3">
        <f>($E$2/3)*(D4+4*D5+D6)</f>
        <v>0.21970062600016801</v>
      </c>
    </row>
    <row r="4" spans="2:8" x14ac:dyDescent="0.25">
      <c r="B4" t="s">
        <v>2</v>
      </c>
      <c r="C4">
        <f t="shared" ref="C4:C11" si="1">C3+$E$2</f>
        <v>0.2</v>
      </c>
      <c r="D4">
        <f t="shared" si="0"/>
        <v>1.0408107741923882</v>
      </c>
    </row>
    <row r="5" spans="2:8" x14ac:dyDescent="0.25">
      <c r="B5" t="s">
        <v>15</v>
      </c>
      <c r="C5">
        <f t="shared" si="1"/>
        <v>0.30000000000000004</v>
      </c>
      <c r="D5">
        <f t="shared" si="0"/>
        <v>1.0941742837052104</v>
      </c>
      <c r="F5">
        <f t="shared" ref="F5:F11" si="2">($E$2/3)*(D6+4*D7+D8)</f>
        <v>0.25809806507677052</v>
      </c>
    </row>
    <row r="6" spans="2:8" x14ac:dyDescent="0.25">
      <c r="B6" t="s">
        <v>17</v>
      </c>
      <c r="C6">
        <f t="shared" si="1"/>
        <v>0.4</v>
      </c>
      <c r="D6">
        <f t="shared" si="0"/>
        <v>1.1735108709918103</v>
      </c>
    </row>
    <row r="7" spans="2:8" x14ac:dyDescent="0.25">
      <c r="B7" t="s">
        <v>19</v>
      </c>
      <c r="C7">
        <f t="shared" si="1"/>
        <v>0.5</v>
      </c>
      <c r="D7">
        <f t="shared" si="0"/>
        <v>1.2840254166877414</v>
      </c>
      <c r="F7">
        <f t="shared" si="2"/>
        <v>0.32863583912289357</v>
      </c>
    </row>
    <row r="8" spans="2:8" x14ac:dyDescent="0.25">
      <c r="B8" t="s">
        <v>21</v>
      </c>
      <c r="C8">
        <f t="shared" si="1"/>
        <v>0.6</v>
      </c>
      <c r="D8">
        <f t="shared" si="0"/>
        <v>1.4333294145603401</v>
      </c>
    </row>
    <row r="9" spans="2:8" x14ac:dyDescent="0.25">
      <c r="B9" t="s">
        <v>23</v>
      </c>
      <c r="C9">
        <f t="shared" si="1"/>
        <v>0.7</v>
      </c>
      <c r="D9">
        <f t="shared" si="0"/>
        <v>1.6323162199553789</v>
      </c>
      <c r="F9">
        <f>($E$2/3)*(D10+4*D11+D12)</f>
        <v>0.45354648848232931</v>
      </c>
    </row>
    <row r="10" spans="2:8" x14ac:dyDescent="0.25">
      <c r="B10" t="s">
        <v>25</v>
      </c>
      <c r="C10">
        <f t="shared" si="1"/>
        <v>0.79999999999999993</v>
      </c>
      <c r="D10">
        <f t="shared" si="0"/>
        <v>1.8964808793049512</v>
      </c>
    </row>
    <row r="11" spans="2:8" x14ac:dyDescent="0.25">
      <c r="B11" t="s">
        <v>27</v>
      </c>
      <c r="C11">
        <f t="shared" si="1"/>
        <v>0.89999999999999991</v>
      </c>
      <c r="D11">
        <f t="shared" si="0"/>
        <v>2.2479079866764708</v>
      </c>
      <c r="F11">
        <f t="shared" si="2"/>
        <v>9.0609394281968153E-2</v>
      </c>
    </row>
    <row r="12" spans="2:8" x14ac:dyDescent="0.25">
      <c r="B12" t="s">
        <v>3</v>
      </c>
      <c r="C12">
        <f>C11+$E$2</f>
        <v>0.99999999999999989</v>
      </c>
      <c r="D12">
        <f t="shared" si="0"/>
        <v>2.7182818284590446</v>
      </c>
    </row>
    <row r="13" spans="2:8" x14ac:dyDescent="0.25">
      <c r="F13">
        <f>SUM(F3:F11)</f>
        <v>1.3505904129641295</v>
      </c>
    </row>
    <row r="16" spans="2:8" x14ac:dyDescent="0.25">
      <c r="C16" t="s">
        <v>4</v>
      </c>
      <c r="D16" t="s">
        <v>5</v>
      </c>
      <c r="E16" t="s">
        <v>6</v>
      </c>
      <c r="F16" t="s">
        <v>8</v>
      </c>
      <c r="G16" t="s">
        <v>7</v>
      </c>
    </row>
    <row r="17" spans="2:7" x14ac:dyDescent="0.25">
      <c r="B17" t="s">
        <v>0</v>
      </c>
      <c r="C17">
        <v>0</v>
      </c>
      <c r="D17">
        <f>EXP(1)^(C17^2)</f>
        <v>1</v>
      </c>
      <c r="E17">
        <f>(1-0)/9</f>
        <v>0.1111111111111111</v>
      </c>
      <c r="F17">
        <f>((3*$E$17)/8)*(D17+3*D18+3*D19+D20)</f>
        <v>0.34611053186479368</v>
      </c>
      <c r="G17">
        <f>ABS(1.46-F28)</f>
        <v>2.7508333339445468E-3</v>
      </c>
    </row>
    <row r="18" spans="2:7" x14ac:dyDescent="0.25">
      <c r="B18" t="s">
        <v>1</v>
      </c>
      <c r="C18">
        <f>C17+$E$17</f>
        <v>0.1111111111111111</v>
      </c>
      <c r="D18">
        <f t="shared" ref="D18:D26" si="3">EXP(1)^(C18^2)</f>
        <v>1.0124222014905562</v>
      </c>
    </row>
    <row r="19" spans="2:7" x14ac:dyDescent="0.25">
      <c r="B19" t="s">
        <v>2</v>
      </c>
      <c r="C19">
        <f t="shared" ref="C19:C29" si="4">C18+$E$17</f>
        <v>0.22222222222222221</v>
      </c>
      <c r="D19">
        <f t="shared" si="3"/>
        <v>1.0506223638471719</v>
      </c>
    </row>
    <row r="20" spans="2:7" x14ac:dyDescent="0.25">
      <c r="B20" t="s">
        <v>15</v>
      </c>
      <c r="C20">
        <f t="shared" si="4"/>
        <v>0.33333333333333331</v>
      </c>
      <c r="D20">
        <f t="shared" si="3"/>
        <v>1.1175190687418637</v>
      </c>
      <c r="F20">
        <f>((3*$E$17)/8)*(D20+3*D21+3*D22+D23)</f>
        <v>0.43404329128975871</v>
      </c>
    </row>
    <row r="21" spans="2:7" x14ac:dyDescent="0.25">
      <c r="B21" t="s">
        <v>17</v>
      </c>
      <c r="C21">
        <f t="shared" si="4"/>
        <v>0.44444444444444442</v>
      </c>
      <c r="D21">
        <f t="shared" si="3"/>
        <v>1.2183906690396056</v>
      </c>
    </row>
    <row r="22" spans="2:7" x14ac:dyDescent="0.25">
      <c r="B22" t="s">
        <v>19</v>
      </c>
      <c r="C22">
        <f t="shared" si="4"/>
        <v>0.55555555555555558</v>
      </c>
      <c r="D22">
        <f t="shared" si="3"/>
        <v>1.3615748058289163</v>
      </c>
    </row>
    <row r="23" spans="2:7" x14ac:dyDescent="0.25">
      <c r="B23" t="s">
        <v>21</v>
      </c>
      <c r="C23">
        <f t="shared" si="4"/>
        <v>0.66666666666666674</v>
      </c>
      <c r="D23">
        <f t="shared" si="3"/>
        <v>1.5596234976067809</v>
      </c>
      <c r="F23">
        <f t="shared" ref="F18:F24" si="5">((3*$E$17)/8)*(D23+3*D24+3*D25+D26)</f>
        <v>0.68259701017939212</v>
      </c>
    </row>
    <row r="24" spans="2:7" x14ac:dyDescent="0.25">
      <c r="B24" t="s">
        <v>23</v>
      </c>
      <c r="C24">
        <f t="shared" si="4"/>
        <v>0.7777777777777779</v>
      </c>
      <c r="D24">
        <f t="shared" si="3"/>
        <v>1.8311391721147912</v>
      </c>
    </row>
    <row r="25" spans="2:7" x14ac:dyDescent="0.25">
      <c r="B25" t="s">
        <v>25</v>
      </c>
      <c r="C25">
        <f t="shared" si="4"/>
        <v>0.88888888888888906</v>
      </c>
      <c r="D25">
        <f t="shared" si="3"/>
        <v>2.2036684672984039</v>
      </c>
    </row>
    <row r="26" spans="2:7" x14ac:dyDescent="0.25">
      <c r="B26" t="s">
        <v>3</v>
      </c>
      <c r="C26">
        <f t="shared" si="4"/>
        <v>1.0000000000000002</v>
      </c>
      <c r="D26">
        <f t="shared" si="3"/>
        <v>2.7182818284590464</v>
      </c>
    </row>
    <row r="28" spans="2:7" x14ac:dyDescent="0.25">
      <c r="F28">
        <f>SUM(F17:F23,)</f>
        <v>1.4627508333339445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LAB_02</dc:creator>
  <cp:lastModifiedBy>LAB_02</cp:lastModifiedBy>
  <dcterms:created xsi:type="dcterms:W3CDTF">2023-07-27T12:35:46Z</dcterms:created>
  <dcterms:modified xsi:type="dcterms:W3CDTF">2023-07-27T13:54:02Z</dcterms:modified>
</cp:coreProperties>
</file>