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02\Desktop\"/>
    </mc:Choice>
  </mc:AlternateContent>
  <bookViews>
    <workbookView xWindow="0" yWindow="0" windowWidth="11685" windowHeight="547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1" l="1"/>
  <c r="I7" i="1"/>
  <c r="E7" i="1"/>
  <c r="C8" i="1"/>
  <c r="D8" i="1" s="1"/>
  <c r="D7" i="1"/>
  <c r="D3" i="1"/>
  <c r="D2" i="1"/>
  <c r="F2" i="1" s="1"/>
  <c r="G2" i="1" s="1"/>
  <c r="C9" i="1" l="1"/>
  <c r="F7" i="1"/>
  <c r="D9" i="1" l="1"/>
  <c r="F8" i="1" s="1"/>
  <c r="C10" i="1"/>
  <c r="C11" i="1" l="1"/>
  <c r="D10" i="1"/>
  <c r="F9" i="1" s="1"/>
  <c r="C12" i="1" l="1"/>
  <c r="D11" i="1"/>
  <c r="F10" i="1" s="1"/>
  <c r="C13" i="1" l="1"/>
  <c r="D12" i="1"/>
  <c r="F11" i="1" s="1"/>
  <c r="C14" i="1" l="1"/>
  <c r="D13" i="1"/>
  <c r="F12" i="1" s="1"/>
  <c r="D14" i="1" l="1"/>
  <c r="F13" i="1" s="1"/>
  <c r="C15" i="1"/>
  <c r="C16" i="1" l="1"/>
  <c r="D15" i="1"/>
  <c r="F14" i="1" s="1"/>
  <c r="D16" i="1" l="1"/>
  <c r="F15" i="1" s="1"/>
  <c r="C17" i="1"/>
  <c r="C18" i="1" s="1"/>
  <c r="C19" i="1" l="1"/>
  <c r="D18" i="1"/>
  <c r="D17" i="1"/>
  <c r="F16" i="1" s="1"/>
  <c r="F17" i="1" l="1"/>
  <c r="D19" i="1"/>
  <c r="F18" i="1" s="1"/>
  <c r="C20" i="1"/>
  <c r="D20" i="1" l="1"/>
  <c r="F19" i="1"/>
  <c r="C21" i="1"/>
  <c r="C22" i="1" l="1"/>
  <c r="D21" i="1"/>
  <c r="F20" i="1" s="1"/>
  <c r="C23" i="1" l="1"/>
  <c r="D22" i="1"/>
  <c r="F21" i="1" s="1"/>
  <c r="C24" i="1" l="1"/>
  <c r="D23" i="1"/>
  <c r="F22" i="1" s="1"/>
  <c r="D24" i="1" l="1"/>
  <c r="F23" i="1" s="1"/>
  <c r="C25" i="1"/>
  <c r="D25" i="1" l="1"/>
  <c r="F24" i="1" s="1"/>
  <c r="C26" i="1"/>
  <c r="C27" i="1" l="1"/>
  <c r="D26" i="1"/>
  <c r="F25" i="1" s="1"/>
  <c r="D27" i="1" l="1"/>
  <c r="H7" i="1" s="1"/>
  <c r="F26" i="1"/>
  <c r="F28" i="1" s="1"/>
  <c r="G7" i="1" s="1"/>
</calcChain>
</file>

<file path=xl/sharedStrings.xml><?xml version="1.0" encoding="utf-8"?>
<sst xmlns="http://schemas.openxmlformats.org/spreadsheetml/2006/main" count="17" uniqueCount="12">
  <si>
    <t>a</t>
  </si>
  <si>
    <t>b</t>
  </si>
  <si>
    <t>x</t>
  </si>
  <si>
    <t>f(x)</t>
  </si>
  <si>
    <t>F1 Trape 1Vz</t>
  </si>
  <si>
    <t>error</t>
  </si>
  <si>
    <t>xm</t>
  </si>
  <si>
    <t>F1 Trape 2Vz</t>
  </si>
  <si>
    <t>h</t>
  </si>
  <si>
    <t>F2 Trape</t>
  </si>
  <si>
    <t>Simpson 1/3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</si>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</sst>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8"/>
  <sheetViews>
    <sheetView tabSelected="1" topLeftCell="A4" workbookViewId="0">
      <selection activeCell="J8" sqref="J8"/>
    </sheetView>
  </sheetViews>
  <sheetFormatPr baseColWidth="10" defaultRowHeight="15" x14ac:dyDescent="0.25"/>
  <sheetData>
    <row r="1" spans="2:10" x14ac:dyDescent="0.25">
      <c r="C1" t="s">
        <v>2</v>
      </c>
      <c r="D1" t="s">
        <v>3</v>
      </c>
      <c r="F1" t="s">
        <v>4</v>
      </c>
      <c r="G1" t="s">
        <v>5</v>
      </c>
    </row>
    <row r="2" spans="2:10" x14ac:dyDescent="0.25">
      <c r="B2" t="s">
        <v>0</v>
      </c>
      <c r="C2">
        <v>5</v>
      </c>
      <c r="D2">
        <f>6+3*COS(C2)</f>
        <v>6.850986556389679</v>
      </c>
      <c r="F2">
        <f>(C3-C2)*((D2+D3)/2)</f>
        <v>25.834429922900807</v>
      </c>
      <c r="G2">
        <f>ABS(31.24 - F2)</f>
        <v>5.4055700770991919</v>
      </c>
    </row>
    <row r="3" spans="2:10" x14ac:dyDescent="0.25">
      <c r="B3" t="s">
        <v>1</v>
      </c>
      <c r="C3">
        <v>10</v>
      </c>
      <c r="D3">
        <f>6+3*COS(C3)</f>
        <v>3.4827854127706428</v>
      </c>
    </row>
    <row r="6" spans="2:10" x14ac:dyDescent="0.25">
      <c r="C6" t="s">
        <v>2</v>
      </c>
      <c r="D6" t="s">
        <v>3</v>
      </c>
      <c r="E6" t="s">
        <v>8</v>
      </c>
      <c r="F6" t="s">
        <v>7</v>
      </c>
      <c r="G6" t="s">
        <v>5</v>
      </c>
      <c r="H6" t="s">
        <v>9</v>
      </c>
      <c r="I6" t="s">
        <v>11</v>
      </c>
      <c r="J6" t="s">
        <v>10</v>
      </c>
    </row>
    <row r="7" spans="2:10" x14ac:dyDescent="0.25">
      <c r="B7" t="s">
        <v>0</v>
      </c>
      <c r="C7">
        <v>5</v>
      </c>
      <c r="D7">
        <f>6+3*COS(C7)</f>
        <v>6.850986556389679</v>
      </c>
      <c r="E7">
        <f>(10-5)/20</f>
        <v>0.25</v>
      </c>
      <c r="F7">
        <f>(C8-C7)*((D7+D8)/2)</f>
        <v>1.7984053735144001</v>
      </c>
      <c r="G7">
        <f>ABS(31.24 - F28)</f>
        <v>1.7801336586416028E-3</v>
      </c>
      <c r="H7">
        <f>(E7/2)*(D7+2*SUM(D8:D26)+D27)</f>
        <v>31.238219866341357</v>
      </c>
      <c r="I7">
        <f>(10-5)/2</f>
        <v>2.5</v>
      </c>
      <c r="J7">
        <f>(I7/3)*(D7+4*D17+D27)</f>
        <v>32.077829819317202</v>
      </c>
    </row>
    <row r="8" spans="2:10" x14ac:dyDescent="0.25">
      <c r="B8" t="s">
        <v>6</v>
      </c>
      <c r="C8">
        <f>C7+$E$7</f>
        <v>5.25</v>
      </c>
      <c r="D8">
        <f>6+3*COS(C8)</f>
        <v>7.5362564317255227</v>
      </c>
      <c r="F8">
        <f>(C9-C8)*((D8+D9)/2)</f>
        <v>1.9577832193249129</v>
      </c>
    </row>
    <row r="9" spans="2:10" x14ac:dyDescent="0.25">
      <c r="B9" t="s">
        <v>1</v>
      </c>
      <c r="C9">
        <f t="shared" ref="C9:C16" si="0">C8+$E$7</f>
        <v>5.5</v>
      </c>
      <c r="D9">
        <f>6+3*COS(C9)</f>
        <v>8.1260093228737809</v>
      </c>
      <c r="F9">
        <f t="shared" ref="F9:F26" si="1">(C10-C9)*((D9+D10)/2)</f>
        <v>2.088698321794793</v>
      </c>
    </row>
    <row r="10" spans="2:10" x14ac:dyDescent="0.25">
      <c r="C10">
        <f t="shared" si="0"/>
        <v>5.75</v>
      </c>
      <c r="D10">
        <f t="shared" ref="D10:D27" si="2">6+3*COS(C10)</f>
        <v>8.583577251484563</v>
      </c>
      <c r="F10">
        <f t="shared" si="1"/>
        <v>2.1830110139294576</v>
      </c>
    </row>
    <row r="11" spans="2:10" x14ac:dyDescent="0.25">
      <c r="C11">
        <f t="shared" si="0"/>
        <v>6</v>
      </c>
      <c r="D11">
        <f t="shared" si="2"/>
        <v>8.880510859951098</v>
      </c>
      <c r="F11">
        <f t="shared" si="1"/>
        <v>2.2348573893280745</v>
      </c>
    </row>
    <row r="12" spans="2:10" x14ac:dyDescent="0.25">
      <c r="C12">
        <f t="shared" si="0"/>
        <v>6.25</v>
      </c>
      <c r="D12">
        <f t="shared" si="2"/>
        <v>8.9983482546734983</v>
      </c>
      <c r="F12">
        <f t="shared" si="1"/>
        <v>2.2410138914821962</v>
      </c>
    </row>
    <row r="13" spans="2:10" x14ac:dyDescent="0.25">
      <c r="C13">
        <f t="shared" si="0"/>
        <v>6.5</v>
      </c>
      <c r="D13">
        <f t="shared" si="2"/>
        <v>8.9297628771840714</v>
      </c>
      <c r="F13">
        <f t="shared" si="1"/>
        <v>2.2010977389064128</v>
      </c>
    </row>
    <row r="14" spans="2:10" x14ac:dyDescent="0.25">
      <c r="C14">
        <f t="shared" si="0"/>
        <v>6.75</v>
      </c>
      <c r="D14">
        <f t="shared" si="2"/>
        <v>8.6790190340672311</v>
      </c>
      <c r="F14">
        <f t="shared" si="1"/>
        <v>2.117590724637143</v>
      </c>
    </row>
    <row r="15" spans="2:10" x14ac:dyDescent="0.25">
      <c r="C15">
        <f>C14+$E$7</f>
        <v>7</v>
      </c>
      <c r="D15">
        <f t="shared" si="2"/>
        <v>8.2617067630299132</v>
      </c>
      <c r="F15">
        <f t="shared" si="1"/>
        <v>1.9956849103619998</v>
      </c>
    </row>
    <row r="16" spans="2:10" x14ac:dyDescent="0.25">
      <c r="C16">
        <f t="shared" si="0"/>
        <v>7.25</v>
      </c>
      <c r="D16">
        <f t="shared" si="2"/>
        <v>7.7037725198660842</v>
      </c>
      <c r="F16">
        <f t="shared" si="1"/>
        <v>1.8429598091713952</v>
      </c>
    </row>
    <row r="17" spans="3:6" x14ac:dyDescent="0.25">
      <c r="C17">
        <f>C16+$E$7</f>
        <v>7.5</v>
      </c>
      <c r="D17">
        <f t="shared" si="2"/>
        <v>7.0399059535050776</v>
      </c>
      <c r="F17">
        <f t="shared" si="1"/>
        <v>1.6689111281453546</v>
      </c>
    </row>
    <row r="18" spans="3:6" x14ac:dyDescent="0.25">
      <c r="C18">
        <f t="shared" ref="C18:C26" si="3">C17+$E$7</f>
        <v>7.75</v>
      </c>
      <c r="D18">
        <f t="shared" si="2"/>
        <v>6.311383071657759</v>
      </c>
      <c r="F18">
        <f t="shared" si="1"/>
        <v>1.4843603712789899</v>
      </c>
    </row>
    <row r="19" spans="3:6" x14ac:dyDescent="0.25">
      <c r="C19">
        <f t="shared" si="3"/>
        <v>8</v>
      </c>
      <c r="D19">
        <f t="shared" si="2"/>
        <v>5.5634998985741593</v>
      </c>
      <c r="F19">
        <f t="shared" si="1"/>
        <v>1.3007820107771868</v>
      </c>
    </row>
    <row r="20" spans="3:6" x14ac:dyDescent="0.25">
      <c r="C20">
        <f t="shared" si="3"/>
        <v>8.25</v>
      </c>
      <c r="D20">
        <f t="shared" si="2"/>
        <v>4.8427561876433352</v>
      </c>
      <c r="F20">
        <f t="shared" si="1"/>
        <v>1.1295900599486082</v>
      </c>
    </row>
    <row r="21" spans="3:6" x14ac:dyDescent="0.25">
      <c r="C21">
        <f t="shared" si="3"/>
        <v>8.5</v>
      </c>
      <c r="D21">
        <f t="shared" si="2"/>
        <v>4.1939642919455293</v>
      </c>
      <c r="F21">
        <f t="shared" si="1"/>
        <v>0.98142840514103524</v>
      </c>
    </row>
    <row r="22" spans="3:6" x14ac:dyDescent="0.25">
      <c r="C22">
        <f t="shared" si="3"/>
        <v>8.75</v>
      </c>
      <c r="D22">
        <f t="shared" si="2"/>
        <v>3.6574629491827526</v>
      </c>
      <c r="F22">
        <f t="shared" si="1"/>
        <v>0.86550902044109024</v>
      </c>
    </row>
    <row r="23" spans="3:6" x14ac:dyDescent="0.25">
      <c r="C23">
        <f t="shared" si="3"/>
        <v>9</v>
      </c>
      <c r="D23">
        <f t="shared" si="2"/>
        <v>3.2666092143459693</v>
      </c>
      <c r="F23">
        <f t="shared" si="1"/>
        <v>0.78903921174299985</v>
      </c>
    </row>
    <row r="24" spans="3:6" x14ac:dyDescent="0.25">
      <c r="C24">
        <f t="shared" si="3"/>
        <v>9.25</v>
      </c>
      <c r="D24">
        <f t="shared" si="2"/>
        <v>3.045704479598029</v>
      </c>
      <c r="F24">
        <f t="shared" si="1"/>
        <v>0.75677350137611166</v>
      </c>
    </row>
    <row r="25" spans="3:6" x14ac:dyDescent="0.25">
      <c r="C25">
        <f>C24+$E$7</f>
        <v>9.5</v>
      </c>
      <c r="D25">
        <f t="shared" si="2"/>
        <v>3.0084835314108647</v>
      </c>
      <c r="F25">
        <f t="shared" si="1"/>
        <v>0.77071801493461067</v>
      </c>
    </row>
    <row r="26" spans="3:6" x14ac:dyDescent="0.25">
      <c r="C26">
        <f t="shared" si="3"/>
        <v>9.75</v>
      </c>
      <c r="D26">
        <f t="shared" si="2"/>
        <v>3.1572605880660203</v>
      </c>
      <c r="F26">
        <f t="shared" si="1"/>
        <v>0.83000575010458288</v>
      </c>
    </row>
    <row r="27" spans="3:6" x14ac:dyDescent="0.25">
      <c r="C27">
        <f>C26+$E$7</f>
        <v>10</v>
      </c>
      <c r="D27">
        <f t="shared" si="2"/>
        <v>3.4827854127706428</v>
      </c>
    </row>
    <row r="28" spans="3:6" x14ac:dyDescent="0.25">
      <c r="F28">
        <f>SUM(F7:F26)</f>
        <v>31.238219866341357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LAB_02</dc:creator>
  <cp:lastModifiedBy>LAB_02</cp:lastModifiedBy>
  <dcterms:created xsi:type="dcterms:W3CDTF">2023-07-20T14:14:03Z</dcterms:created>
  <dcterms:modified xsi:type="dcterms:W3CDTF">2023-07-20T15:33:40Z</dcterms:modified>
</cp:coreProperties>
</file>