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ell3\Downloads\"/>
    </mc:Choice>
  </mc:AlternateContent>
  <xr:revisionPtr revIDLastSave="0" documentId="8_{997DE450-6707-4781-88D3-4CE03DF9E0D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ewton Raphson" sheetId="1" r:id="rId1"/>
    <sheet name="Newton Raphson Modificado" sheetId="2" r:id="rId2"/>
    <sheet name="Falsa Posicion" sheetId="3" r:id="rId3"/>
    <sheet name="Ecuacion Polinomic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D2" i="3"/>
  <c r="I2" i="3"/>
  <c r="G2" i="3" l="1"/>
  <c r="F2" i="3"/>
  <c r="H2" i="3" l="1"/>
  <c r="B3" i="3" s="1"/>
  <c r="D3" i="3" l="1"/>
  <c r="C3" i="3"/>
  <c r="E3" i="3" s="1"/>
  <c r="H3" i="2"/>
  <c r="H4" i="2"/>
  <c r="H5" i="2"/>
  <c r="H6" i="2"/>
  <c r="H7" i="2"/>
  <c r="H8" i="2"/>
  <c r="H9" i="2"/>
  <c r="H10" i="2"/>
  <c r="H2" i="2"/>
  <c r="F8" i="2"/>
  <c r="F9" i="2"/>
  <c r="F10" i="2"/>
  <c r="F7" i="2"/>
  <c r="F6" i="2"/>
  <c r="F5" i="2"/>
  <c r="F4" i="2"/>
  <c r="F3" i="2"/>
  <c r="F2" i="2"/>
  <c r="D2" i="2"/>
  <c r="E2" i="2" s="1"/>
  <c r="C2" i="2"/>
  <c r="F3" i="3" l="1"/>
  <c r="H3" i="3" s="1"/>
  <c r="C4" i="3" s="1"/>
  <c r="E4" i="3" s="1"/>
  <c r="I3" i="3"/>
  <c r="G3" i="3"/>
  <c r="G2" i="2"/>
  <c r="B4" i="3" l="1"/>
  <c r="B3" i="2"/>
  <c r="D3" i="2" s="1"/>
  <c r="E3" i="2" s="1"/>
  <c r="D4" i="3" l="1"/>
  <c r="G4" i="3" s="1"/>
  <c r="I4" i="3"/>
  <c r="C3" i="2"/>
  <c r="G3" i="2" s="1"/>
  <c r="F4" i="3" l="1"/>
  <c r="H4" i="3" s="1"/>
  <c r="C5" i="3" s="1"/>
  <c r="E5" i="3" s="1"/>
  <c r="B4" i="2"/>
  <c r="C4" i="2" s="1"/>
  <c r="B5" i="3" l="1"/>
  <c r="D4" i="2"/>
  <c r="E4" i="2" s="1"/>
  <c r="D5" i="3" l="1"/>
  <c r="I5" i="3"/>
  <c r="G4" i="2"/>
  <c r="B5" i="2" s="1"/>
  <c r="D5" i="2" s="1"/>
  <c r="E5" i="2" s="1"/>
  <c r="G5" i="3" l="1"/>
  <c r="F5" i="3"/>
  <c r="H5" i="3" s="1"/>
  <c r="B6" i="3" s="1"/>
  <c r="C5" i="2"/>
  <c r="G5" i="2" s="1"/>
  <c r="B6" i="2" s="1"/>
  <c r="D6" i="2" s="1"/>
  <c r="E6" i="2" s="1"/>
  <c r="C6" i="2"/>
  <c r="G6" i="2" s="1"/>
  <c r="B7" i="2" s="1"/>
  <c r="D6" i="3" l="1"/>
  <c r="C6" i="3"/>
  <c r="E6" i="3" s="1"/>
  <c r="F6" i="3" s="1"/>
  <c r="H6" i="3" s="1"/>
  <c r="D7" i="2"/>
  <c r="E7" i="2" s="1"/>
  <c r="C7" i="2"/>
  <c r="I6" i="3" l="1"/>
  <c r="G6" i="3"/>
  <c r="C7" i="3" s="1"/>
  <c r="E7" i="3" s="1"/>
  <c r="G7" i="2"/>
  <c r="B8" i="2" s="1"/>
  <c r="D8" i="2" s="1"/>
  <c r="E8" i="2" s="1"/>
  <c r="B7" i="3" l="1"/>
  <c r="G7" i="3" s="1"/>
  <c r="I7" i="3"/>
  <c r="D7" i="3"/>
  <c r="C8" i="2"/>
  <c r="G8" i="2" s="1"/>
  <c r="B9" i="2" s="1"/>
  <c r="D9" i="2" s="1"/>
  <c r="E9" i="2" s="1"/>
  <c r="F7" i="3" l="1"/>
  <c r="H7" i="3" s="1"/>
  <c r="C8" i="3" s="1"/>
  <c r="E8" i="3" s="1"/>
  <c r="C9" i="2"/>
  <c r="G9" i="2" s="1"/>
  <c r="B8" i="3" l="1"/>
  <c r="B10" i="2"/>
  <c r="I8" i="3" l="1"/>
  <c r="D8" i="3"/>
  <c r="F8" i="3" s="1"/>
  <c r="H8" i="3" s="1"/>
  <c r="D10" i="2"/>
  <c r="E10" i="2" s="1"/>
  <c r="C10" i="2"/>
  <c r="G8" i="3" l="1"/>
  <c r="C9" i="3" s="1"/>
  <c r="E9" i="3" s="1"/>
  <c r="G10" i="2"/>
  <c r="B9" i="3" l="1"/>
  <c r="I9" i="3" s="1"/>
  <c r="D9" i="3"/>
  <c r="C2" i="1"/>
  <c r="D2" i="1"/>
  <c r="G9" i="3" l="1"/>
  <c r="F9" i="3"/>
  <c r="H9" i="3" s="1"/>
  <c r="C10" i="3" s="1"/>
  <c r="E10" i="3" s="1"/>
  <c r="E2" i="1"/>
  <c r="F2" i="1" s="1"/>
  <c r="B10" i="3" l="1"/>
  <c r="B3" i="1"/>
  <c r="D10" i="3" l="1"/>
  <c r="G10" i="3" s="1"/>
  <c r="I10" i="3"/>
  <c r="F10" i="3"/>
  <c r="H10" i="3" s="1"/>
  <c r="C11" i="3" s="1"/>
  <c r="E11" i="3" s="1"/>
  <c r="C3" i="1"/>
  <c r="D3" i="1"/>
  <c r="B11" i="3" l="1"/>
  <c r="E3" i="1"/>
  <c r="B4" i="1" s="1"/>
  <c r="D4" i="1" s="1"/>
  <c r="F3" i="1"/>
  <c r="D11" i="3" l="1"/>
  <c r="F11" i="3" s="1"/>
  <c r="H11" i="3" s="1"/>
  <c r="I11" i="3"/>
  <c r="G11" i="3"/>
  <c r="C4" i="1"/>
  <c r="E4" i="1" s="1"/>
  <c r="F4" i="1" s="1"/>
  <c r="B12" i="3" l="1"/>
  <c r="C12" i="3"/>
  <c r="E12" i="3" s="1"/>
  <c r="D12" i="3"/>
  <c r="B5" i="1"/>
  <c r="D5" i="1" s="1"/>
  <c r="I12" i="3" l="1"/>
  <c r="F12" i="3"/>
  <c r="H12" i="3" s="1"/>
  <c r="G12" i="3"/>
  <c r="C5" i="1"/>
  <c r="E5" i="1" s="1"/>
  <c r="B6" i="1" s="1"/>
  <c r="C13" i="3" l="1"/>
  <c r="E13" i="3" s="1"/>
  <c r="B13" i="3"/>
  <c r="F5" i="1"/>
  <c r="C6" i="1"/>
  <c r="D6" i="1"/>
  <c r="D13" i="3" l="1"/>
  <c r="F13" i="3" s="1"/>
  <c r="H13" i="3" s="1"/>
  <c r="C14" i="3" s="1"/>
  <c r="E14" i="3" s="1"/>
  <c r="I13" i="3"/>
  <c r="E6" i="1"/>
  <c r="G13" i="3" l="1"/>
  <c r="B14" i="3"/>
  <c r="B7" i="1"/>
  <c r="F6" i="1"/>
  <c r="D14" i="3" l="1"/>
  <c r="G14" i="3" s="1"/>
  <c r="I14" i="3"/>
  <c r="C7" i="1"/>
  <c r="D7" i="1"/>
  <c r="F14" i="3" l="1"/>
  <c r="H14" i="3" s="1"/>
  <c r="C15" i="3" s="1"/>
  <c r="E15" i="3" s="1"/>
  <c r="B15" i="3"/>
  <c r="E7" i="1"/>
  <c r="B8" i="1" s="1"/>
  <c r="D8" i="1" s="1"/>
  <c r="D15" i="3" l="1"/>
  <c r="F15" i="3" s="1"/>
  <c r="H15" i="3" s="1"/>
  <c r="I15" i="3"/>
  <c r="G15" i="3"/>
  <c r="F7" i="1"/>
  <c r="C8" i="1"/>
  <c r="E8" i="1" s="1"/>
  <c r="B9" i="1" s="1"/>
  <c r="C16" i="3" l="1"/>
  <c r="E16" i="3" s="1"/>
  <c r="B16" i="3"/>
  <c r="F8" i="1"/>
  <c r="C9" i="1"/>
  <c r="D9" i="1"/>
  <c r="I16" i="3" l="1"/>
  <c r="D16" i="3"/>
  <c r="G16" i="3" s="1"/>
  <c r="E9" i="1"/>
  <c r="B10" i="1" s="1"/>
  <c r="D10" i="1" s="1"/>
  <c r="F16" i="3" l="1"/>
  <c r="H16" i="3" s="1"/>
  <c r="C10" i="1"/>
  <c r="E10" i="1" s="1"/>
  <c r="F10" i="1" s="1"/>
  <c r="F9" i="1"/>
</calcChain>
</file>

<file path=xl/sharedStrings.xml><?xml version="1.0" encoding="utf-8"?>
<sst xmlns="http://schemas.openxmlformats.org/spreadsheetml/2006/main" count="62" uniqueCount="36">
  <si>
    <t>Contador</t>
  </si>
  <si>
    <t>xi</t>
  </si>
  <si>
    <t>f(xi)</t>
  </si>
  <si>
    <t>f'(xi)</t>
  </si>
  <si>
    <t>xi+1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</si>
  <si>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</si>
  <si>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</si>
  <si>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</si>
  <si>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</si>
  <si>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</si>
  <si>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</si>
  <si>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</si>
  <si>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</si>
  <si>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</si>
  <si>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</si>
  <si>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C. de P.</t>
  </si>
  <si>
    <t>f''(xi)</t>
  </si>
  <si>
    <t>f'(xi)^2</t>
  </si>
  <si>
    <t>a</t>
  </si>
  <si>
    <t>b</t>
  </si>
  <si>
    <t>f(a)</t>
  </si>
  <si>
    <t>f(b)</t>
  </si>
  <si>
    <t>c</t>
  </si>
  <si>
    <t>x</t>
  </si>
  <si>
    <t>f( c ) o f(x)</t>
  </si>
  <si>
    <t>x10</t>
  </si>
  <si>
    <t>x11</t>
  </si>
  <si>
    <t>x12</t>
  </si>
  <si>
    <t>x13</t>
  </si>
  <si>
    <t>x14</t>
  </si>
  <si>
    <t>(x-4) (x-2) (x+1) (x-2,5)</t>
  </si>
  <si>
    <t>x=4</t>
  </si>
  <si>
    <t>x=2</t>
  </si>
  <si>
    <t>x=-1</t>
  </si>
  <si>
    <t>x=2,5</t>
  </si>
  <si>
    <t>x^4-7,5x^3+14,5x^2+3x-20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</si>
</sst>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8281</xdr:colOff>
      <xdr:row>0</xdr:row>
      <xdr:rowOff>186298</xdr:rowOff>
    </xdr:from>
    <xdr:to>
      <xdr:col>19</xdr:col>
      <xdr:colOff>29982</xdr:colOff>
      <xdr:row>22</xdr:row>
      <xdr:rowOff>113057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588D66-78A4-612A-D0BA-BE2717D07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2281" y="186298"/>
          <a:ext cx="9165701" cy="41177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20</xdr:col>
      <xdr:colOff>16256</xdr:colOff>
      <xdr:row>20</xdr:row>
      <xdr:rowOff>153939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00880C-7318-49FB-B354-2FEC522A9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0682" y="192424"/>
          <a:ext cx="8377089" cy="381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759874</xdr:colOff>
      <xdr:row>20</xdr:row>
      <xdr:rowOff>185689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419608-8035-4925-9804-13046251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90500"/>
          <a:ext cx="8379874" cy="38051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</xdr:rowOff>
    </xdr:from>
    <xdr:to>
      <xdr:col>13</xdr:col>
      <xdr:colOff>751960</xdr:colOff>
      <xdr:row>20</xdr:row>
      <xdr:rowOff>17319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2D46E3-0DCF-AD3D-90B7-D51ECAA47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1"/>
          <a:ext cx="7609960" cy="3636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15" zoomScaleNormal="115"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 t="s">
        <v>5</v>
      </c>
      <c r="B2">
        <v>3</v>
      </c>
      <c r="C2">
        <f>-0.5*(B2^2)+2.5*B2+4.5</f>
        <v>7.5</v>
      </c>
      <c r="D2">
        <f>-B2+2.5</f>
        <v>-0.5</v>
      </c>
      <c r="E2">
        <f>B2-(C2/D2)</f>
        <v>18</v>
      </c>
      <c r="F2" t="str">
        <f>IF(B2=E2,"solucion","aun no")</f>
        <v>aun no</v>
      </c>
    </row>
    <row r="3" spans="1:6" x14ac:dyDescent="0.25">
      <c r="A3" t="s">
        <v>6</v>
      </c>
      <c r="B3">
        <f>E2</f>
        <v>18</v>
      </c>
      <c r="C3">
        <f t="shared" ref="C3:C11" si="0">-0.5*(B3^2)+2.5*B3+4.5</f>
        <v>-112.5</v>
      </c>
      <c r="D3">
        <f>-B3+2.5</f>
        <v>-15.5</v>
      </c>
      <c r="E3">
        <f>B3-(C3/D3)</f>
        <v>10.741935483870968</v>
      </c>
      <c r="F3" t="str">
        <f t="shared" ref="F3:F11" si="1">IF(B3=E3,"solucion","aun no")</f>
        <v>aun no</v>
      </c>
    </row>
    <row r="4" spans="1:6" x14ac:dyDescent="0.25">
      <c r="A4" t="s">
        <v>7</v>
      </c>
      <c r="B4">
        <f t="shared" ref="B4:B11" si="2">E3</f>
        <v>10.741935483870968</v>
      </c>
      <c r="C4">
        <f t="shared" si="0"/>
        <v>-26.339750260145681</v>
      </c>
      <c r="D4">
        <f t="shared" ref="D4:D11" si="3">-B4+2.5</f>
        <v>-8.241935483870968</v>
      </c>
      <c r="E4">
        <f t="shared" ref="E4:E11" si="4">B4-(C4/D4)</f>
        <v>7.5461145129726663</v>
      </c>
      <c r="F4" t="str">
        <f t="shared" si="1"/>
        <v>aun no</v>
      </c>
    </row>
    <row r="5" spans="1:6" x14ac:dyDescent="0.25">
      <c r="A5" t="s">
        <v>8</v>
      </c>
      <c r="B5">
        <f t="shared" si="2"/>
        <v>7.5461145129726663</v>
      </c>
      <c r="C5">
        <f t="shared" si="0"/>
        <v>-5.1066358390166862</v>
      </c>
      <c r="D5">
        <f t="shared" si="3"/>
        <v>-5.0461145129726663</v>
      </c>
      <c r="E5">
        <f t="shared" si="4"/>
        <v>6.5341208640199069</v>
      </c>
      <c r="F5" t="str">
        <f t="shared" si="1"/>
        <v>aun no</v>
      </c>
    </row>
    <row r="6" spans="1:6" x14ac:dyDescent="0.25">
      <c r="A6" t="s">
        <v>9</v>
      </c>
      <c r="B6">
        <f t="shared" si="2"/>
        <v>6.5341208640199069</v>
      </c>
      <c r="C6">
        <f t="shared" si="0"/>
        <v>-0.5120655727603598</v>
      </c>
      <c r="D6">
        <f t="shared" si="3"/>
        <v>-4.0341208640199069</v>
      </c>
      <c r="E6">
        <f t="shared" si="4"/>
        <v>6.4071872420435696</v>
      </c>
      <c r="F6" t="str">
        <f t="shared" si="1"/>
        <v>aun no</v>
      </c>
    </row>
    <row r="7" spans="1:6" x14ac:dyDescent="0.25">
      <c r="A7" t="s">
        <v>10</v>
      </c>
      <c r="B7">
        <f t="shared" si="2"/>
        <v>6.4071872420435696</v>
      </c>
      <c r="C7">
        <f t="shared" si="0"/>
        <v>-8.0560721940194924E-3</v>
      </c>
      <c r="D7">
        <f t="shared" si="3"/>
        <v>-3.9071872420435696</v>
      </c>
      <c r="E7">
        <f t="shared" si="4"/>
        <v>6.4051253822720868</v>
      </c>
      <c r="F7" t="str">
        <f t="shared" si="1"/>
        <v>aun no</v>
      </c>
    </row>
    <row r="8" spans="1:6" x14ac:dyDescent="0.25">
      <c r="A8" t="s">
        <v>11</v>
      </c>
      <c r="B8">
        <f t="shared" si="2"/>
        <v>6.4051253822720868</v>
      </c>
      <c r="C8">
        <f t="shared" si="0"/>
        <v>-2.1256328572860639E-6</v>
      </c>
      <c r="D8">
        <f t="shared" si="3"/>
        <v>-3.9051253822720868</v>
      </c>
      <c r="E8">
        <f t="shared" si="4"/>
        <v>6.4051248379533652</v>
      </c>
      <c r="F8" t="str">
        <f t="shared" si="1"/>
        <v>aun no</v>
      </c>
    </row>
    <row r="9" spans="1:6" x14ac:dyDescent="0.25">
      <c r="A9" t="s">
        <v>12</v>
      </c>
      <c r="B9">
        <f t="shared" si="2"/>
        <v>6.4051248379533652</v>
      </c>
      <c r="C9">
        <f t="shared" si="0"/>
        <v>-1.4921397450962104E-13</v>
      </c>
      <c r="D9">
        <f t="shared" si="3"/>
        <v>-3.9051248379533652</v>
      </c>
      <c r="E9">
        <f t="shared" si="4"/>
        <v>6.405124837953327</v>
      </c>
      <c r="F9" t="str">
        <f t="shared" si="1"/>
        <v>aun no</v>
      </c>
    </row>
    <row r="10" spans="1:6" x14ac:dyDescent="0.25">
      <c r="A10" t="s">
        <v>13</v>
      </c>
      <c r="B10">
        <f t="shared" si="2"/>
        <v>6.405124837953327</v>
      </c>
      <c r="C10">
        <f t="shared" si="0"/>
        <v>0</v>
      </c>
      <c r="D10">
        <f t="shared" si="3"/>
        <v>-3.905124837953327</v>
      </c>
      <c r="E10">
        <f t="shared" si="4"/>
        <v>6.405124837953327</v>
      </c>
      <c r="F10" s="1" t="str">
        <f t="shared" si="1"/>
        <v>solucion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2A3-4ABF-4DF0-A537-81138600FE09}">
  <dimension ref="A1:H17"/>
  <sheetViews>
    <sheetView zoomScale="114" workbookViewId="0"/>
  </sheetViews>
  <sheetFormatPr baseColWidth="10" defaultRowHeight="15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16</v>
      </c>
      <c r="G1" s="2" t="s">
        <v>4</v>
      </c>
      <c r="H1" s="2" t="s">
        <v>15</v>
      </c>
    </row>
    <row r="2" spans="1:8" x14ac:dyDescent="0.25">
      <c r="A2" s="2" t="s">
        <v>5</v>
      </c>
      <c r="B2" s="2">
        <v>2</v>
      </c>
      <c r="C2" s="2">
        <f>-0.5*(B2^2)+2.5*B2+4.5</f>
        <v>7.5</v>
      </c>
      <c r="D2" s="2">
        <f>-B2+2.5</f>
        <v>0.5</v>
      </c>
      <c r="E2" s="2">
        <f>D2*D2</f>
        <v>0.25</v>
      </c>
      <c r="F2" s="2">
        <f>-1</f>
        <v>-1</v>
      </c>
      <c r="G2" s="2">
        <f>B2-((C2*D2)/(E2-(C2*F2)))</f>
        <v>1.5161290322580645</v>
      </c>
      <c r="H2" s="2" t="str">
        <f>IF(B2=G2,"Solucion","Aun no")</f>
        <v>Aun no</v>
      </c>
    </row>
    <row r="3" spans="1:8" x14ac:dyDescent="0.25">
      <c r="A3" s="2" t="s">
        <v>6</v>
      </c>
      <c r="B3" s="2">
        <f>G2</f>
        <v>1.5161290322580645</v>
      </c>
      <c r="C3" s="2">
        <f t="shared" ref="C3:C17" si="0">-0.5*(B3^2)+2.5*B3+4.5</f>
        <v>7.1409989594172734</v>
      </c>
      <c r="D3" s="2">
        <f t="shared" ref="D3:D17" si="1">-B3+2.5</f>
        <v>0.9838709677419355</v>
      </c>
      <c r="E3" s="2">
        <f t="shared" ref="E3:E17" si="2">D3*D3</f>
        <v>0.96800208116545272</v>
      </c>
      <c r="F3" s="2">
        <f>-1</f>
        <v>-1</v>
      </c>
      <c r="G3" s="2">
        <f t="shared" ref="G3:G17" si="3">B3-((C3*D3)/(E3-(C3*F3)))</f>
        <v>0.64970645792563597</v>
      </c>
      <c r="H3" s="2" t="str">
        <f t="shared" ref="H3:H10" si="4">IF(B3=G3,"Solucion","Aun no")</f>
        <v>Aun no</v>
      </c>
    </row>
    <row r="4" spans="1:8" x14ac:dyDescent="0.25">
      <c r="A4" s="2" t="s">
        <v>7</v>
      </c>
      <c r="B4" s="2">
        <f t="shared" ref="B4:B10" si="5">G3</f>
        <v>0.64970645792563597</v>
      </c>
      <c r="C4" s="2">
        <f t="shared" si="0"/>
        <v>5.9132069040789519</v>
      </c>
      <c r="D4" s="2">
        <f t="shared" si="1"/>
        <v>1.850293542074364</v>
      </c>
      <c r="E4" s="2">
        <f t="shared" si="2"/>
        <v>3.4235861918420962</v>
      </c>
      <c r="F4" s="2">
        <f t="shared" ref="F4:F17" si="6">-1</f>
        <v>-1</v>
      </c>
      <c r="G4" s="2">
        <f t="shared" si="3"/>
        <v>-0.52212721506714788</v>
      </c>
      <c r="H4" s="2" t="str">
        <f t="shared" si="4"/>
        <v>Aun no</v>
      </c>
    </row>
    <row r="5" spans="1:8" x14ac:dyDescent="0.25">
      <c r="A5" s="2" t="s">
        <v>8</v>
      </c>
      <c r="B5" s="2">
        <f t="shared" si="5"/>
        <v>-0.52212721506714788</v>
      </c>
      <c r="C5" s="2">
        <f t="shared" si="0"/>
        <v>3.0583735479752425</v>
      </c>
      <c r="D5" s="2">
        <f t="shared" si="1"/>
        <v>3.0221272150671479</v>
      </c>
      <c r="E5" s="2">
        <f t="shared" si="2"/>
        <v>9.133252904049515</v>
      </c>
      <c r="F5" s="2">
        <f t="shared" si="6"/>
        <v>-1</v>
      </c>
      <c r="G5" s="2">
        <f t="shared" si="3"/>
        <v>-1.2802536200672314</v>
      </c>
      <c r="H5" s="2" t="str">
        <f t="shared" si="4"/>
        <v>Aun no</v>
      </c>
    </row>
    <row r="6" spans="1:8" x14ac:dyDescent="0.25">
      <c r="A6" s="2" t="s">
        <v>9</v>
      </c>
      <c r="B6" s="2">
        <f t="shared" si="5"/>
        <v>-1.2802536200672314</v>
      </c>
      <c r="C6" s="2">
        <f t="shared" si="0"/>
        <v>0.47984128398429604</v>
      </c>
      <c r="D6" s="2">
        <f t="shared" si="1"/>
        <v>3.7802536200672314</v>
      </c>
      <c r="E6" s="2">
        <f t="shared" si="2"/>
        <v>14.290317432031408</v>
      </c>
      <c r="F6" s="2">
        <f t="shared" si="6"/>
        <v>-1</v>
      </c>
      <c r="G6" s="2">
        <f t="shared" si="3"/>
        <v>-1.4030635225006058</v>
      </c>
      <c r="H6" s="2" t="str">
        <f t="shared" si="4"/>
        <v>Aun no</v>
      </c>
    </row>
    <row r="7" spans="1:8" x14ac:dyDescent="0.25">
      <c r="A7" s="2" t="s">
        <v>10</v>
      </c>
      <c r="B7" s="2">
        <f t="shared" si="5"/>
        <v>-1.4030635225006058</v>
      </c>
      <c r="C7" s="2">
        <f t="shared" si="0"/>
        <v>8.0475696625814663E-3</v>
      </c>
      <c r="D7" s="2">
        <f t="shared" si="1"/>
        <v>3.9030635225006058</v>
      </c>
      <c r="E7" s="2">
        <f t="shared" si="2"/>
        <v>15.233904860674837</v>
      </c>
      <c r="F7" s="2">
        <f t="shared" si="6"/>
        <v>-1</v>
      </c>
      <c r="G7" s="2">
        <f t="shared" si="3"/>
        <v>-1.4051242936346429</v>
      </c>
      <c r="H7" s="2" t="str">
        <f t="shared" si="4"/>
        <v>Aun no</v>
      </c>
    </row>
    <row r="8" spans="1:8" x14ac:dyDescent="0.25">
      <c r="A8" s="2" t="s">
        <v>11</v>
      </c>
      <c r="B8" s="2">
        <f t="shared" ref="B8:B11" si="7">G7</f>
        <v>-1.4051242936346429</v>
      </c>
      <c r="C8" s="2">
        <f t="shared" ref="C8:C11" si="8">-0.5*(B8^2)+2.5*B8+4.5</f>
        <v>2.1256322657592364E-6</v>
      </c>
      <c r="D8" s="2">
        <f t="shared" ref="D8:D11" si="9">-B8+2.5</f>
        <v>3.9051242936346426</v>
      </c>
      <c r="E8" s="2">
        <f t="shared" ref="E8:E11" si="10">D8*D8</f>
        <v>15.249995748735467</v>
      </c>
      <c r="F8" s="2">
        <f t="shared" si="6"/>
        <v>-1</v>
      </c>
      <c r="G8" s="2">
        <f t="shared" ref="G8:G11" si="11">B8-((C8*D8)/(E8-(C8*F8)))</f>
        <v>-1.4051248379532892</v>
      </c>
      <c r="H8" s="2" t="str">
        <f t="shared" si="4"/>
        <v>Aun no</v>
      </c>
    </row>
    <row r="9" spans="1:8" x14ac:dyDescent="0.25">
      <c r="A9" s="2" t="s">
        <v>12</v>
      </c>
      <c r="B9" s="2">
        <f t="shared" si="7"/>
        <v>-1.4051248379532892</v>
      </c>
      <c r="C9" s="2">
        <f t="shared" si="8"/>
        <v>1.4832579608992091E-13</v>
      </c>
      <c r="D9" s="2">
        <f t="shared" si="9"/>
        <v>3.9051248379532892</v>
      </c>
      <c r="E9" s="2">
        <f t="shared" si="10"/>
        <v>15.249999999999703</v>
      </c>
      <c r="F9" s="2">
        <f t="shared" si="6"/>
        <v>-1</v>
      </c>
      <c r="G9" s="2">
        <f t="shared" si="11"/>
        <v>-1.4051248379533272</v>
      </c>
      <c r="H9" s="2" t="str">
        <f t="shared" si="4"/>
        <v>Aun no</v>
      </c>
    </row>
    <row r="10" spans="1:8" x14ac:dyDescent="0.25">
      <c r="A10" s="2" t="s">
        <v>13</v>
      </c>
      <c r="B10" s="2">
        <f t="shared" si="7"/>
        <v>-1.4051248379533272</v>
      </c>
      <c r="C10" s="2">
        <f t="shared" si="8"/>
        <v>0</v>
      </c>
      <c r="D10" s="2">
        <f t="shared" si="9"/>
        <v>3.905124837953327</v>
      </c>
      <c r="E10" s="2">
        <f t="shared" si="10"/>
        <v>15.249999999999998</v>
      </c>
      <c r="F10" s="2">
        <f t="shared" si="6"/>
        <v>-1</v>
      </c>
      <c r="G10" s="2">
        <f t="shared" si="11"/>
        <v>-1.4051248379533272</v>
      </c>
      <c r="H10" s="1" t="str">
        <f t="shared" si="4"/>
        <v>Solucion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AAB-021C-433B-A0AC-3C6D49BA795A}">
  <dimension ref="A1:I18"/>
  <sheetViews>
    <sheetView zoomScale="107" workbookViewId="0">
      <selection activeCell="B23" sqref="B23"/>
    </sheetView>
  </sheetViews>
  <sheetFormatPr baseColWidth="10" defaultRowHeight="15" x14ac:dyDescent="0.25"/>
  <sheetData>
    <row r="1" spans="1:9" x14ac:dyDescent="0.25">
      <c r="A1" s="2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15</v>
      </c>
    </row>
    <row r="2" spans="1:9" x14ac:dyDescent="0.25">
      <c r="A2" s="2" t="s">
        <v>5</v>
      </c>
      <c r="B2" s="2">
        <v>1</v>
      </c>
      <c r="C2" s="2">
        <v>7</v>
      </c>
      <c r="D2" s="2">
        <f>-0.5*(B2^2)+2.5*B2+4.5</f>
        <v>6.5</v>
      </c>
      <c r="E2" s="2">
        <f>-0.5*(C2^2)+2.5*C2+4.5</f>
        <v>-2.5</v>
      </c>
      <c r="F2" s="2">
        <f>((E2*B2-D2*C2)/(E2-D2))</f>
        <v>5.333333333333333</v>
      </c>
      <c r="G2" s="2">
        <f>B2-((D2*(C2-B2))/(E2-D2))</f>
        <v>5.333333333333333</v>
      </c>
      <c r="H2" s="2">
        <f>-0.5*(F2^2)+2.5*F2+4.5</f>
        <v>3.6111111111111107</v>
      </c>
      <c r="I2" s="2" t="str">
        <f>IF(B2=C2,":D",":c")</f>
        <v>:c</v>
      </c>
    </row>
    <row r="3" spans="1:9" x14ac:dyDescent="0.25">
      <c r="A3" s="2" t="s">
        <v>6</v>
      </c>
      <c r="B3" s="2">
        <f>IF(D2*H2&lt;0,B2,G2)</f>
        <v>5.333333333333333</v>
      </c>
      <c r="C3" s="2">
        <f>IF(E2*H2&lt;0,C2,G2)</f>
        <v>7</v>
      </c>
      <c r="D3" s="2">
        <f t="shared" ref="D3:D18" si="0">-0.5*(B3^2)+2.5*B3+4.5</f>
        <v>3.6111111111111107</v>
      </c>
      <c r="E3" s="2">
        <f t="shared" ref="E3:E18" si="1">-0.5*(C3^2)+2.5*C3+4.5</f>
        <v>-2.5</v>
      </c>
      <c r="F3" s="2">
        <f t="shared" ref="F3:F18" si="2">((E3*B3-D3*C3)/(E3-D3))</f>
        <v>6.3181818181818183</v>
      </c>
      <c r="G3" s="2">
        <f t="shared" ref="G3:G18" si="3">B3-((D3*(C3-B3))/(E3-D3))</f>
        <v>6.3181818181818183</v>
      </c>
      <c r="H3" s="2">
        <f t="shared" ref="H3:H18" si="4">-0.5*(F3^2)+2.5*F3+4.5</f>
        <v>0.33574380165289242</v>
      </c>
      <c r="I3" s="2" t="str">
        <f t="shared" ref="I3:I18" si="5">IF(B3=C3,":D",":c")</f>
        <v>:c</v>
      </c>
    </row>
    <row r="4" spans="1:9" x14ac:dyDescent="0.25">
      <c r="A4" s="2" t="s">
        <v>7</v>
      </c>
      <c r="B4" s="2">
        <f t="shared" ref="B4:B18" si="6">IF(D3*H3&lt;0,B3,G3)</f>
        <v>6.3181818181818183</v>
      </c>
      <c r="C4" s="2">
        <f t="shared" ref="C4:C18" si="7">IF(E3*H3&lt;0,C3,G3)</f>
        <v>7</v>
      </c>
      <c r="D4" s="2">
        <f t="shared" ref="D4:D18" si="8">-0.5*(B4^2)+2.5*B4+4.5</f>
        <v>0.33574380165289242</v>
      </c>
      <c r="E4" s="2">
        <f t="shared" ref="E4:E18" si="9">-0.5*(C4^2)+2.5*C4+4.5</f>
        <v>-2.5</v>
      </c>
      <c r="F4" s="2">
        <f t="shared" ref="F4:F18" si="10">((E4*B4-D4*C4)/(E4-D4))</f>
        <v>6.3989071038251373</v>
      </c>
      <c r="G4" s="2">
        <f t="shared" ref="G4:G18" si="11">B4-((D4*(C4-B4))/(E4-D4))</f>
        <v>6.3989071038251364</v>
      </c>
      <c r="H4" s="2">
        <f t="shared" ref="H4:H18" si="12">-0.5*(F4^2)+2.5*F4+4.5</f>
        <v>2.4261697870938903E-2</v>
      </c>
      <c r="I4" s="2" t="str">
        <f t="shared" ref="I4:I18" si="13">IF(B4=C4,":D",":c")</f>
        <v>:c</v>
      </c>
    </row>
    <row r="5" spans="1:9" x14ac:dyDescent="0.25">
      <c r="A5" s="2" t="s">
        <v>8</v>
      </c>
      <c r="B5" s="2">
        <f t="shared" si="6"/>
        <v>6.3989071038251364</v>
      </c>
      <c r="C5" s="2">
        <f t="shared" si="7"/>
        <v>7</v>
      </c>
      <c r="D5" s="2">
        <f t="shared" si="8"/>
        <v>2.4261697870944232E-2</v>
      </c>
      <c r="E5" s="2">
        <f t="shared" si="9"/>
        <v>-2.5</v>
      </c>
      <c r="F5" s="2">
        <f t="shared" si="10"/>
        <v>6.4046844502277169</v>
      </c>
      <c r="G5" s="2">
        <f t="shared" si="11"/>
        <v>6.404684450227716</v>
      </c>
      <c r="H5" s="2">
        <f t="shared" si="12"/>
        <v>1.7196720749339534E-3</v>
      </c>
      <c r="I5" s="2" t="str">
        <f t="shared" si="13"/>
        <v>:c</v>
      </c>
    </row>
    <row r="6" spans="1:9" x14ac:dyDescent="0.25">
      <c r="A6" s="2" t="s">
        <v>9</v>
      </c>
      <c r="B6" s="2">
        <f t="shared" si="6"/>
        <v>6.404684450227716</v>
      </c>
      <c r="C6" s="2">
        <f t="shared" si="7"/>
        <v>7</v>
      </c>
      <c r="D6" s="2">
        <f t="shared" si="8"/>
        <v>1.7196720749410588E-3</v>
      </c>
      <c r="E6" s="2">
        <f t="shared" si="9"/>
        <v>-2.5</v>
      </c>
      <c r="F6" s="2">
        <f t="shared" si="10"/>
        <v>6.4050936677504264</v>
      </c>
      <c r="G6" s="2">
        <f t="shared" si="11"/>
        <v>6.4050936677504264</v>
      </c>
      <c r="H6" s="2">
        <f t="shared" si="12"/>
        <v>1.217230477621456E-4</v>
      </c>
      <c r="I6" s="2" t="str">
        <f t="shared" si="13"/>
        <v>:c</v>
      </c>
    </row>
    <row r="7" spans="1:9" x14ac:dyDescent="0.25">
      <c r="A7" s="2" t="s">
        <v>10</v>
      </c>
      <c r="B7" s="2">
        <f t="shared" si="6"/>
        <v>6.4050936677504264</v>
      </c>
      <c r="C7" s="2">
        <f t="shared" si="7"/>
        <v>7</v>
      </c>
      <c r="D7" s="2">
        <f t="shared" si="8"/>
        <v>1.217230477621456E-4</v>
      </c>
      <c r="E7" s="2">
        <f t="shared" si="9"/>
        <v>-2.5</v>
      </c>
      <c r="F7" s="2">
        <f t="shared" si="10"/>
        <v>6.4051226318649448</v>
      </c>
      <c r="G7" s="2">
        <f t="shared" si="11"/>
        <v>6.4051226318649439</v>
      </c>
      <c r="H7" s="2">
        <f t="shared" si="12"/>
        <v>8.6150481024560577E-6</v>
      </c>
      <c r="I7" s="2" t="str">
        <f t="shared" si="13"/>
        <v>:c</v>
      </c>
    </row>
    <row r="8" spans="1:9" x14ac:dyDescent="0.25">
      <c r="A8" s="2" t="s">
        <v>11</v>
      </c>
      <c r="B8" s="2">
        <f t="shared" si="6"/>
        <v>6.4051226318649439</v>
      </c>
      <c r="C8" s="2">
        <f t="shared" si="7"/>
        <v>7</v>
      </c>
      <c r="D8" s="2">
        <f t="shared" si="8"/>
        <v>8.6150481060087714E-6</v>
      </c>
      <c r="E8" s="2">
        <f t="shared" si="9"/>
        <v>-2.5</v>
      </c>
      <c r="F8" s="2">
        <f t="shared" si="10"/>
        <v>6.4051246818167371</v>
      </c>
      <c r="G8" s="2">
        <f t="shared" si="11"/>
        <v>6.4051246818167371</v>
      </c>
      <c r="H8" s="2">
        <f t="shared" si="12"/>
        <v>6.0973286508669844E-7</v>
      </c>
      <c r="I8" s="2" t="str">
        <f t="shared" si="13"/>
        <v>:c</v>
      </c>
    </row>
    <row r="9" spans="1:9" x14ac:dyDescent="0.25">
      <c r="A9" s="2" t="s">
        <v>12</v>
      </c>
      <c r="B9" s="2">
        <f t="shared" si="6"/>
        <v>6.4051246818167371</v>
      </c>
      <c r="C9" s="2">
        <f t="shared" si="7"/>
        <v>7</v>
      </c>
      <c r="D9" s="2">
        <f t="shared" si="8"/>
        <v>6.0973286508669844E-7</v>
      </c>
      <c r="E9" s="2">
        <f t="shared" si="9"/>
        <v>-2.5</v>
      </c>
      <c r="F9" s="2">
        <f t="shared" si="10"/>
        <v>6.405124826902715</v>
      </c>
      <c r="G9" s="2">
        <f t="shared" si="11"/>
        <v>6.405124826902715</v>
      </c>
      <c r="H9" s="2">
        <f t="shared" si="12"/>
        <v>4.3154020801239312E-8</v>
      </c>
      <c r="I9" s="2" t="str">
        <f t="shared" si="13"/>
        <v>:c</v>
      </c>
    </row>
    <row r="10" spans="1:9" x14ac:dyDescent="0.25">
      <c r="A10" s="2" t="s">
        <v>13</v>
      </c>
      <c r="B10" s="2">
        <f t="shared" si="6"/>
        <v>6.405124826902715</v>
      </c>
      <c r="C10" s="2">
        <f t="shared" si="7"/>
        <v>7</v>
      </c>
      <c r="D10" s="2">
        <f t="shared" si="8"/>
        <v>4.3154020801239312E-8</v>
      </c>
      <c r="E10" s="2">
        <f t="shared" si="9"/>
        <v>-2.5</v>
      </c>
      <c r="F10" s="2">
        <f t="shared" si="10"/>
        <v>6.4051248371712175</v>
      </c>
      <c r="G10" s="2">
        <f t="shared" si="11"/>
        <v>6.4051248371712175</v>
      </c>
      <c r="H10" s="2">
        <f t="shared" si="12"/>
        <v>3.0542359752416814E-9</v>
      </c>
      <c r="I10" s="2" t="str">
        <f t="shared" si="13"/>
        <v>:c</v>
      </c>
    </row>
    <row r="11" spans="1:9" x14ac:dyDescent="0.25">
      <c r="A11" s="2" t="s">
        <v>14</v>
      </c>
      <c r="B11" s="2">
        <f t="shared" si="6"/>
        <v>6.4051248371712175</v>
      </c>
      <c r="C11" s="2">
        <f t="shared" si="7"/>
        <v>7</v>
      </c>
      <c r="D11" s="2">
        <f t="shared" si="8"/>
        <v>3.0542359752416814E-9</v>
      </c>
      <c r="E11" s="2">
        <f t="shared" si="9"/>
        <v>-2.5</v>
      </c>
      <c r="F11" s="2">
        <f t="shared" si="10"/>
        <v>6.405124837897973</v>
      </c>
      <c r="G11" s="2">
        <f t="shared" si="11"/>
        <v>6.405124837897973</v>
      </c>
      <c r="H11" s="2">
        <f t="shared" si="12"/>
        <v>2.1616486378661648E-10</v>
      </c>
      <c r="I11" s="2" t="str">
        <f t="shared" si="13"/>
        <v>:c</v>
      </c>
    </row>
    <row r="12" spans="1:9" x14ac:dyDescent="0.25">
      <c r="A12" s="2" t="s">
        <v>25</v>
      </c>
      <c r="B12" s="2">
        <f t="shared" si="6"/>
        <v>6.405124837897973</v>
      </c>
      <c r="C12" s="2">
        <f t="shared" si="7"/>
        <v>7</v>
      </c>
      <c r="D12" s="2">
        <f t="shared" si="8"/>
        <v>2.1616486378661648E-10</v>
      </c>
      <c r="E12" s="2">
        <f t="shared" si="9"/>
        <v>-2.5</v>
      </c>
      <c r="F12" s="2">
        <f t="shared" si="10"/>
        <v>6.4051248379494101</v>
      </c>
      <c r="G12" s="2">
        <f t="shared" si="11"/>
        <v>6.4051248379494092</v>
      </c>
      <c r="H12" s="2">
        <f t="shared" si="12"/>
        <v>1.5294432387236157E-11</v>
      </c>
      <c r="I12" s="2" t="str">
        <f t="shared" si="13"/>
        <v>:c</v>
      </c>
    </row>
    <row r="13" spans="1:9" x14ac:dyDescent="0.25">
      <c r="A13" s="2" t="s">
        <v>26</v>
      </c>
      <c r="B13" s="2">
        <f t="shared" si="6"/>
        <v>6.4051248379494092</v>
      </c>
      <c r="C13" s="2">
        <f t="shared" si="7"/>
        <v>7</v>
      </c>
      <c r="D13" s="2">
        <f t="shared" si="8"/>
        <v>1.5301537814593758E-11</v>
      </c>
      <c r="E13" s="2">
        <f t="shared" si="9"/>
        <v>-2.5</v>
      </c>
      <c r="F13" s="2">
        <f t="shared" si="10"/>
        <v>6.4051248379530508</v>
      </c>
      <c r="G13" s="2">
        <f t="shared" si="11"/>
        <v>6.4051248379530499</v>
      </c>
      <c r="H13" s="2">
        <f t="shared" si="12"/>
        <v>1.0800249583553523E-12</v>
      </c>
      <c r="I13" s="2" t="str">
        <f t="shared" si="13"/>
        <v>:c</v>
      </c>
    </row>
    <row r="14" spans="1:9" x14ac:dyDescent="0.25">
      <c r="A14" s="2" t="s">
        <v>27</v>
      </c>
      <c r="B14" s="2">
        <f t="shared" si="6"/>
        <v>6.4051248379530499</v>
      </c>
      <c r="C14" s="2">
        <f t="shared" si="7"/>
        <v>7</v>
      </c>
      <c r="D14" s="2">
        <f t="shared" si="8"/>
        <v>1.0835776720341528E-12</v>
      </c>
      <c r="E14" s="2">
        <f t="shared" si="9"/>
        <v>-2.5</v>
      </c>
      <c r="F14" s="2">
        <f t="shared" si="10"/>
        <v>6.4051248379533083</v>
      </c>
      <c r="G14" s="2">
        <f t="shared" si="11"/>
        <v>6.4051248379533074</v>
      </c>
      <c r="H14" s="2">
        <f t="shared" si="12"/>
        <v>7.1054273576010019E-14</v>
      </c>
      <c r="I14" s="2" t="str">
        <f t="shared" si="13"/>
        <v>:c</v>
      </c>
    </row>
    <row r="15" spans="1:9" x14ac:dyDescent="0.25">
      <c r="A15" s="2" t="s">
        <v>28</v>
      </c>
      <c r="B15" s="2">
        <f t="shared" si="6"/>
        <v>6.4051248379533074</v>
      </c>
      <c r="C15" s="2">
        <f t="shared" si="7"/>
        <v>7</v>
      </c>
      <c r="D15" s="2">
        <f t="shared" si="8"/>
        <v>7.815970093361102E-14</v>
      </c>
      <c r="E15" s="2">
        <f t="shared" si="9"/>
        <v>-2.5</v>
      </c>
      <c r="F15" s="2">
        <f t="shared" si="10"/>
        <v>6.4051248379533261</v>
      </c>
      <c r="G15" s="2">
        <f t="shared" si="11"/>
        <v>6.4051248379533261</v>
      </c>
      <c r="H15" s="2">
        <f t="shared" si="12"/>
        <v>0</v>
      </c>
      <c r="I15" s="2" t="str">
        <f t="shared" si="13"/>
        <v>:c</v>
      </c>
    </row>
    <row r="16" spans="1:9" x14ac:dyDescent="0.25">
      <c r="A16" s="2" t="s">
        <v>29</v>
      </c>
      <c r="B16" s="2">
        <f t="shared" si="6"/>
        <v>6.4051248379533261</v>
      </c>
      <c r="C16" s="2">
        <f t="shared" si="7"/>
        <v>6.4051248379533261</v>
      </c>
      <c r="D16" s="2">
        <f t="shared" si="8"/>
        <v>0</v>
      </c>
      <c r="E16" s="2">
        <f t="shared" si="9"/>
        <v>0</v>
      </c>
      <c r="F16" s="2" t="e">
        <f t="shared" si="10"/>
        <v>#DIV/0!</v>
      </c>
      <c r="G16" s="2" t="e">
        <f t="shared" si="11"/>
        <v>#DIV/0!</v>
      </c>
      <c r="H16" s="2" t="e">
        <f t="shared" si="12"/>
        <v>#DIV/0!</v>
      </c>
      <c r="I16" s="1" t="str">
        <f t="shared" si="13"/>
        <v>:D</v>
      </c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FA35-3E50-4442-9D6C-4A6F8A25B609}">
  <dimension ref="B3:B10"/>
  <sheetViews>
    <sheetView tabSelected="1" zoomScale="143" workbookViewId="0">
      <selection activeCell="C7" sqref="C7"/>
    </sheetView>
  </sheetViews>
  <sheetFormatPr baseColWidth="10" defaultRowHeight="15" x14ac:dyDescent="0.25"/>
  <sheetData>
    <row r="3" spans="2:2" x14ac:dyDescent="0.25">
      <c r="B3" t="s">
        <v>35</v>
      </c>
    </row>
    <row r="5" spans="2:2" x14ac:dyDescent="0.25">
      <c r="B5" t="s">
        <v>30</v>
      </c>
    </row>
    <row r="7" spans="2:2" x14ac:dyDescent="0.25">
      <c r="B7" t="s">
        <v>31</v>
      </c>
    </row>
    <row r="8" spans="2:2" x14ac:dyDescent="0.25">
      <c r="B8" s="1" t="s">
        <v>32</v>
      </c>
    </row>
    <row r="9" spans="2:2" x14ac:dyDescent="0.25">
      <c r="B9" t="s">
        <v>33</v>
      </c>
    </row>
    <row r="10" spans="2:2" x14ac:dyDescent="0.25">
      <c r="B10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Newton Raphson</vt:lpstr>
      <vt:lpstr>Newton Raphson Modificado</vt:lpstr>
      <vt:lpstr>Falsa Posicion</vt:lpstr>
      <vt:lpstr>Ecuacion Polinomica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Freddy</dc:creator>
  <cp:lastModifiedBy>David Valdivieso</cp:lastModifiedBy>
  <dcterms:created xsi:type="dcterms:W3CDTF">2023-10-19T19:18:49Z</dcterms:created>
  <dcterms:modified xsi:type="dcterms:W3CDTF">2023-10-27T10:01:17Z</dcterms:modified>
</cp:coreProperties>
</file>