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ichael\Desktop\"/>
    </mc:Choice>
  </mc:AlternateContent>
  <xr:revisionPtr revIDLastSave="0" documentId="8_{52BA2BA9-3857-43E3-92A8-C9EDC841DEF2}" xr6:coauthVersionLast="47" xr6:coauthVersionMax="47" xr10:uidLastSave="{00000000-0000-0000-0000-000000000000}"/>
  <bookViews>
    <workbookView xWindow="-120" yWindow="-120" windowWidth="29040" windowHeight="15840" activeTab="3" xr2:uid="{DCEA7BAA-341D-4A63-A038-1631E5AE6F17}"/>
  </bookViews>
  <sheets>
    <sheet name="Newton Raphson" sheetId="1" r:id="rId1"/>
    <sheet name="Newton Raphson Modificado" sheetId="2" r:id="rId2"/>
    <sheet name="Falsa Posición" sheetId="3" r:id="rId3"/>
    <sheet name="Ecuacion Polinomic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B4" i="3"/>
  <c r="D4" i="3" s="1"/>
  <c r="C4" i="3"/>
  <c r="E4" i="3" s="1"/>
  <c r="I3" i="3"/>
  <c r="E2" i="3"/>
  <c r="D2" i="3"/>
  <c r="F4" i="2"/>
  <c r="F5" i="2"/>
  <c r="F6" i="2"/>
  <c r="F7" i="2"/>
  <c r="F8" i="2"/>
  <c r="F9" i="2"/>
  <c r="F10" i="2"/>
  <c r="F3" i="2"/>
  <c r="F2" i="2"/>
  <c r="D2" i="2"/>
  <c r="E2" i="2" s="1"/>
  <c r="C2" i="2"/>
  <c r="D2" i="1"/>
  <c r="C2" i="1"/>
  <c r="E2" i="1" s="1"/>
  <c r="F2" i="1" s="1"/>
  <c r="F4" i="3" l="1"/>
  <c r="H4" i="3" s="1"/>
  <c r="C5" i="3" s="1"/>
  <c r="E5" i="3" s="1"/>
  <c r="I4" i="3"/>
  <c r="G4" i="3"/>
  <c r="G2" i="3"/>
  <c r="F2" i="3"/>
  <c r="H2" i="3" s="1"/>
  <c r="C3" i="3" s="1"/>
  <c r="E3" i="3" s="1"/>
  <c r="G2" i="2"/>
  <c r="H2" i="2" s="1"/>
  <c r="B3" i="2"/>
  <c r="B3" i="1"/>
  <c r="B5" i="3" l="1"/>
  <c r="B3" i="3"/>
  <c r="C3" i="2"/>
  <c r="D3" i="2"/>
  <c r="E3" i="2" s="1"/>
  <c r="D3" i="1"/>
  <c r="C3" i="1"/>
  <c r="D5" i="3" l="1"/>
  <c r="I5" i="3"/>
  <c r="D3" i="3"/>
  <c r="G3" i="3" s="1"/>
  <c r="G3" i="2"/>
  <c r="E3" i="1"/>
  <c r="B4" i="1" s="1"/>
  <c r="C4" i="1" s="1"/>
  <c r="F3" i="1"/>
  <c r="D4" i="1"/>
  <c r="F5" i="3" l="1"/>
  <c r="H5" i="3" s="1"/>
  <c r="C6" i="3" s="1"/>
  <c r="E6" i="3" s="1"/>
  <c r="G5" i="3"/>
  <c r="F3" i="3"/>
  <c r="H3" i="3" s="1"/>
  <c r="B4" i="2"/>
  <c r="H3" i="2"/>
  <c r="E4" i="1"/>
  <c r="B6" i="3" l="1"/>
  <c r="C4" i="2"/>
  <c r="D4" i="2"/>
  <c r="E4" i="2" s="1"/>
  <c r="B5" i="1"/>
  <c r="F4" i="1"/>
  <c r="D6" i="3" l="1"/>
  <c r="G6" i="3"/>
  <c r="I6" i="3"/>
  <c r="F6" i="3"/>
  <c r="H6" i="3" s="1"/>
  <c r="C7" i="3" s="1"/>
  <c r="E7" i="3" s="1"/>
  <c r="G4" i="2"/>
  <c r="B5" i="2" s="1"/>
  <c r="C5" i="1"/>
  <c r="D5" i="1"/>
  <c r="B7" i="3" l="1"/>
  <c r="H4" i="2"/>
  <c r="C5" i="2"/>
  <c r="D5" i="2"/>
  <c r="E5" i="2" s="1"/>
  <c r="E5" i="1"/>
  <c r="B6" i="1" s="1"/>
  <c r="D6" i="1" s="1"/>
  <c r="D7" i="3" l="1"/>
  <c r="G7" i="3"/>
  <c r="I7" i="3"/>
  <c r="G5" i="2"/>
  <c r="C6" i="1"/>
  <c r="F5" i="1"/>
  <c r="E6" i="1"/>
  <c r="F7" i="3" l="1"/>
  <c r="H7" i="3" s="1"/>
  <c r="C8" i="3" s="1"/>
  <c r="E8" i="3" s="1"/>
  <c r="B6" i="2"/>
  <c r="H5" i="2"/>
  <c r="B7" i="1"/>
  <c r="F6" i="1"/>
  <c r="B8" i="3" l="1"/>
  <c r="C6" i="2"/>
  <c r="D6" i="2"/>
  <c r="E6" i="2" s="1"/>
  <c r="C7" i="1"/>
  <c r="D7" i="1"/>
  <c r="D8" i="3" l="1"/>
  <c r="F8" i="3" s="1"/>
  <c r="H8" i="3" s="1"/>
  <c r="C9" i="3" s="1"/>
  <c r="E9" i="3" s="1"/>
  <c r="G8" i="3"/>
  <c r="I8" i="3"/>
  <c r="G6" i="2"/>
  <c r="B7" i="2"/>
  <c r="H6" i="2"/>
  <c r="E7" i="1"/>
  <c r="B9" i="3" l="1"/>
  <c r="C7" i="2"/>
  <c r="D7" i="2"/>
  <c r="E7" i="2" s="1"/>
  <c r="B8" i="1"/>
  <c r="F7" i="1"/>
  <c r="D9" i="3" l="1"/>
  <c r="F9" i="3" s="1"/>
  <c r="H9" i="3" s="1"/>
  <c r="C10" i="3" s="1"/>
  <c r="E10" i="3" s="1"/>
  <c r="I9" i="3"/>
  <c r="G7" i="2"/>
  <c r="C8" i="1"/>
  <c r="D8" i="1"/>
  <c r="B10" i="3" l="1"/>
  <c r="G9" i="3"/>
  <c r="B8" i="2"/>
  <c r="H7" i="2"/>
  <c r="E8" i="1"/>
  <c r="B9" i="1" s="1"/>
  <c r="F8" i="1"/>
  <c r="D10" i="3" l="1"/>
  <c r="G10" i="3"/>
  <c r="I10" i="3"/>
  <c r="F10" i="3"/>
  <c r="H10" i="3" s="1"/>
  <c r="C11" i="3" s="1"/>
  <c r="E11" i="3" s="1"/>
  <c r="C8" i="2"/>
  <c r="D8" i="2"/>
  <c r="E8" i="2" s="1"/>
  <c r="D9" i="1"/>
  <c r="C9" i="1"/>
  <c r="B11" i="3" l="1"/>
  <c r="G8" i="2"/>
  <c r="E9" i="1"/>
  <c r="D11" i="3" l="1"/>
  <c r="G11" i="3"/>
  <c r="I11" i="3"/>
  <c r="F11" i="3"/>
  <c r="H11" i="3" s="1"/>
  <c r="C12" i="3" s="1"/>
  <c r="E12" i="3" s="1"/>
  <c r="B9" i="2"/>
  <c r="H8" i="2"/>
  <c r="B10" i="1"/>
  <c r="F9" i="1"/>
  <c r="B12" i="3" l="1"/>
  <c r="C9" i="2"/>
  <c r="D9" i="2"/>
  <c r="E9" i="2" s="1"/>
  <c r="C10" i="1"/>
  <c r="D10" i="1"/>
  <c r="D12" i="3" l="1"/>
  <c r="G12" i="3"/>
  <c r="I12" i="3"/>
  <c r="F12" i="3"/>
  <c r="H12" i="3" s="1"/>
  <c r="C13" i="3" s="1"/>
  <c r="E13" i="3" s="1"/>
  <c r="G9" i="2"/>
  <c r="E10" i="1"/>
  <c r="F10" i="1" s="1"/>
  <c r="B13" i="3" l="1"/>
  <c r="B10" i="2"/>
  <c r="H9" i="2"/>
  <c r="D13" i="3" l="1"/>
  <c r="G13" i="3"/>
  <c r="I13" i="3"/>
  <c r="F13" i="3"/>
  <c r="H13" i="3" s="1"/>
  <c r="C14" i="3" s="1"/>
  <c r="E14" i="3" s="1"/>
  <c r="D10" i="2"/>
  <c r="E10" i="2" s="1"/>
  <c r="C10" i="2"/>
  <c r="G10" i="2" s="1"/>
  <c r="H10" i="2" s="1"/>
  <c r="B14" i="3" l="1"/>
  <c r="D14" i="3" l="1"/>
  <c r="G14" i="3"/>
  <c r="I14" i="3"/>
  <c r="F14" i="3"/>
  <c r="H14" i="3" s="1"/>
  <c r="C15" i="3" s="1"/>
  <c r="E15" i="3" s="1"/>
  <c r="B15" i="3" l="1"/>
  <c r="D15" i="3" l="1"/>
  <c r="I15" i="3"/>
  <c r="G15" i="3"/>
  <c r="F15" i="3"/>
  <c r="H15" i="3" s="1"/>
  <c r="C16" i="3" s="1"/>
  <c r="E16" i="3" s="1"/>
  <c r="B16" i="3" l="1"/>
  <c r="D16" i="3" l="1"/>
  <c r="G16" i="3"/>
  <c r="I16" i="3"/>
  <c r="F16" i="3"/>
  <c r="H16" i="3" s="1"/>
</calcChain>
</file>

<file path=xl/sharedStrings.xml><?xml version="1.0" encoding="utf-8"?>
<sst xmlns="http://schemas.openxmlformats.org/spreadsheetml/2006/main" count="65" uniqueCount="39">
  <si>
    <t>CONTADOR</t>
  </si>
  <si>
    <t>xi</t>
  </si>
  <si>
    <t>f(xi)</t>
  </si>
  <si>
    <t>f'(xi)</t>
  </si>
  <si>
    <t>xi+1</t>
  </si>
  <si>
    <t>Condicion de parada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</si>
  <si>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</si>
  <si>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</si>
  <si>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</si>
  <si>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</si>
  <si>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</si>
  <si>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</si>
  <si>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</si>
  <si>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</si>
  <si>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</si>
  <si>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f'(xi)^2</t>
  </si>
  <si>
    <t>f''(xi)</t>
  </si>
  <si>
    <t>a</t>
  </si>
  <si>
    <t>b</t>
  </si>
  <si>
    <t>f(a)</t>
  </si>
  <si>
    <t>f(b)</t>
  </si>
  <si>
    <t>c</t>
  </si>
  <si>
    <t>x</t>
  </si>
  <si>
    <t>f( c ) o f( x )</t>
  </si>
  <si>
    <t>x9</t>
  </si>
  <si>
    <t>x10</t>
  </si>
  <si>
    <t>x11</t>
  </si>
  <si>
    <t>x12</t>
  </si>
  <si>
    <t>x13</t>
  </si>
  <si>
    <t>x14</t>
  </si>
  <si>
    <t xml:space="preserve">Funcion </t>
  </si>
  <si>
    <t>x^4-7,5x^3+14,5x^2+3x-20 = 0</t>
  </si>
  <si>
    <t>Factorizacion</t>
  </si>
  <si>
    <t>(x-4) (x-2) (x+1) (x-2,5)</t>
  </si>
  <si>
    <t>Igualacion a 0</t>
  </si>
  <si>
    <t>x=4</t>
  </si>
  <si>
    <t>x=2</t>
  </si>
  <si>
    <t>x=-1</t>
  </si>
  <si>
    <t>x=2,5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</si>
</sst>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1524000</xdr:colOff>
      <xdr:row>0</xdr:row>
      <xdr:rowOff>1</xdr:rowOff>
    </xdr:from>
    <xdr:to>
      <xdr:col>17</xdr:col>
      <xdr:colOff>19050</xdr:colOff>
      <xdr:row>32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0F4ECF-A262-4238-BCA8-DE05E40C3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"/>
          <a:ext cx="8410575" cy="619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0</xdr:rowOff>
    </xdr:from>
    <xdr:to>
      <xdr:col>18</xdr:col>
      <xdr:colOff>0</xdr:colOff>
      <xdr:row>31</xdr:row>
      <xdr:rowOff>10648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D0E594-C3DB-4544-8BE2-FEA64D3AC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0"/>
          <a:ext cx="7600950" cy="601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0</xdr:rowOff>
    </xdr:from>
    <xdr:to>
      <xdr:col>20</xdr:col>
      <xdr:colOff>19050</xdr:colOff>
      <xdr:row>16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F9214E-055A-44FB-BE3D-E87DB4591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0"/>
          <a:ext cx="8382000" cy="3381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2295524</xdr:colOff>
      <xdr:row>0</xdr:row>
      <xdr:rowOff>0</xdr:rowOff>
    </xdr:from>
    <xdr:to>
      <xdr:col>12</xdr:col>
      <xdr:colOff>756590</xdr:colOff>
      <xdr:row>24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3AA4D7-4E43-4D11-A857-F6538DC5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4" y="0"/>
          <a:ext cx="9138591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B799-E810-4D21-8EF0-914A561BB004}">
  <dimension ref="A1:F10"/>
  <sheetViews>
    <sheetView workbookViewId="0">
      <selection sqref="A1:B1"/>
    </sheetView>
  </sheetViews>
  <sheetFormatPr baseColWidth="10" defaultRowHeight="15" x14ac:dyDescent="0.25"/>
  <cols>
    <col min="1" max="1" width="13.5703125" customWidth="1"/>
    <col min="6" max="6" width="23" customWidth="1"/>
  </cols>
  <sheetData>
    <row r="1" spans="1:6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1" t="s">
        <v>6</v>
      </c>
      <c r="B2" s="1">
        <v>5</v>
      </c>
      <c r="C2" s="1">
        <f>-0.5*(B2^2)+2.5*B2+4.5</f>
        <v>4.5</v>
      </c>
      <c r="D2" s="1">
        <f>-B2+2.5</f>
        <v>-2.5</v>
      </c>
      <c r="E2" s="1">
        <f>B2-(C2/D2)</f>
        <v>6.8</v>
      </c>
      <c r="F2" s="1" t="str">
        <f>IF(B2=E2,"Condicion cumplida","Fallo extremo")</f>
        <v>Fallo extremo</v>
      </c>
    </row>
    <row r="3" spans="1:6" ht="15.75" thickBot="1" x14ac:dyDescent="0.3">
      <c r="A3" s="1" t="s">
        <v>7</v>
      </c>
      <c r="B3" s="1">
        <f>E2</f>
        <v>6.8</v>
      </c>
      <c r="C3" s="1">
        <f t="shared" ref="C3" si="0">-0.5*(B3^2)+2.5*B3+4.5</f>
        <v>-1.6199999999999974</v>
      </c>
      <c r="D3" s="1">
        <f>-B3+2.5</f>
        <v>-4.3</v>
      </c>
      <c r="E3" s="1">
        <f>B3-(C3/D3)</f>
        <v>6.4232558139534888</v>
      </c>
      <c r="F3" s="1" t="str">
        <f>IF(B3=E3,"Condicion cumplida","Fallo extremo")</f>
        <v>Fallo extremo</v>
      </c>
    </row>
    <row r="4" spans="1:6" ht="15.75" thickBot="1" x14ac:dyDescent="0.3">
      <c r="A4" s="1" t="s">
        <v>8</v>
      </c>
      <c r="B4" s="1">
        <f t="shared" ref="B4:B10" si="1">E3</f>
        <v>6.4232558139534888</v>
      </c>
      <c r="C4" s="1">
        <f t="shared" ref="C4:C10" si="2">-0.5*(B4^2)+2.5*B4+4.5</f>
        <v>-7.0968090859924615E-2</v>
      </c>
      <c r="D4" s="1">
        <f t="shared" ref="D4:D10" si="3">-B4+2.5</f>
        <v>-3.9232558139534888</v>
      </c>
      <c r="E4" s="1">
        <f t="shared" ref="E4:E10" si="4">B4-(C4/D4)</f>
        <v>6.4051667332956539</v>
      </c>
      <c r="F4" s="1" t="str">
        <f t="shared" ref="F4:F10" si="5">IF(B4=E4,"Condicion cumplida","Fallo extremo")</f>
        <v>Fallo extremo</v>
      </c>
    </row>
    <row r="5" spans="1:6" ht="15.75" thickBot="1" x14ac:dyDescent="0.3">
      <c r="A5" s="1" t="s">
        <v>9</v>
      </c>
      <c r="B5" s="1">
        <f t="shared" si="1"/>
        <v>6.4051667332956539</v>
      </c>
      <c r="C5" s="1">
        <f t="shared" si="2"/>
        <v>-1.6360741952325952E-4</v>
      </c>
      <c r="D5" s="1">
        <f t="shared" si="3"/>
        <v>-3.9051667332956539</v>
      </c>
      <c r="E5" s="1">
        <f t="shared" si="4"/>
        <v>6.4051248381780583</v>
      </c>
      <c r="F5" s="1" t="str">
        <f t="shared" si="5"/>
        <v>Fallo extremo</v>
      </c>
    </row>
    <row r="6" spans="1:6" ht="15.75" thickBot="1" x14ac:dyDescent="0.3">
      <c r="A6" s="1" t="s">
        <v>10</v>
      </c>
      <c r="B6" s="1">
        <f t="shared" si="1"/>
        <v>6.4051248381780583</v>
      </c>
      <c r="C6" s="1">
        <f t="shared" si="2"/>
        <v>-8.7760199107833614E-10</v>
      </c>
      <c r="D6" s="1">
        <f t="shared" si="3"/>
        <v>-3.9051248381780583</v>
      </c>
      <c r="E6" s="1">
        <f t="shared" si="4"/>
        <v>6.4051248379533279</v>
      </c>
      <c r="F6" s="1" t="str">
        <f t="shared" si="5"/>
        <v>Fallo extremo</v>
      </c>
    </row>
    <row r="7" spans="1:6" ht="15.75" thickBot="1" x14ac:dyDescent="0.3">
      <c r="A7" s="1" t="s">
        <v>11</v>
      </c>
      <c r="B7" s="1">
        <f t="shared" si="1"/>
        <v>6.4051248379533279</v>
      </c>
      <c r="C7" s="1">
        <f t="shared" si="2"/>
        <v>0</v>
      </c>
      <c r="D7" s="1">
        <f t="shared" si="3"/>
        <v>-3.9051248379533279</v>
      </c>
      <c r="E7" s="1">
        <f t="shared" si="4"/>
        <v>6.4051248379533279</v>
      </c>
      <c r="F7" s="1" t="str">
        <f t="shared" si="5"/>
        <v>Condicion cumplida</v>
      </c>
    </row>
    <row r="8" spans="1:6" ht="15.75" thickBot="1" x14ac:dyDescent="0.3">
      <c r="A8" s="1" t="s">
        <v>12</v>
      </c>
      <c r="B8" s="1">
        <f t="shared" si="1"/>
        <v>6.4051248379533279</v>
      </c>
      <c r="C8" s="1">
        <f t="shared" si="2"/>
        <v>0</v>
      </c>
      <c r="D8" s="1">
        <f t="shared" si="3"/>
        <v>-3.9051248379533279</v>
      </c>
      <c r="E8" s="1">
        <f t="shared" si="4"/>
        <v>6.4051248379533279</v>
      </c>
      <c r="F8" s="1" t="str">
        <f t="shared" si="5"/>
        <v>Condicion cumplida</v>
      </c>
    </row>
    <row r="9" spans="1:6" ht="15.75" thickBot="1" x14ac:dyDescent="0.3">
      <c r="A9" s="1" t="s">
        <v>13</v>
      </c>
      <c r="B9" s="1">
        <f t="shared" si="1"/>
        <v>6.4051248379533279</v>
      </c>
      <c r="C9" s="1">
        <f t="shared" si="2"/>
        <v>0</v>
      </c>
      <c r="D9" s="1">
        <f t="shared" si="3"/>
        <v>-3.9051248379533279</v>
      </c>
      <c r="E9" s="1">
        <f t="shared" si="4"/>
        <v>6.4051248379533279</v>
      </c>
      <c r="F9" s="1" t="str">
        <f t="shared" si="5"/>
        <v>Condicion cumplida</v>
      </c>
    </row>
    <row r="10" spans="1:6" ht="15.75" thickBot="1" x14ac:dyDescent="0.3">
      <c r="A10" s="1" t="s">
        <v>14</v>
      </c>
      <c r="B10" s="1">
        <f t="shared" si="1"/>
        <v>6.4051248379533279</v>
      </c>
      <c r="C10" s="1">
        <f t="shared" si="2"/>
        <v>0</v>
      </c>
      <c r="D10" s="1">
        <f t="shared" si="3"/>
        <v>-3.9051248379533279</v>
      </c>
      <c r="E10" s="1">
        <f t="shared" si="4"/>
        <v>6.4051248379533279</v>
      </c>
      <c r="F10" s="1" t="str">
        <f t="shared" si="5"/>
        <v>Condicion cumplida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3ABF-5401-46B4-83AC-F47546154F0E}">
  <dimension ref="A1:H10"/>
  <sheetViews>
    <sheetView topLeftCell="B1" workbookViewId="0">
      <selection activeCell="U23" sqref="U23"/>
    </sheetView>
  </sheetViews>
  <sheetFormatPr baseColWidth="10" defaultRowHeight="15" x14ac:dyDescent="0.25"/>
  <cols>
    <col min="8" max="8" width="22.7109375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16</v>
      </c>
      <c r="G1" s="2" t="s">
        <v>4</v>
      </c>
      <c r="H1" s="2" t="s">
        <v>5</v>
      </c>
    </row>
    <row r="2" spans="1:8" ht="15.75" thickBot="1" x14ac:dyDescent="0.3">
      <c r="A2" s="1" t="s">
        <v>6</v>
      </c>
      <c r="B2" s="1">
        <v>7</v>
      </c>
      <c r="C2" s="1">
        <f>-0.5*(B2^2)+2.5*B2+4.5</f>
        <v>-2.5</v>
      </c>
      <c r="D2" s="1">
        <f>-B2+2.5</f>
        <v>-4.5</v>
      </c>
      <c r="E2" s="1">
        <f>D2*D2</f>
        <v>20.25</v>
      </c>
      <c r="F2" s="1">
        <f>-1</f>
        <v>-1</v>
      </c>
      <c r="G2" s="1">
        <f>B2-((C2*D2)/(E2-(C2*F2)))</f>
        <v>6.3661971830985919</v>
      </c>
      <c r="H2" s="1" t="str">
        <f>IF(B2=G2,"Condicion cumplida","Error extremo")</f>
        <v>Error extremo</v>
      </c>
    </row>
    <row r="3" spans="1:8" ht="15.75" thickBot="1" x14ac:dyDescent="0.3">
      <c r="A3" s="1" t="s">
        <v>7</v>
      </c>
      <c r="B3" s="1">
        <f>G2</f>
        <v>6.3661971830985919</v>
      </c>
      <c r="C3" s="1">
        <f t="shared" ref="C3" si="0">-0.5*(B3^2)+2.5*B3+4.5</f>
        <v>0.15125967070025581</v>
      </c>
      <c r="D3" s="1">
        <f t="shared" ref="D3" si="1">-B3+2.5</f>
        <v>-3.8661971830985919</v>
      </c>
      <c r="E3" s="1">
        <f t="shared" ref="E3" si="2">D3*D3</f>
        <v>14.947480658599487</v>
      </c>
      <c r="F3" s="1">
        <f>-1</f>
        <v>-1</v>
      </c>
      <c r="G3" s="1">
        <f t="shared" ref="G3" si="3">B3-((C3*D3)/(E3-(C3*F3)))</f>
        <v>6.4049288719695454</v>
      </c>
      <c r="H3" s="1" t="str">
        <f>IF(B3=G3,"Condicion cumplida","Error extremo")</f>
        <v>Error extremo</v>
      </c>
    </row>
    <row r="4" spans="1:8" ht="15.75" thickBot="1" x14ac:dyDescent="0.3">
      <c r="A4" s="1" t="s">
        <v>8</v>
      </c>
      <c r="B4" s="1">
        <f t="shared" ref="B4:B10" si="4">G3</f>
        <v>6.4049288719695454</v>
      </c>
      <c r="C4" s="1">
        <f t="shared" ref="C4:C10" si="5">-0.5*(B4^2)+2.5*B4+4.5</f>
        <v>7.6525242932845572E-4</v>
      </c>
      <c r="D4" s="1">
        <f t="shared" ref="D4:D10" si="6">-B4+2.5</f>
        <v>-3.9049288719695454</v>
      </c>
      <c r="E4" s="1">
        <f t="shared" ref="E4:E10" si="7">D4*D4</f>
        <v>15.248469495141347</v>
      </c>
      <c r="F4" s="1">
        <f t="shared" ref="F4:F10" si="8">-1</f>
        <v>-1</v>
      </c>
      <c r="G4" s="1">
        <f t="shared" ref="G4:G10" si="9">B4-((C4*D4)/(E4-(C4*F4)))</f>
        <v>6.4051248330361235</v>
      </c>
      <c r="H4" s="1" t="str">
        <f t="shared" ref="H4:H10" si="10">IF(B4=G4,"Condicion cumplida","Error extremo")</f>
        <v>Error extremo</v>
      </c>
    </row>
    <row r="5" spans="1:8" ht="15.75" thickBot="1" x14ac:dyDescent="0.3">
      <c r="A5" s="1" t="s">
        <v>9</v>
      </c>
      <c r="B5" s="1">
        <f t="shared" si="4"/>
        <v>6.4051248330361235</v>
      </c>
      <c r="C5" s="1">
        <f t="shared" si="5"/>
        <v>1.920229308893795E-8</v>
      </c>
      <c r="D5" s="1">
        <f t="shared" si="6"/>
        <v>-3.9051248330361235</v>
      </c>
      <c r="E5" s="1">
        <f t="shared" si="7"/>
        <v>15.24999996159541</v>
      </c>
      <c r="F5" s="1">
        <f t="shared" si="8"/>
        <v>-1</v>
      </c>
      <c r="G5" s="1">
        <f t="shared" si="9"/>
        <v>6.405124837953327</v>
      </c>
      <c r="H5" s="1" t="str">
        <f t="shared" si="10"/>
        <v>Error extremo</v>
      </c>
    </row>
    <row r="6" spans="1:8" ht="15.75" thickBot="1" x14ac:dyDescent="0.3">
      <c r="A6" s="1" t="s">
        <v>10</v>
      </c>
      <c r="B6" s="1">
        <f t="shared" si="4"/>
        <v>6.405124837953327</v>
      </c>
      <c r="C6" s="1">
        <f t="shared" si="5"/>
        <v>0</v>
      </c>
      <c r="D6" s="1">
        <f t="shared" si="6"/>
        <v>-3.905124837953327</v>
      </c>
      <c r="E6" s="1">
        <f t="shared" si="7"/>
        <v>15.249999999999998</v>
      </c>
      <c r="F6" s="1">
        <f t="shared" si="8"/>
        <v>-1</v>
      </c>
      <c r="G6" s="1">
        <f t="shared" si="9"/>
        <v>6.405124837953327</v>
      </c>
      <c r="H6" s="1" t="str">
        <f t="shared" si="10"/>
        <v>Condicion cumplida</v>
      </c>
    </row>
    <row r="7" spans="1:8" ht="15.75" thickBot="1" x14ac:dyDescent="0.3">
      <c r="A7" s="1" t="s">
        <v>11</v>
      </c>
      <c r="B7" s="1">
        <f t="shared" si="4"/>
        <v>6.405124837953327</v>
      </c>
      <c r="C7" s="1">
        <f t="shared" si="5"/>
        <v>0</v>
      </c>
      <c r="D7" s="1">
        <f t="shared" si="6"/>
        <v>-3.905124837953327</v>
      </c>
      <c r="E7" s="1">
        <f t="shared" si="7"/>
        <v>15.249999999999998</v>
      </c>
      <c r="F7" s="1">
        <f t="shared" si="8"/>
        <v>-1</v>
      </c>
      <c r="G7" s="1">
        <f t="shared" si="9"/>
        <v>6.405124837953327</v>
      </c>
      <c r="H7" s="1" t="str">
        <f t="shared" si="10"/>
        <v>Condicion cumplida</v>
      </c>
    </row>
    <row r="8" spans="1:8" ht="15.75" thickBot="1" x14ac:dyDescent="0.3">
      <c r="A8" s="1" t="s">
        <v>12</v>
      </c>
      <c r="B8" s="1">
        <f t="shared" si="4"/>
        <v>6.405124837953327</v>
      </c>
      <c r="C8" s="1">
        <f t="shared" si="5"/>
        <v>0</v>
      </c>
      <c r="D8" s="1">
        <f t="shared" si="6"/>
        <v>-3.905124837953327</v>
      </c>
      <c r="E8" s="1">
        <f t="shared" si="7"/>
        <v>15.249999999999998</v>
      </c>
      <c r="F8" s="1">
        <f t="shared" si="8"/>
        <v>-1</v>
      </c>
      <c r="G8" s="1">
        <f t="shared" si="9"/>
        <v>6.405124837953327</v>
      </c>
      <c r="H8" s="1" t="str">
        <f t="shared" si="10"/>
        <v>Condicion cumplida</v>
      </c>
    </row>
    <row r="9" spans="1:8" ht="15.75" thickBot="1" x14ac:dyDescent="0.3">
      <c r="A9" s="1" t="s">
        <v>13</v>
      </c>
      <c r="B9" s="1">
        <f t="shared" si="4"/>
        <v>6.405124837953327</v>
      </c>
      <c r="C9" s="1">
        <f t="shared" si="5"/>
        <v>0</v>
      </c>
      <c r="D9" s="1">
        <f t="shared" si="6"/>
        <v>-3.905124837953327</v>
      </c>
      <c r="E9" s="1">
        <f t="shared" si="7"/>
        <v>15.249999999999998</v>
      </c>
      <c r="F9" s="1">
        <f t="shared" si="8"/>
        <v>-1</v>
      </c>
      <c r="G9" s="1">
        <f t="shared" si="9"/>
        <v>6.405124837953327</v>
      </c>
      <c r="H9" s="1" t="str">
        <f t="shared" si="10"/>
        <v>Condicion cumplida</v>
      </c>
    </row>
    <row r="10" spans="1:8" ht="15.75" thickBot="1" x14ac:dyDescent="0.3">
      <c r="A10" s="1" t="s">
        <v>14</v>
      </c>
      <c r="B10" s="1">
        <f t="shared" si="4"/>
        <v>6.405124837953327</v>
      </c>
      <c r="C10" s="1">
        <f t="shared" si="5"/>
        <v>0</v>
      </c>
      <c r="D10" s="1">
        <f t="shared" si="6"/>
        <v>-3.905124837953327</v>
      </c>
      <c r="E10" s="1">
        <f t="shared" si="7"/>
        <v>15.249999999999998</v>
      </c>
      <c r="F10" s="1">
        <f t="shared" si="8"/>
        <v>-1</v>
      </c>
      <c r="G10" s="1">
        <f t="shared" si="9"/>
        <v>6.405124837953327</v>
      </c>
      <c r="H10" s="1" t="str">
        <f t="shared" si="10"/>
        <v>Condicion cumplida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7825-B677-445E-8ED1-A29C7D8F8B6B}">
  <dimension ref="A1:I16"/>
  <sheetViews>
    <sheetView topLeftCell="B1" workbookViewId="0">
      <selection activeCell="O22" sqref="O22"/>
    </sheetView>
  </sheetViews>
  <sheetFormatPr baseColWidth="10" defaultRowHeight="15" x14ac:dyDescent="0.25"/>
  <cols>
    <col min="9" max="9" width="23" customWidth="1"/>
  </cols>
  <sheetData>
    <row r="1" spans="1:9" ht="15.75" thickBot="1" x14ac:dyDescent="0.3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5</v>
      </c>
    </row>
    <row r="2" spans="1:9" ht="15.75" thickBot="1" x14ac:dyDescent="0.3">
      <c r="A2" s="1" t="s">
        <v>6</v>
      </c>
      <c r="B2" s="1">
        <v>1</v>
      </c>
      <c r="C2" s="1">
        <v>7</v>
      </c>
      <c r="D2" s="1">
        <f>-0.5*(B2^2)+2.5*B2+4.5</f>
        <v>6.5</v>
      </c>
      <c r="E2" s="1">
        <f>-0.5*(C2^2)+2.5*C2+4.5</f>
        <v>-2.5</v>
      </c>
      <c r="F2" s="1">
        <f>((E2*B2-D2*C2)/(E2-D2))</f>
        <v>5.333333333333333</v>
      </c>
      <c r="G2" s="1">
        <f>B2-((D2*(C2-B2))/(E2-D2))</f>
        <v>5.333333333333333</v>
      </c>
      <c r="H2" s="1">
        <f>-0.5*(F2^2)+2.5*F2+4.5</f>
        <v>3.6111111111111107</v>
      </c>
      <c r="I2" s="1" t="str">
        <f>IF(B2=C2,"Condicion cumplida","Fallo Extremo")</f>
        <v>Fallo Extremo</v>
      </c>
    </row>
    <row r="3" spans="1:9" ht="15.75" thickBot="1" x14ac:dyDescent="0.3">
      <c r="A3" s="1" t="s">
        <v>7</v>
      </c>
      <c r="B3" s="1">
        <f>IF(D2*H2&lt;0,B2,G2)</f>
        <v>5.333333333333333</v>
      </c>
      <c r="C3" s="1">
        <f>IF(E2*H2&lt;0,C2,G2)</f>
        <v>7</v>
      </c>
      <c r="D3" s="1">
        <f t="shared" ref="D3:E3" si="0">-0.5*(B3^2)+2.5*B3+4.5</f>
        <v>3.6111111111111107</v>
      </c>
      <c r="E3" s="1">
        <f t="shared" si="0"/>
        <v>-2.5</v>
      </c>
      <c r="F3" s="1">
        <f t="shared" ref="F3" si="1">((E3*B3-D3*C3)/(E3-D3))</f>
        <v>6.3181818181818183</v>
      </c>
      <c r="G3" s="1">
        <f t="shared" ref="G3" si="2">B3-((D3*(C3-B3))/(E3-D3))</f>
        <v>6.3181818181818183</v>
      </c>
      <c r="H3" s="1">
        <f t="shared" ref="H3" si="3">-0.5*(F3^2)+2.5*F3+4.5</f>
        <v>0.33574380165289242</v>
      </c>
      <c r="I3" s="1" t="str">
        <f>IF(B3=C3,"Condicion cumplida","Fallo Exremo")</f>
        <v>Fallo Exremo</v>
      </c>
    </row>
    <row r="4" spans="1:9" ht="15.75" thickBot="1" x14ac:dyDescent="0.3">
      <c r="A4" s="1" t="s">
        <v>8</v>
      </c>
      <c r="B4" s="1">
        <f t="shared" ref="B4:B16" si="4">IF(D3*H3&lt;0,B3,G3)</f>
        <v>6.3181818181818183</v>
      </c>
      <c r="C4" s="1">
        <f t="shared" ref="C4:C16" si="5">IF(E3*H3&lt;0,C3,G3)</f>
        <v>7</v>
      </c>
      <c r="D4" s="1">
        <f t="shared" ref="D4:D16" si="6">-0.5*(B4^2)+2.5*B4+4.5</f>
        <v>0.33574380165289242</v>
      </c>
      <c r="E4" s="1">
        <f t="shared" ref="E4:E16" si="7">-0.5*(C4^2)+2.5*C4+4.5</f>
        <v>-2.5</v>
      </c>
      <c r="F4" s="1">
        <f t="shared" ref="F4:F16" si="8">((E4*B4-D4*C4)/(E4-D4))</f>
        <v>6.3989071038251373</v>
      </c>
      <c r="G4" s="1">
        <f t="shared" ref="G4:G16" si="9">B4-((D4*(C4-B4))/(E4-D4))</f>
        <v>6.3989071038251364</v>
      </c>
      <c r="H4" s="1">
        <f t="shared" ref="H4:H16" si="10">-0.5*(F4^2)+2.5*F4+4.5</f>
        <v>2.4261697870938903E-2</v>
      </c>
      <c r="I4" s="1" t="str">
        <f t="shared" ref="I4:I16" si="11">IF(B4=C4,"Condicion cumplida","Fallo Exremo")</f>
        <v>Fallo Exremo</v>
      </c>
    </row>
    <row r="5" spans="1:9" ht="15.75" thickBot="1" x14ac:dyDescent="0.3">
      <c r="A5" s="1" t="s">
        <v>9</v>
      </c>
      <c r="B5" s="1">
        <f t="shared" si="4"/>
        <v>6.3989071038251364</v>
      </c>
      <c r="C5" s="1">
        <f t="shared" si="5"/>
        <v>7</v>
      </c>
      <c r="D5" s="1">
        <f t="shared" si="6"/>
        <v>2.4261697870944232E-2</v>
      </c>
      <c r="E5" s="1">
        <f t="shared" si="7"/>
        <v>-2.5</v>
      </c>
      <c r="F5" s="1">
        <f t="shared" si="8"/>
        <v>6.4046844502277169</v>
      </c>
      <c r="G5" s="1">
        <f t="shared" si="9"/>
        <v>6.404684450227716</v>
      </c>
      <c r="H5" s="1">
        <f t="shared" si="10"/>
        <v>1.7196720749339534E-3</v>
      </c>
      <c r="I5" s="1" t="str">
        <f t="shared" si="11"/>
        <v>Fallo Exremo</v>
      </c>
    </row>
    <row r="6" spans="1:9" ht="15.75" thickBot="1" x14ac:dyDescent="0.3">
      <c r="A6" s="1" t="s">
        <v>10</v>
      </c>
      <c r="B6" s="1">
        <f t="shared" si="4"/>
        <v>6.404684450227716</v>
      </c>
      <c r="C6" s="1">
        <f t="shared" si="5"/>
        <v>7</v>
      </c>
      <c r="D6" s="1">
        <f t="shared" si="6"/>
        <v>1.7196720749410588E-3</v>
      </c>
      <c r="E6" s="1">
        <f t="shared" si="7"/>
        <v>-2.5</v>
      </c>
      <c r="F6" s="1">
        <f t="shared" si="8"/>
        <v>6.4050936677504264</v>
      </c>
      <c r="G6" s="1">
        <f t="shared" si="9"/>
        <v>6.4050936677504264</v>
      </c>
      <c r="H6" s="1">
        <f t="shared" si="10"/>
        <v>1.217230477621456E-4</v>
      </c>
      <c r="I6" s="1" t="str">
        <f t="shared" si="11"/>
        <v>Fallo Exremo</v>
      </c>
    </row>
    <row r="7" spans="1:9" ht="15.75" thickBot="1" x14ac:dyDescent="0.3">
      <c r="A7" s="1" t="s">
        <v>11</v>
      </c>
      <c r="B7" s="1">
        <f t="shared" si="4"/>
        <v>6.4050936677504264</v>
      </c>
      <c r="C7" s="1">
        <f t="shared" si="5"/>
        <v>7</v>
      </c>
      <c r="D7" s="1">
        <f t="shared" si="6"/>
        <v>1.217230477621456E-4</v>
      </c>
      <c r="E7" s="1">
        <f t="shared" si="7"/>
        <v>-2.5</v>
      </c>
      <c r="F7" s="1">
        <f t="shared" si="8"/>
        <v>6.4051226318649448</v>
      </c>
      <c r="G7" s="1">
        <f t="shared" si="9"/>
        <v>6.4051226318649439</v>
      </c>
      <c r="H7" s="1">
        <f t="shared" si="10"/>
        <v>8.6150481024560577E-6</v>
      </c>
      <c r="I7" s="1" t="str">
        <f t="shared" si="11"/>
        <v>Fallo Exremo</v>
      </c>
    </row>
    <row r="8" spans="1:9" ht="15.75" thickBot="1" x14ac:dyDescent="0.3">
      <c r="A8" s="1" t="s">
        <v>12</v>
      </c>
      <c r="B8" s="1">
        <f t="shared" si="4"/>
        <v>6.4051226318649439</v>
      </c>
      <c r="C8" s="1">
        <f t="shared" si="5"/>
        <v>7</v>
      </c>
      <c r="D8" s="1">
        <f t="shared" si="6"/>
        <v>8.6150481060087714E-6</v>
      </c>
      <c r="E8" s="1">
        <f t="shared" si="7"/>
        <v>-2.5</v>
      </c>
      <c r="F8" s="1">
        <f t="shared" si="8"/>
        <v>6.4051246818167371</v>
      </c>
      <c r="G8" s="1">
        <f t="shared" si="9"/>
        <v>6.4051246818167371</v>
      </c>
      <c r="H8" s="1">
        <f t="shared" si="10"/>
        <v>6.0973286508669844E-7</v>
      </c>
      <c r="I8" s="1" t="str">
        <f t="shared" si="11"/>
        <v>Fallo Exremo</v>
      </c>
    </row>
    <row r="9" spans="1:9" ht="15.75" thickBot="1" x14ac:dyDescent="0.3">
      <c r="A9" s="1" t="s">
        <v>13</v>
      </c>
      <c r="B9" s="1">
        <f t="shared" si="4"/>
        <v>6.4051246818167371</v>
      </c>
      <c r="C9" s="1">
        <f t="shared" si="5"/>
        <v>7</v>
      </c>
      <c r="D9" s="1">
        <f t="shared" si="6"/>
        <v>6.0973286508669844E-7</v>
      </c>
      <c r="E9" s="1">
        <f t="shared" si="7"/>
        <v>-2.5</v>
      </c>
      <c r="F9" s="1">
        <f t="shared" si="8"/>
        <v>6.405124826902715</v>
      </c>
      <c r="G9" s="1">
        <f t="shared" si="9"/>
        <v>6.405124826902715</v>
      </c>
      <c r="H9" s="1">
        <f t="shared" si="10"/>
        <v>4.3154020801239312E-8</v>
      </c>
      <c r="I9" s="1" t="str">
        <f t="shared" si="11"/>
        <v>Fallo Exremo</v>
      </c>
    </row>
    <row r="10" spans="1:9" ht="15.75" thickBot="1" x14ac:dyDescent="0.3">
      <c r="A10" s="1" t="s">
        <v>14</v>
      </c>
      <c r="B10" s="1">
        <f t="shared" si="4"/>
        <v>6.405124826902715</v>
      </c>
      <c r="C10" s="1">
        <f t="shared" si="5"/>
        <v>7</v>
      </c>
      <c r="D10" s="1">
        <f t="shared" si="6"/>
        <v>4.3154020801239312E-8</v>
      </c>
      <c r="E10" s="1">
        <f t="shared" si="7"/>
        <v>-2.5</v>
      </c>
      <c r="F10" s="1">
        <f t="shared" si="8"/>
        <v>6.4051248371712175</v>
      </c>
      <c r="G10" s="1">
        <f t="shared" si="9"/>
        <v>6.4051248371712175</v>
      </c>
      <c r="H10" s="1">
        <f t="shared" si="10"/>
        <v>3.0542359752416814E-9</v>
      </c>
      <c r="I10" s="1" t="str">
        <f t="shared" si="11"/>
        <v>Fallo Exremo</v>
      </c>
    </row>
    <row r="11" spans="1:9" ht="15.75" thickBot="1" x14ac:dyDescent="0.3">
      <c r="A11" s="1" t="s">
        <v>24</v>
      </c>
      <c r="B11" s="1">
        <f t="shared" si="4"/>
        <v>6.4051248371712175</v>
      </c>
      <c r="C11" s="1">
        <f t="shared" si="5"/>
        <v>7</v>
      </c>
      <c r="D11" s="1">
        <f t="shared" si="6"/>
        <v>3.0542359752416814E-9</v>
      </c>
      <c r="E11" s="1">
        <f t="shared" si="7"/>
        <v>-2.5</v>
      </c>
      <c r="F11" s="1">
        <f t="shared" si="8"/>
        <v>6.405124837897973</v>
      </c>
      <c r="G11" s="1">
        <f t="shared" si="9"/>
        <v>6.405124837897973</v>
      </c>
      <c r="H11" s="1">
        <f t="shared" si="10"/>
        <v>2.1616486378661648E-10</v>
      </c>
      <c r="I11" s="1" t="str">
        <f t="shared" si="11"/>
        <v>Fallo Exremo</v>
      </c>
    </row>
    <row r="12" spans="1:9" ht="15.75" thickBot="1" x14ac:dyDescent="0.3">
      <c r="A12" s="1" t="s">
        <v>25</v>
      </c>
      <c r="B12" s="1">
        <f t="shared" si="4"/>
        <v>6.405124837897973</v>
      </c>
      <c r="C12" s="1">
        <f t="shared" si="5"/>
        <v>7</v>
      </c>
      <c r="D12" s="1">
        <f t="shared" si="6"/>
        <v>2.1616486378661648E-10</v>
      </c>
      <c r="E12" s="1">
        <f t="shared" si="7"/>
        <v>-2.5</v>
      </c>
      <c r="F12" s="1">
        <f t="shared" si="8"/>
        <v>6.4051248379494101</v>
      </c>
      <c r="G12" s="1">
        <f t="shared" si="9"/>
        <v>6.4051248379494092</v>
      </c>
      <c r="H12" s="1">
        <f t="shared" si="10"/>
        <v>1.5294432387236157E-11</v>
      </c>
      <c r="I12" s="1" t="str">
        <f t="shared" si="11"/>
        <v>Fallo Exremo</v>
      </c>
    </row>
    <row r="13" spans="1:9" ht="15.75" thickBot="1" x14ac:dyDescent="0.3">
      <c r="A13" s="1" t="s">
        <v>26</v>
      </c>
      <c r="B13" s="1">
        <f t="shared" si="4"/>
        <v>6.4051248379494092</v>
      </c>
      <c r="C13" s="1">
        <f t="shared" si="5"/>
        <v>7</v>
      </c>
      <c r="D13" s="1">
        <f t="shared" si="6"/>
        <v>1.5301537814593758E-11</v>
      </c>
      <c r="E13" s="1">
        <f t="shared" si="7"/>
        <v>-2.5</v>
      </c>
      <c r="F13" s="1">
        <f t="shared" si="8"/>
        <v>6.4051248379530508</v>
      </c>
      <c r="G13" s="1">
        <f t="shared" si="9"/>
        <v>6.4051248379530499</v>
      </c>
      <c r="H13" s="1">
        <f t="shared" si="10"/>
        <v>1.0800249583553523E-12</v>
      </c>
      <c r="I13" s="1" t="str">
        <f t="shared" si="11"/>
        <v>Fallo Exremo</v>
      </c>
    </row>
    <row r="14" spans="1:9" ht="15.75" thickBot="1" x14ac:dyDescent="0.3">
      <c r="A14" s="1" t="s">
        <v>27</v>
      </c>
      <c r="B14" s="1">
        <f t="shared" si="4"/>
        <v>6.4051248379530499</v>
      </c>
      <c r="C14" s="1">
        <f t="shared" si="5"/>
        <v>7</v>
      </c>
      <c r="D14" s="1">
        <f t="shared" si="6"/>
        <v>1.0835776720341528E-12</v>
      </c>
      <c r="E14" s="1">
        <f t="shared" si="7"/>
        <v>-2.5</v>
      </c>
      <c r="F14" s="1">
        <f t="shared" si="8"/>
        <v>6.4051248379533083</v>
      </c>
      <c r="G14" s="1">
        <f t="shared" si="9"/>
        <v>6.4051248379533074</v>
      </c>
      <c r="H14" s="1">
        <f t="shared" si="10"/>
        <v>7.1054273576010019E-14</v>
      </c>
      <c r="I14" s="1" t="str">
        <f t="shared" si="11"/>
        <v>Fallo Exremo</v>
      </c>
    </row>
    <row r="15" spans="1:9" ht="15.75" thickBot="1" x14ac:dyDescent="0.3">
      <c r="A15" s="1" t="s">
        <v>28</v>
      </c>
      <c r="B15" s="1">
        <f t="shared" si="4"/>
        <v>6.4051248379533074</v>
      </c>
      <c r="C15" s="1">
        <f t="shared" si="5"/>
        <v>7</v>
      </c>
      <c r="D15" s="1">
        <f t="shared" si="6"/>
        <v>7.815970093361102E-14</v>
      </c>
      <c r="E15" s="1">
        <f t="shared" si="7"/>
        <v>-2.5</v>
      </c>
      <c r="F15" s="1">
        <f t="shared" si="8"/>
        <v>6.4051248379533261</v>
      </c>
      <c r="G15" s="1">
        <f t="shared" si="9"/>
        <v>6.4051248379533261</v>
      </c>
      <c r="H15" s="1">
        <f t="shared" si="10"/>
        <v>0</v>
      </c>
      <c r="I15" s="1" t="str">
        <f t="shared" si="11"/>
        <v>Fallo Exremo</v>
      </c>
    </row>
    <row r="16" spans="1:9" ht="15.75" thickBot="1" x14ac:dyDescent="0.3">
      <c r="A16" s="1" t="s">
        <v>29</v>
      </c>
      <c r="B16" s="1">
        <f t="shared" si="4"/>
        <v>6.4051248379533261</v>
      </c>
      <c r="C16" s="1">
        <f t="shared" si="5"/>
        <v>6.4051248379533261</v>
      </c>
      <c r="D16" s="1">
        <f t="shared" si="6"/>
        <v>0</v>
      </c>
      <c r="E16" s="1">
        <f t="shared" si="7"/>
        <v>0</v>
      </c>
      <c r="F16" s="1" t="e">
        <f t="shared" si="8"/>
        <v>#DIV/0!</v>
      </c>
      <c r="G16" s="1" t="e">
        <f t="shared" si="9"/>
        <v>#DIV/0!</v>
      </c>
      <c r="H16" s="1" t="e">
        <f t="shared" si="10"/>
        <v>#DIV/0!</v>
      </c>
      <c r="I16" s="1" t="str">
        <f t="shared" si="11"/>
        <v>Condicion cumplida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7042-5A92-4473-A491-499851293960}">
  <dimension ref="A1:A9"/>
  <sheetViews>
    <sheetView tabSelected="1" workbookViewId="0">
      <selection activeCell="H34" sqref="H34"/>
    </sheetView>
  </sheetViews>
  <sheetFormatPr baseColWidth="10" defaultRowHeight="15" x14ac:dyDescent="0.25"/>
  <cols>
    <col min="1" max="1" width="34.42578125" customWidth="1"/>
  </cols>
  <sheetData>
    <row r="1" spans="1:1" ht="15.75" thickBot="1" x14ac:dyDescent="0.3">
      <c r="A1" s="2" t="s">
        <v>30</v>
      </c>
    </row>
    <row r="2" spans="1:1" ht="15.75" thickBot="1" x14ac:dyDescent="0.3">
      <c r="A2" t="s">
        <v>31</v>
      </c>
    </row>
    <row r="3" spans="1:1" ht="15.75" thickBot="1" x14ac:dyDescent="0.3">
      <c r="A3" s="3" t="s">
        <v>32</v>
      </c>
    </row>
    <row r="4" spans="1:1" ht="15.75" thickBot="1" x14ac:dyDescent="0.3">
      <c r="A4" t="s">
        <v>33</v>
      </c>
    </row>
    <row r="5" spans="1:1" ht="15.75" thickBot="1" x14ac:dyDescent="0.3">
      <c r="A5" s="4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Newton Raphson</vt:lpstr>
      <vt:lpstr>Newton Raphson Modificado</vt:lpstr>
      <vt:lpstr>Falsa Posición</vt:lpstr>
      <vt:lpstr>Ecuacion Polinomica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Valdivieso</dc:creator>
  <cp:lastModifiedBy>George Valdivieso</cp:lastModifiedBy>
  <dcterms:created xsi:type="dcterms:W3CDTF">2023-10-28T18:24:21Z</dcterms:created>
  <dcterms:modified xsi:type="dcterms:W3CDTF">2023-10-28T19:26:52Z</dcterms:modified>
</cp:coreProperties>
</file>