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017696c55c286e/Documentos/"/>
    </mc:Choice>
  </mc:AlternateContent>
  <xr:revisionPtr revIDLastSave="239" documentId="8_{E8E3AA00-ECEA-42C0-8F07-E80B28B5CFB3}" xr6:coauthVersionLast="47" xr6:coauthVersionMax="47" xr10:uidLastSave="{DCFDC288-E4F9-40F6-A159-F9CC9BF9679A}"/>
  <bookViews>
    <workbookView xWindow="-120" yWindow="-120" windowWidth="23280" windowHeight="14880" firstSheet="1" activeTab="2" xr2:uid="{52B533E9-0918-409D-A14C-48C2B4B7D199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3" l="1"/>
  <c r="K19" i="3"/>
  <c r="L19" i="3"/>
  <c r="J20" i="3" s="1"/>
  <c r="M19" i="3"/>
  <c r="K20" i="3" s="1"/>
  <c r="N19" i="3"/>
  <c r="O19" i="3"/>
  <c r="P19" i="3"/>
  <c r="Q19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5" i="3"/>
  <c r="Q17" i="2"/>
  <c r="Q6" i="2"/>
  <c r="Q7" i="2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5" i="2"/>
  <c r="E5" i="5"/>
  <c r="D5" i="5"/>
  <c r="D5" i="3"/>
  <c r="E5" i="3" s="1"/>
  <c r="J7" i="3"/>
  <c r="L7" i="3" s="1"/>
  <c r="K7" i="3"/>
  <c r="M7" i="3" s="1"/>
  <c r="L6" i="3"/>
  <c r="O6" i="3" s="1"/>
  <c r="P6" i="3" s="1"/>
  <c r="M6" i="3"/>
  <c r="N6" i="3" s="1"/>
  <c r="O5" i="3"/>
  <c r="N5" i="3"/>
  <c r="J7" i="2"/>
  <c r="L7" i="2" s="1"/>
  <c r="K7" i="2"/>
  <c r="M7" i="2" s="1"/>
  <c r="L6" i="2"/>
  <c r="M6" i="2"/>
  <c r="N6" i="2"/>
  <c r="O6" i="2"/>
  <c r="P6" i="2"/>
  <c r="O5" i="2"/>
  <c r="N5" i="2"/>
  <c r="N5" i="1"/>
  <c r="D5" i="4"/>
  <c r="C5" i="4"/>
  <c r="E49" i="3"/>
  <c r="D49" i="3"/>
  <c r="C49" i="3"/>
  <c r="D27" i="3"/>
  <c r="C27" i="3"/>
  <c r="E27" i="3" s="1"/>
  <c r="F27" i="3" s="1"/>
  <c r="M5" i="3"/>
  <c r="L5" i="3"/>
  <c r="C5" i="3"/>
  <c r="D51" i="2"/>
  <c r="C51" i="2"/>
  <c r="E51" i="2" s="1"/>
  <c r="D28" i="2"/>
  <c r="C28" i="2"/>
  <c r="E28" i="2" s="1"/>
  <c r="M5" i="2"/>
  <c r="L5" i="2"/>
  <c r="D5" i="2"/>
  <c r="C5" i="2"/>
  <c r="M5" i="1"/>
  <c r="L5" i="1"/>
  <c r="D5" i="1"/>
  <c r="C5" i="1"/>
  <c r="Q5" i="1"/>
  <c r="M20" i="3" l="1"/>
  <c r="L20" i="3"/>
  <c r="G5" i="5"/>
  <c r="E5" i="4"/>
  <c r="F5" i="5"/>
  <c r="N7" i="3"/>
  <c r="O7" i="3"/>
  <c r="P7" i="3" s="1"/>
  <c r="K8" i="3" s="1"/>
  <c r="M8" i="3" s="1"/>
  <c r="N7" i="2"/>
  <c r="O7" i="2"/>
  <c r="P7" i="2" s="1"/>
  <c r="K8" i="2" s="1"/>
  <c r="M8" i="2" s="1"/>
  <c r="E5" i="2"/>
  <c r="B6" i="4"/>
  <c r="F5" i="4"/>
  <c r="F5" i="3"/>
  <c r="B6" i="3"/>
  <c r="B50" i="3"/>
  <c r="F49" i="3"/>
  <c r="P5" i="3"/>
  <c r="K6" i="3" s="1"/>
  <c r="B28" i="3"/>
  <c r="O5" i="1"/>
  <c r="P5" i="1" s="1"/>
  <c r="F5" i="2"/>
  <c r="B6" i="2"/>
  <c r="F28" i="2"/>
  <c r="B29" i="2"/>
  <c r="P5" i="2"/>
  <c r="K6" i="2" s="1"/>
  <c r="B52" i="2"/>
  <c r="F51" i="2"/>
  <c r="E5" i="1"/>
  <c r="B6" i="1" s="1"/>
  <c r="N20" i="3" l="1"/>
  <c r="O20" i="3"/>
  <c r="H5" i="5"/>
  <c r="C6" i="5" s="1"/>
  <c r="I5" i="5"/>
  <c r="J8" i="3"/>
  <c r="J8" i="2"/>
  <c r="C6" i="4"/>
  <c r="D6" i="4"/>
  <c r="D28" i="3"/>
  <c r="C28" i="3"/>
  <c r="E28" i="3"/>
  <c r="B29" i="3" s="1"/>
  <c r="J6" i="3"/>
  <c r="C50" i="3"/>
  <c r="E50" i="3" s="1"/>
  <c r="D50" i="3"/>
  <c r="C6" i="3"/>
  <c r="D6" i="3"/>
  <c r="C52" i="2"/>
  <c r="D52" i="2"/>
  <c r="E52" i="2" s="1"/>
  <c r="J6" i="2"/>
  <c r="C29" i="2"/>
  <c r="D29" i="2"/>
  <c r="C6" i="1"/>
  <c r="D6" i="1"/>
  <c r="E6" i="1" s="1"/>
  <c r="C6" i="2"/>
  <c r="E6" i="2" s="1"/>
  <c r="B7" i="2" s="1"/>
  <c r="D6" i="2"/>
  <c r="F5" i="1"/>
  <c r="J6" i="1"/>
  <c r="K6" i="1"/>
  <c r="M6" i="1" s="1"/>
  <c r="P20" i="3" l="1"/>
  <c r="Q20" i="3"/>
  <c r="B6" i="5"/>
  <c r="E6" i="5"/>
  <c r="E6" i="3"/>
  <c r="E6" i="4"/>
  <c r="N8" i="3"/>
  <c r="L8" i="3"/>
  <c r="O8" i="3"/>
  <c r="P8" i="3" s="1"/>
  <c r="K9" i="3" s="1"/>
  <c r="M9" i="3" s="1"/>
  <c r="L8" i="2"/>
  <c r="O8" i="2" s="1"/>
  <c r="P8" i="2" s="1"/>
  <c r="K9" i="2" s="1"/>
  <c r="M9" i="2" s="1"/>
  <c r="E29" i="2"/>
  <c r="B30" i="2" s="1"/>
  <c r="B7" i="4"/>
  <c r="F6" i="4"/>
  <c r="B7" i="3"/>
  <c r="F6" i="3"/>
  <c r="B51" i="3"/>
  <c r="F50" i="3"/>
  <c r="D29" i="3"/>
  <c r="E29" i="3" s="1"/>
  <c r="C29" i="3"/>
  <c r="F28" i="3"/>
  <c r="B53" i="2"/>
  <c r="F52" i="2"/>
  <c r="D7" i="2"/>
  <c r="C7" i="2"/>
  <c r="E7" i="2"/>
  <c r="B8" i="2" s="1"/>
  <c r="F6" i="2"/>
  <c r="Q6" i="1"/>
  <c r="L6" i="1"/>
  <c r="O6" i="1" s="1"/>
  <c r="P6" i="1" s="1"/>
  <c r="K7" i="1" s="1"/>
  <c r="M7" i="1" s="1"/>
  <c r="F6" i="1"/>
  <c r="B7" i="1"/>
  <c r="J21" i="3" l="1"/>
  <c r="K21" i="3"/>
  <c r="D6" i="5"/>
  <c r="J9" i="3"/>
  <c r="J9" i="2"/>
  <c r="N8" i="2"/>
  <c r="F29" i="2"/>
  <c r="D7" i="4"/>
  <c r="C7" i="4"/>
  <c r="E7" i="4" s="1"/>
  <c r="B30" i="3"/>
  <c r="F29" i="3"/>
  <c r="D51" i="3"/>
  <c r="C51" i="3"/>
  <c r="E51" i="3" s="1"/>
  <c r="D7" i="3"/>
  <c r="C7" i="3"/>
  <c r="E7" i="3" s="1"/>
  <c r="D8" i="2"/>
  <c r="C8" i="2"/>
  <c r="E8" i="2" s="1"/>
  <c r="C7" i="1"/>
  <c r="D7" i="1"/>
  <c r="F7" i="2"/>
  <c r="D53" i="2"/>
  <c r="C53" i="2"/>
  <c r="E53" i="2" s="1"/>
  <c r="B54" i="2" s="1"/>
  <c r="J7" i="1"/>
  <c r="N6" i="1"/>
  <c r="D30" i="2"/>
  <c r="C30" i="2"/>
  <c r="E30" i="2"/>
  <c r="B31" i="2" s="1"/>
  <c r="M21" i="3" l="1"/>
  <c r="N21" i="3" s="1"/>
  <c r="L21" i="3"/>
  <c r="G6" i="5"/>
  <c r="F6" i="5"/>
  <c r="L9" i="3"/>
  <c r="O9" i="3"/>
  <c r="P9" i="3" s="1"/>
  <c r="K10" i="3" s="1"/>
  <c r="M10" i="3" s="1"/>
  <c r="L9" i="2"/>
  <c r="O9" i="2" s="1"/>
  <c r="P9" i="2" s="1"/>
  <c r="K10" i="2" s="1"/>
  <c r="M10" i="2" s="1"/>
  <c r="B8" i="4"/>
  <c r="F7" i="4"/>
  <c r="B52" i="3"/>
  <c r="F51" i="3"/>
  <c r="B8" i="3"/>
  <c r="F7" i="3"/>
  <c r="D30" i="3"/>
  <c r="C30" i="3"/>
  <c r="E30" i="3" s="1"/>
  <c r="B9" i="2"/>
  <c r="F8" i="2"/>
  <c r="D54" i="2"/>
  <c r="C54" i="2"/>
  <c r="F30" i="2"/>
  <c r="F53" i="2"/>
  <c r="D31" i="2"/>
  <c r="C31" i="2"/>
  <c r="E7" i="1"/>
  <c r="L7" i="1"/>
  <c r="O7" i="1" s="1"/>
  <c r="P7" i="1" s="1"/>
  <c r="K8" i="1" s="1"/>
  <c r="M8" i="1" s="1"/>
  <c r="Q7" i="1"/>
  <c r="O21" i="3" l="1"/>
  <c r="H6" i="5"/>
  <c r="I6" i="5"/>
  <c r="J10" i="3"/>
  <c r="N9" i="3"/>
  <c r="J10" i="2"/>
  <c r="N9" i="2"/>
  <c r="E31" i="2"/>
  <c r="E54" i="2"/>
  <c r="D8" i="4"/>
  <c r="C8" i="4"/>
  <c r="B31" i="3"/>
  <c r="F30" i="3"/>
  <c r="C8" i="3"/>
  <c r="D8" i="3"/>
  <c r="C52" i="3"/>
  <c r="D52" i="3"/>
  <c r="E52" i="3"/>
  <c r="B53" i="3" s="1"/>
  <c r="B32" i="2"/>
  <c r="F31" i="2"/>
  <c r="B55" i="2"/>
  <c r="F54" i="2"/>
  <c r="J8" i="1"/>
  <c r="N7" i="1"/>
  <c r="B8" i="1"/>
  <c r="F7" i="1"/>
  <c r="D9" i="2"/>
  <c r="C9" i="2"/>
  <c r="E9" i="2" s="1"/>
  <c r="P21" i="3" l="1"/>
  <c r="Q21" i="3"/>
  <c r="C7" i="5"/>
  <c r="B7" i="5"/>
  <c r="E8" i="3"/>
  <c r="E8" i="4"/>
  <c r="L10" i="3"/>
  <c r="O10" i="3" s="1"/>
  <c r="P10" i="3" s="1"/>
  <c r="K11" i="3" s="1"/>
  <c r="M11" i="3" s="1"/>
  <c r="L10" i="2"/>
  <c r="B9" i="4"/>
  <c r="F8" i="4"/>
  <c r="B9" i="3"/>
  <c r="F8" i="3"/>
  <c r="D53" i="3"/>
  <c r="C53" i="3"/>
  <c r="E53" i="3"/>
  <c r="B54" i="3" s="1"/>
  <c r="F52" i="3"/>
  <c r="C31" i="3"/>
  <c r="D31" i="3"/>
  <c r="E31" i="3" s="1"/>
  <c r="B10" i="2"/>
  <c r="F9" i="2"/>
  <c r="L8" i="1"/>
  <c r="O8" i="1" s="1"/>
  <c r="P8" i="1" s="1"/>
  <c r="K9" i="1" s="1"/>
  <c r="M9" i="1" s="1"/>
  <c r="Q8" i="1"/>
  <c r="D55" i="2"/>
  <c r="C55" i="2"/>
  <c r="D8" i="1"/>
  <c r="C8" i="1"/>
  <c r="D32" i="2"/>
  <c r="E32" i="2" s="1"/>
  <c r="C32" i="2"/>
  <c r="N8" i="1"/>
  <c r="D7" i="5" l="1"/>
  <c r="E7" i="5"/>
  <c r="N10" i="3"/>
  <c r="J11" i="3"/>
  <c r="J11" i="2"/>
  <c r="N10" i="2"/>
  <c r="O10" i="2"/>
  <c r="P10" i="2" s="1"/>
  <c r="K11" i="2" s="1"/>
  <c r="M11" i="2" s="1"/>
  <c r="B33" i="2"/>
  <c r="F32" i="2"/>
  <c r="E55" i="2"/>
  <c r="B56" i="2" s="1"/>
  <c r="D9" i="4"/>
  <c r="C9" i="4"/>
  <c r="E9" i="4" s="1"/>
  <c r="B10" i="4" s="1"/>
  <c r="B32" i="3"/>
  <c r="F31" i="3"/>
  <c r="D54" i="3"/>
  <c r="C54" i="3"/>
  <c r="E54" i="3" s="1"/>
  <c r="F53" i="3"/>
  <c r="D9" i="3"/>
  <c r="C9" i="3"/>
  <c r="E9" i="3"/>
  <c r="B10" i="3" s="1"/>
  <c r="F55" i="2"/>
  <c r="E8" i="1"/>
  <c r="D33" i="2"/>
  <c r="C33" i="2"/>
  <c r="J9" i="1"/>
  <c r="C10" i="2"/>
  <c r="D10" i="2"/>
  <c r="E10" i="2" s="1"/>
  <c r="G7" i="5" l="1"/>
  <c r="F7" i="5"/>
  <c r="L11" i="3"/>
  <c r="O11" i="3"/>
  <c r="P11" i="3" s="1"/>
  <c r="K12" i="3" s="1"/>
  <c r="M12" i="3" s="1"/>
  <c r="N11" i="3"/>
  <c r="L11" i="2"/>
  <c r="E33" i="2"/>
  <c r="C10" i="4"/>
  <c r="D10" i="4"/>
  <c r="E10" i="4" s="1"/>
  <c r="F9" i="4"/>
  <c r="B55" i="3"/>
  <c r="F54" i="3"/>
  <c r="C10" i="3"/>
  <c r="D10" i="3"/>
  <c r="E10" i="3"/>
  <c r="B11" i="3" s="1"/>
  <c r="F10" i="3"/>
  <c r="F9" i="3"/>
  <c r="D32" i="3"/>
  <c r="C32" i="3"/>
  <c r="E32" i="3" s="1"/>
  <c r="B11" i="2"/>
  <c r="F10" i="2"/>
  <c r="B34" i="2"/>
  <c r="F33" i="2"/>
  <c r="B9" i="1"/>
  <c r="F8" i="1"/>
  <c r="L9" i="1"/>
  <c r="N9" i="1" s="1"/>
  <c r="O9" i="1"/>
  <c r="P9" i="1" s="1"/>
  <c r="K10" i="1" s="1"/>
  <c r="M10" i="1" s="1"/>
  <c r="Q9" i="1"/>
  <c r="D56" i="2"/>
  <c r="C56" i="2"/>
  <c r="E56" i="2" s="1"/>
  <c r="H7" i="5" l="1"/>
  <c r="I7" i="5"/>
  <c r="J12" i="3"/>
  <c r="J12" i="2"/>
  <c r="N11" i="2"/>
  <c r="O11" i="2"/>
  <c r="P11" i="2" s="1"/>
  <c r="K12" i="2" s="1"/>
  <c r="M12" i="2" s="1"/>
  <c r="B11" i="4"/>
  <c r="F10" i="4"/>
  <c r="B33" i="3"/>
  <c r="F32" i="3"/>
  <c r="D11" i="3"/>
  <c r="C11" i="3"/>
  <c r="E11" i="3" s="1"/>
  <c r="D55" i="3"/>
  <c r="C55" i="3"/>
  <c r="E55" i="3" s="1"/>
  <c r="B57" i="2"/>
  <c r="F56" i="2"/>
  <c r="J10" i="1"/>
  <c r="C9" i="1"/>
  <c r="D9" i="1"/>
  <c r="D34" i="2"/>
  <c r="C34" i="2"/>
  <c r="E34" i="2" s="1"/>
  <c r="C11" i="2"/>
  <c r="D11" i="2"/>
  <c r="B8" i="5" l="1"/>
  <c r="C8" i="5"/>
  <c r="L12" i="3"/>
  <c r="O12" i="3"/>
  <c r="P12" i="3" s="1"/>
  <c r="K13" i="3" s="1"/>
  <c r="M13" i="3" s="1"/>
  <c r="N12" i="3"/>
  <c r="L12" i="2"/>
  <c r="O12" i="2" s="1"/>
  <c r="P12" i="2" s="1"/>
  <c r="K13" i="2" s="1"/>
  <c r="M13" i="2" s="1"/>
  <c r="E11" i="2"/>
  <c r="C11" i="4"/>
  <c r="D11" i="4"/>
  <c r="B12" i="3"/>
  <c r="F11" i="3"/>
  <c r="B56" i="3"/>
  <c r="F55" i="3"/>
  <c r="E9" i="1"/>
  <c r="B10" i="1" s="1"/>
  <c r="C10" i="1" s="1"/>
  <c r="D33" i="3"/>
  <c r="C33" i="3"/>
  <c r="E33" i="3"/>
  <c r="B34" i="3" s="1"/>
  <c r="B35" i="2"/>
  <c r="F34" i="2"/>
  <c r="B12" i="2"/>
  <c r="F11" i="2"/>
  <c r="Q10" i="1"/>
  <c r="L10" i="1"/>
  <c r="N10" i="1" s="1"/>
  <c r="O10" i="1"/>
  <c r="P10" i="1" s="1"/>
  <c r="K11" i="1" s="1"/>
  <c r="M11" i="1" s="1"/>
  <c r="D57" i="2"/>
  <c r="C57" i="2"/>
  <c r="E57" i="2" s="1"/>
  <c r="E8" i="5" l="1"/>
  <c r="D8" i="5"/>
  <c r="G8" i="5"/>
  <c r="H8" i="5" s="1"/>
  <c r="E11" i="4"/>
  <c r="J13" i="3"/>
  <c r="N12" i="2"/>
  <c r="J13" i="2"/>
  <c r="B12" i="4"/>
  <c r="F11" i="4"/>
  <c r="F9" i="1"/>
  <c r="F33" i="3"/>
  <c r="E56" i="3"/>
  <c r="B57" i="3" s="1"/>
  <c r="D56" i="3"/>
  <c r="C56" i="3"/>
  <c r="C34" i="3"/>
  <c r="D34" i="3"/>
  <c r="E34" i="3" s="1"/>
  <c r="D10" i="1"/>
  <c r="E10" i="1" s="1"/>
  <c r="B11" i="1" s="1"/>
  <c r="D11" i="1" s="1"/>
  <c r="D12" i="3"/>
  <c r="C12" i="3"/>
  <c r="E12" i="3" s="1"/>
  <c r="B58" i="2"/>
  <c r="F57" i="2"/>
  <c r="C12" i="2"/>
  <c r="E12" i="2" s="1"/>
  <c r="D12" i="2"/>
  <c r="J11" i="1"/>
  <c r="C35" i="2"/>
  <c r="D35" i="2"/>
  <c r="B9" i="5" l="1"/>
  <c r="D9" i="5" s="1"/>
  <c r="F8" i="5"/>
  <c r="C9" i="5"/>
  <c r="I8" i="5"/>
  <c r="L13" i="3"/>
  <c r="L13" i="2"/>
  <c r="O13" i="2"/>
  <c r="P13" i="2" s="1"/>
  <c r="K14" i="2" s="1"/>
  <c r="M14" i="2" s="1"/>
  <c r="E35" i="2"/>
  <c r="D12" i="4"/>
  <c r="C12" i="4"/>
  <c r="B13" i="3"/>
  <c r="F12" i="3"/>
  <c r="B35" i="3"/>
  <c r="F34" i="3"/>
  <c r="C57" i="3"/>
  <c r="D57" i="3"/>
  <c r="E57" i="3" s="1"/>
  <c r="F10" i="1"/>
  <c r="C11" i="1"/>
  <c r="E11" i="1" s="1"/>
  <c r="F56" i="3"/>
  <c r="B36" i="2"/>
  <c r="F35" i="2"/>
  <c r="B13" i="2"/>
  <c r="F12" i="2"/>
  <c r="L11" i="1"/>
  <c r="O11" i="1" s="1"/>
  <c r="P11" i="1" s="1"/>
  <c r="K12" i="1" s="1"/>
  <c r="M12" i="1" s="1"/>
  <c r="Q11" i="1"/>
  <c r="D58" i="2"/>
  <c r="C58" i="2"/>
  <c r="E58" i="2" s="1"/>
  <c r="B59" i="2" s="1"/>
  <c r="E9" i="5" l="1"/>
  <c r="E12" i="4"/>
  <c r="N13" i="3"/>
  <c r="O13" i="3"/>
  <c r="P13" i="3" s="1"/>
  <c r="K14" i="3" s="1"/>
  <c r="M14" i="3" s="1"/>
  <c r="J14" i="2"/>
  <c r="N13" i="2"/>
  <c r="B13" i="4"/>
  <c r="F12" i="4"/>
  <c r="F11" i="1"/>
  <c r="B12" i="1"/>
  <c r="B58" i="3"/>
  <c r="F57" i="3"/>
  <c r="E35" i="3"/>
  <c r="B36" i="3" s="1"/>
  <c r="D35" i="3"/>
  <c r="C35" i="3"/>
  <c r="D13" i="3"/>
  <c r="C13" i="3"/>
  <c r="E13" i="3" s="1"/>
  <c r="D13" i="2"/>
  <c r="C13" i="2"/>
  <c r="E13" i="2"/>
  <c r="B14" i="2" s="1"/>
  <c r="J12" i="1"/>
  <c r="N11" i="1"/>
  <c r="F58" i="2"/>
  <c r="D59" i="2"/>
  <c r="C59" i="2"/>
  <c r="D12" i="1"/>
  <c r="C12" i="1"/>
  <c r="E12" i="1" s="1"/>
  <c r="B13" i="1" s="1"/>
  <c r="F12" i="1"/>
  <c r="D36" i="2"/>
  <c r="C36" i="2"/>
  <c r="E36" i="2" s="1"/>
  <c r="F9" i="5" l="1"/>
  <c r="G9" i="5"/>
  <c r="J14" i="3"/>
  <c r="L14" i="2"/>
  <c r="O14" i="2" s="1"/>
  <c r="P14" i="2" s="1"/>
  <c r="K15" i="2" s="1"/>
  <c r="M15" i="2" s="1"/>
  <c r="N14" i="2"/>
  <c r="E59" i="2"/>
  <c r="D13" i="4"/>
  <c r="C13" i="4"/>
  <c r="B14" i="3"/>
  <c r="F13" i="3"/>
  <c r="C36" i="3"/>
  <c r="D36" i="3"/>
  <c r="E36" i="3" s="1"/>
  <c r="F35" i="3"/>
  <c r="C58" i="3"/>
  <c r="D58" i="3"/>
  <c r="E58" i="3"/>
  <c r="B59" i="3" s="1"/>
  <c r="B37" i="2"/>
  <c r="F36" i="2"/>
  <c r="B60" i="2"/>
  <c r="F59" i="2"/>
  <c r="F13" i="2"/>
  <c r="D13" i="1"/>
  <c r="C13" i="1"/>
  <c r="E13" i="1" s="1"/>
  <c r="B14" i="1" s="1"/>
  <c r="F13" i="1"/>
  <c r="D14" i="2"/>
  <c r="C14" i="2"/>
  <c r="Q12" i="1"/>
  <c r="L12" i="1"/>
  <c r="O12" i="1"/>
  <c r="P12" i="1" s="1"/>
  <c r="K13" i="1" s="1"/>
  <c r="M13" i="1" s="1"/>
  <c r="N12" i="1"/>
  <c r="H9" i="5" l="1"/>
  <c r="I9" i="5"/>
  <c r="E13" i="4"/>
  <c r="B14" i="4" s="1"/>
  <c r="L14" i="3"/>
  <c r="J15" i="2"/>
  <c r="E14" i="2"/>
  <c r="B37" i="3"/>
  <c r="F36" i="3"/>
  <c r="D59" i="3"/>
  <c r="C59" i="3"/>
  <c r="E59" i="3" s="1"/>
  <c r="F58" i="3"/>
  <c r="C14" i="3"/>
  <c r="D14" i="3"/>
  <c r="B15" i="2"/>
  <c r="F14" i="2"/>
  <c r="C14" i="1"/>
  <c r="D14" i="1"/>
  <c r="E14" i="1" s="1"/>
  <c r="B15" i="1" s="1"/>
  <c r="C60" i="2"/>
  <c r="D60" i="2"/>
  <c r="E60" i="2" s="1"/>
  <c r="J13" i="1"/>
  <c r="C37" i="2"/>
  <c r="D37" i="2"/>
  <c r="B10" i="5" l="1"/>
  <c r="C10" i="5"/>
  <c r="E14" i="3"/>
  <c r="F13" i="4"/>
  <c r="N14" i="3"/>
  <c r="O14" i="3"/>
  <c r="P14" i="3" s="1"/>
  <c r="K15" i="3" s="1"/>
  <c r="M15" i="3" s="1"/>
  <c r="L15" i="2"/>
  <c r="O15" i="2" s="1"/>
  <c r="P15" i="2" s="1"/>
  <c r="K16" i="2" s="1"/>
  <c r="M16" i="2" s="1"/>
  <c r="N15" i="2"/>
  <c r="E37" i="2"/>
  <c r="C14" i="4"/>
  <c r="D14" i="4"/>
  <c r="B60" i="3"/>
  <c r="F59" i="3"/>
  <c r="B15" i="3"/>
  <c r="F14" i="3"/>
  <c r="D37" i="3"/>
  <c r="C37" i="3"/>
  <c r="E37" i="3"/>
  <c r="B38" i="3" s="1"/>
  <c r="B38" i="2"/>
  <c r="F37" i="2"/>
  <c r="B61" i="2"/>
  <c r="F60" i="2"/>
  <c r="C15" i="1"/>
  <c r="D15" i="1"/>
  <c r="Q13" i="1"/>
  <c r="L13" i="1"/>
  <c r="O13" i="1" s="1"/>
  <c r="P13" i="1" s="1"/>
  <c r="K14" i="1" s="1"/>
  <c r="M14" i="1" s="1"/>
  <c r="F14" i="1"/>
  <c r="D15" i="2"/>
  <c r="C15" i="2"/>
  <c r="E15" i="2"/>
  <c r="B16" i="2" s="1"/>
  <c r="E10" i="5" l="1"/>
  <c r="D10" i="5"/>
  <c r="G10" i="5"/>
  <c r="H10" i="5" s="1"/>
  <c r="E14" i="4"/>
  <c r="B15" i="4" s="1"/>
  <c r="D15" i="4" s="1"/>
  <c r="J15" i="3"/>
  <c r="J16" i="2"/>
  <c r="D38" i="3"/>
  <c r="C38" i="3"/>
  <c r="E38" i="3" s="1"/>
  <c r="F37" i="3"/>
  <c r="C15" i="3"/>
  <c r="E15" i="3" s="1"/>
  <c r="D15" i="3"/>
  <c r="D60" i="3"/>
  <c r="C60" i="3"/>
  <c r="E60" i="3" s="1"/>
  <c r="E15" i="1"/>
  <c r="F15" i="2"/>
  <c r="E61" i="2"/>
  <c r="B62" i="2" s="1"/>
  <c r="D61" i="2"/>
  <c r="C61" i="2"/>
  <c r="D16" i="2"/>
  <c r="C16" i="2"/>
  <c r="E16" i="2" s="1"/>
  <c r="J14" i="1"/>
  <c r="N13" i="1"/>
  <c r="D38" i="2"/>
  <c r="C38" i="2"/>
  <c r="E38" i="2"/>
  <c r="B39" i="2" s="1"/>
  <c r="B11" i="5" l="1"/>
  <c r="F10" i="5"/>
  <c r="C11" i="5"/>
  <c r="I10" i="5"/>
  <c r="F14" i="4"/>
  <c r="C15" i="4"/>
  <c r="E15" i="4" s="1"/>
  <c r="L15" i="3"/>
  <c r="O15" i="3" s="1"/>
  <c r="P15" i="3" s="1"/>
  <c r="K16" i="3" s="1"/>
  <c r="M16" i="3" s="1"/>
  <c r="L16" i="2"/>
  <c r="O16" i="2"/>
  <c r="P16" i="2" s="1"/>
  <c r="K17" i="2" s="1"/>
  <c r="M17" i="2" s="1"/>
  <c r="B16" i="3"/>
  <c r="F15" i="3"/>
  <c r="B39" i="3"/>
  <c r="F38" i="3"/>
  <c r="B61" i="3"/>
  <c r="F60" i="3"/>
  <c r="B17" i="2"/>
  <c r="F16" i="2"/>
  <c r="D62" i="2"/>
  <c r="E62" i="2" s="1"/>
  <c r="B63" i="2" s="1"/>
  <c r="C62" i="2"/>
  <c r="F38" i="2"/>
  <c r="L14" i="1"/>
  <c r="O14" i="1"/>
  <c r="P14" i="1" s="1"/>
  <c r="K15" i="1" s="1"/>
  <c r="M15" i="1" s="1"/>
  <c r="Q14" i="1"/>
  <c r="D39" i="2"/>
  <c r="C39" i="2"/>
  <c r="E39" i="2" s="1"/>
  <c r="F61" i="2"/>
  <c r="B16" i="1"/>
  <c r="F15" i="1"/>
  <c r="D11" i="5" l="1"/>
  <c r="E11" i="5"/>
  <c r="B16" i="4"/>
  <c r="F15" i="4"/>
  <c r="J16" i="3"/>
  <c r="N15" i="3"/>
  <c r="J17" i="2"/>
  <c r="N16" i="2"/>
  <c r="C16" i="4"/>
  <c r="D16" i="4"/>
  <c r="D61" i="3"/>
  <c r="C61" i="3"/>
  <c r="E61" i="3"/>
  <c r="B62" i="3" s="1"/>
  <c r="D39" i="3"/>
  <c r="C39" i="3"/>
  <c r="E39" i="3" s="1"/>
  <c r="C16" i="3"/>
  <c r="E16" i="3" s="1"/>
  <c r="D16" i="3"/>
  <c r="B40" i="2"/>
  <c r="F39" i="2"/>
  <c r="D16" i="1"/>
  <c r="C16" i="1"/>
  <c r="E16" i="1" s="1"/>
  <c r="B17" i="1" s="1"/>
  <c r="J15" i="1"/>
  <c r="D63" i="2"/>
  <c r="C63" i="2"/>
  <c r="E63" i="2" s="1"/>
  <c r="F62" i="2"/>
  <c r="N14" i="1"/>
  <c r="D17" i="2"/>
  <c r="C17" i="2"/>
  <c r="E17" i="2" s="1"/>
  <c r="F11" i="5" l="1"/>
  <c r="G11" i="5"/>
  <c r="E16" i="4"/>
  <c r="L16" i="3"/>
  <c r="O16" i="3"/>
  <c r="P16" i="3" s="1"/>
  <c r="K17" i="3" s="1"/>
  <c r="M17" i="3" s="1"/>
  <c r="L17" i="2"/>
  <c r="O17" i="2"/>
  <c r="P17" i="2" s="1"/>
  <c r="K18" i="2" s="1"/>
  <c r="M18" i="2" s="1"/>
  <c r="B17" i="4"/>
  <c r="F16" i="4"/>
  <c r="B17" i="3"/>
  <c r="F16" i="3"/>
  <c r="B40" i="3"/>
  <c r="F39" i="3"/>
  <c r="C62" i="3"/>
  <c r="E62" i="3" s="1"/>
  <c r="D62" i="3"/>
  <c r="F61" i="3"/>
  <c r="B18" i="2"/>
  <c r="F17" i="2"/>
  <c r="B64" i="2"/>
  <c r="F63" i="2"/>
  <c r="C17" i="1"/>
  <c r="D17" i="1"/>
  <c r="Q15" i="1"/>
  <c r="L15" i="1"/>
  <c r="O15" i="1" s="1"/>
  <c r="P15" i="1" s="1"/>
  <c r="K16" i="1" s="1"/>
  <c r="M16" i="1" s="1"/>
  <c r="F16" i="1"/>
  <c r="D40" i="2"/>
  <c r="C40" i="2"/>
  <c r="H11" i="5" l="1"/>
  <c r="I11" i="5"/>
  <c r="J17" i="3"/>
  <c r="N16" i="3"/>
  <c r="J18" i="2"/>
  <c r="N17" i="2"/>
  <c r="E40" i="2"/>
  <c r="D17" i="4"/>
  <c r="C17" i="4"/>
  <c r="B63" i="3"/>
  <c r="F62" i="3"/>
  <c r="N15" i="1"/>
  <c r="D40" i="3"/>
  <c r="C40" i="3"/>
  <c r="E40" i="3" s="1"/>
  <c r="D17" i="3"/>
  <c r="C17" i="3"/>
  <c r="B41" i="2"/>
  <c r="F40" i="2"/>
  <c r="E17" i="1"/>
  <c r="D64" i="2"/>
  <c r="C64" i="2"/>
  <c r="E64" i="2" s="1"/>
  <c r="J16" i="1"/>
  <c r="C18" i="2"/>
  <c r="D18" i="2"/>
  <c r="E18" i="2" s="1"/>
  <c r="C12" i="5" l="1"/>
  <c r="B12" i="5"/>
  <c r="E17" i="3"/>
  <c r="E17" i="4"/>
  <c r="B18" i="4" s="1"/>
  <c r="L17" i="3"/>
  <c r="L18" i="2"/>
  <c r="O18" i="2"/>
  <c r="P18" i="2" s="1"/>
  <c r="K19" i="2" s="1"/>
  <c r="M19" i="2" s="1"/>
  <c r="C18" i="4"/>
  <c r="D18" i="4"/>
  <c r="B18" i="3"/>
  <c r="F17" i="3"/>
  <c r="B41" i="3"/>
  <c r="F40" i="3"/>
  <c r="D63" i="3"/>
  <c r="C63" i="3"/>
  <c r="E63" i="3" s="1"/>
  <c r="B19" i="2"/>
  <c r="F18" i="2"/>
  <c r="B65" i="2"/>
  <c r="F64" i="2"/>
  <c r="B18" i="1"/>
  <c r="F17" i="1"/>
  <c r="L16" i="1"/>
  <c r="O16" i="1"/>
  <c r="P16" i="1" s="1"/>
  <c r="K17" i="1" s="1"/>
  <c r="M17" i="1" s="1"/>
  <c r="Q16" i="1"/>
  <c r="N16" i="1"/>
  <c r="D41" i="2"/>
  <c r="C41" i="2"/>
  <c r="E41" i="2" s="1"/>
  <c r="B42" i="2" s="1"/>
  <c r="D12" i="5" l="1"/>
  <c r="G12" i="5" s="1"/>
  <c r="E12" i="5"/>
  <c r="F17" i="4"/>
  <c r="E18" i="4"/>
  <c r="F18" i="4" s="1"/>
  <c r="O17" i="3"/>
  <c r="P17" i="3" s="1"/>
  <c r="K18" i="3" s="1"/>
  <c r="M18" i="3" s="1"/>
  <c r="N17" i="3"/>
  <c r="J19" i="2"/>
  <c r="N18" i="2"/>
  <c r="B64" i="3"/>
  <c r="F63" i="3"/>
  <c r="C41" i="3"/>
  <c r="E41" i="3"/>
  <c r="B42" i="3" s="1"/>
  <c r="D41" i="3"/>
  <c r="C18" i="3"/>
  <c r="D18" i="3"/>
  <c r="E18" i="3" s="1"/>
  <c r="D42" i="2"/>
  <c r="C42" i="2"/>
  <c r="E42" i="2" s="1"/>
  <c r="J17" i="1"/>
  <c r="C18" i="1"/>
  <c r="D18" i="1"/>
  <c r="E18" i="1" s="1"/>
  <c r="B19" i="1" s="1"/>
  <c r="F18" i="1"/>
  <c r="F41" i="2"/>
  <c r="D65" i="2"/>
  <c r="C65" i="2"/>
  <c r="E65" i="2" s="1"/>
  <c r="C19" i="2"/>
  <c r="D19" i="2"/>
  <c r="H12" i="5" l="1"/>
  <c r="I12" i="5"/>
  <c r="F12" i="5"/>
  <c r="C13" i="5"/>
  <c r="B13" i="5"/>
  <c r="B19" i="4"/>
  <c r="J18" i="3"/>
  <c r="L19" i="2"/>
  <c r="O19" i="2"/>
  <c r="P19" i="2" s="1"/>
  <c r="K20" i="2" s="1"/>
  <c r="M20" i="2" s="1"/>
  <c r="E19" i="2"/>
  <c r="D19" i="4"/>
  <c r="C19" i="4"/>
  <c r="B19" i="3"/>
  <c r="F18" i="3"/>
  <c r="C42" i="3"/>
  <c r="D42" i="3"/>
  <c r="E42" i="3"/>
  <c r="B43" i="3" s="1"/>
  <c r="F41" i="3"/>
  <c r="D64" i="3"/>
  <c r="C64" i="3"/>
  <c r="E64" i="3" s="1"/>
  <c r="B20" i="2"/>
  <c r="F19" i="2"/>
  <c r="B66" i="2"/>
  <c r="F65" i="2"/>
  <c r="B43" i="2"/>
  <c r="F42" i="2"/>
  <c r="D19" i="1"/>
  <c r="C19" i="1"/>
  <c r="L17" i="1"/>
  <c r="Q17" i="1"/>
  <c r="D13" i="5" l="1"/>
  <c r="G13" i="5"/>
  <c r="H13" i="5" s="1"/>
  <c r="E13" i="5"/>
  <c r="E19" i="4"/>
  <c r="B20" i="4" s="1"/>
  <c r="L18" i="3"/>
  <c r="O18" i="3"/>
  <c r="P18" i="3" s="1"/>
  <c r="J20" i="2"/>
  <c r="N19" i="2"/>
  <c r="D20" i="4"/>
  <c r="C20" i="4"/>
  <c r="F19" i="4"/>
  <c r="B65" i="3"/>
  <c r="F64" i="3"/>
  <c r="D43" i="3"/>
  <c r="C43" i="3"/>
  <c r="E43" i="3" s="1"/>
  <c r="F42" i="3"/>
  <c r="E19" i="1"/>
  <c r="D19" i="3"/>
  <c r="C19" i="3"/>
  <c r="E19" i="3" s="1"/>
  <c r="D66" i="2"/>
  <c r="C66" i="2"/>
  <c r="C43" i="2"/>
  <c r="D43" i="2"/>
  <c r="E43" i="2" s="1"/>
  <c r="O17" i="1"/>
  <c r="P17" i="1" s="1"/>
  <c r="K18" i="1" s="1"/>
  <c r="M18" i="1" s="1"/>
  <c r="J18" i="1"/>
  <c r="N17" i="1"/>
  <c r="C20" i="2"/>
  <c r="E20" i="2" s="1"/>
  <c r="D20" i="2"/>
  <c r="B14" i="5" l="1"/>
  <c r="F13" i="5"/>
  <c r="C14" i="5"/>
  <c r="I13" i="5"/>
  <c r="E20" i="4"/>
  <c r="N18" i="3"/>
  <c r="L20" i="2"/>
  <c r="O20" i="2"/>
  <c r="P20" i="2" s="1"/>
  <c r="K21" i="2" s="1"/>
  <c r="M21" i="2" s="1"/>
  <c r="E66" i="2"/>
  <c r="B21" i="4"/>
  <c r="F20" i="4"/>
  <c r="B44" i="3"/>
  <c r="F43" i="3"/>
  <c r="B20" i="3"/>
  <c r="F19" i="3"/>
  <c r="B20" i="1"/>
  <c r="F19" i="1"/>
  <c r="D65" i="3"/>
  <c r="C65" i="3"/>
  <c r="E65" i="3" s="1"/>
  <c r="B21" i="2"/>
  <c r="F20" i="2"/>
  <c r="B67" i="2"/>
  <c r="F66" i="2"/>
  <c r="B44" i="2"/>
  <c r="F43" i="2"/>
  <c r="L18" i="1"/>
  <c r="O18" i="1" s="1"/>
  <c r="P18" i="1" s="1"/>
  <c r="K19" i="1" s="1"/>
  <c r="M19" i="1" s="1"/>
  <c r="Q18" i="1"/>
  <c r="J19" i="1"/>
  <c r="E14" i="5" l="1"/>
  <c r="D14" i="5"/>
  <c r="G14" i="5"/>
  <c r="H14" i="5" s="1"/>
  <c r="J21" i="2"/>
  <c r="N20" i="2"/>
  <c r="D21" i="4"/>
  <c r="C21" i="4"/>
  <c r="B66" i="3"/>
  <c r="F65" i="3"/>
  <c r="C20" i="1"/>
  <c r="D20" i="1"/>
  <c r="D20" i="3"/>
  <c r="C20" i="3"/>
  <c r="E20" i="3" s="1"/>
  <c r="N18" i="1"/>
  <c r="E44" i="3"/>
  <c r="B45" i="3" s="1"/>
  <c r="D44" i="3"/>
  <c r="C44" i="3"/>
  <c r="D44" i="2"/>
  <c r="C44" i="2"/>
  <c r="D67" i="2"/>
  <c r="C67" i="2"/>
  <c r="E67" i="2" s="1"/>
  <c r="D21" i="2"/>
  <c r="C21" i="2"/>
  <c r="E21" i="2" s="1"/>
  <c r="B22" i="2" s="1"/>
  <c r="L19" i="1"/>
  <c r="O19" i="1" s="1"/>
  <c r="P19" i="1" s="1"/>
  <c r="K20" i="1" s="1"/>
  <c r="M20" i="1" s="1"/>
  <c r="Q19" i="1"/>
  <c r="B15" i="5" l="1"/>
  <c r="C15" i="5"/>
  <c r="F14" i="5"/>
  <c r="I14" i="5"/>
  <c r="E21" i="4"/>
  <c r="L21" i="2"/>
  <c r="O21" i="2" s="1"/>
  <c r="P21" i="2" s="1"/>
  <c r="E44" i="2"/>
  <c r="B22" i="4"/>
  <c r="F21" i="4"/>
  <c r="B21" i="3"/>
  <c r="F20" i="3"/>
  <c r="D45" i="3"/>
  <c r="C45" i="3"/>
  <c r="E45" i="3"/>
  <c r="F45" i="3" s="1"/>
  <c r="E20" i="1"/>
  <c r="C66" i="3"/>
  <c r="D66" i="3"/>
  <c r="E66" i="3" s="1"/>
  <c r="F44" i="3"/>
  <c r="B45" i="2"/>
  <c r="F44" i="2"/>
  <c r="B68" i="2"/>
  <c r="F67" i="2"/>
  <c r="D22" i="2"/>
  <c r="C22" i="2"/>
  <c r="E22" i="2" s="1"/>
  <c r="F21" i="2"/>
  <c r="J20" i="1"/>
  <c r="N19" i="1"/>
  <c r="D15" i="5" l="1"/>
  <c r="E15" i="5"/>
  <c r="N21" i="2"/>
  <c r="C22" i="4"/>
  <c r="D22" i="4"/>
  <c r="E22" i="4" s="1"/>
  <c r="B67" i="3"/>
  <c r="F66" i="3"/>
  <c r="B21" i="1"/>
  <c r="F20" i="1"/>
  <c r="D21" i="3"/>
  <c r="C21" i="3"/>
  <c r="E21" i="3" s="1"/>
  <c r="B22" i="3" s="1"/>
  <c r="B23" i="2"/>
  <c r="F22" i="2"/>
  <c r="C68" i="2"/>
  <c r="D68" i="2"/>
  <c r="E68" i="2" s="1"/>
  <c r="C45" i="2"/>
  <c r="D45" i="2"/>
  <c r="L20" i="1"/>
  <c r="Q20" i="1"/>
  <c r="F15" i="5" l="1"/>
  <c r="G15" i="5"/>
  <c r="E45" i="2"/>
  <c r="B23" i="4"/>
  <c r="F22" i="4"/>
  <c r="D22" i="3"/>
  <c r="C22" i="3"/>
  <c r="E22" i="3" s="1"/>
  <c r="F21" i="3"/>
  <c r="D21" i="1"/>
  <c r="C21" i="1"/>
  <c r="D67" i="3"/>
  <c r="C67" i="3"/>
  <c r="E67" i="3" s="1"/>
  <c r="F67" i="3" s="1"/>
  <c r="B46" i="2"/>
  <c r="F45" i="2"/>
  <c r="B69" i="2"/>
  <c r="F68" i="2"/>
  <c r="D23" i="2"/>
  <c r="C23" i="2"/>
  <c r="E23" i="2"/>
  <c r="F23" i="2" s="1"/>
  <c r="N20" i="1"/>
  <c r="O20" i="1"/>
  <c r="P20" i="1" s="1"/>
  <c r="K21" i="1" s="1"/>
  <c r="M21" i="1" s="1"/>
  <c r="H15" i="5" l="1"/>
  <c r="I15" i="5"/>
  <c r="D23" i="4"/>
  <c r="C23" i="4"/>
  <c r="E23" i="4" s="1"/>
  <c r="F23" i="4" s="1"/>
  <c r="B23" i="3"/>
  <c r="F22" i="3"/>
  <c r="E21" i="1"/>
  <c r="D69" i="2"/>
  <c r="C69" i="2"/>
  <c r="D46" i="2"/>
  <c r="C46" i="2"/>
  <c r="E46" i="2" s="1"/>
  <c r="F46" i="2" s="1"/>
  <c r="J21" i="1"/>
  <c r="C16" i="5" l="1"/>
  <c r="B16" i="5"/>
  <c r="E69" i="2"/>
  <c r="F69" i="2" s="1"/>
  <c r="B22" i="1"/>
  <c r="F21" i="1"/>
  <c r="C23" i="3"/>
  <c r="E23" i="3"/>
  <c r="F23" i="3" s="1"/>
  <c r="D23" i="3"/>
  <c r="L21" i="1"/>
  <c r="O21" i="1" s="1"/>
  <c r="P21" i="1" s="1"/>
  <c r="K22" i="1" s="1"/>
  <c r="M22" i="1" s="1"/>
  <c r="Q21" i="1"/>
  <c r="N21" i="1"/>
  <c r="D16" i="5" l="1"/>
  <c r="E16" i="5"/>
  <c r="C22" i="1"/>
  <c r="D22" i="1"/>
  <c r="E22" i="1" s="1"/>
  <c r="J22" i="1"/>
  <c r="F16" i="5" l="1"/>
  <c r="G16" i="5"/>
  <c r="B23" i="1"/>
  <c r="F22" i="1"/>
  <c r="L22" i="1"/>
  <c r="Q22" i="1"/>
  <c r="H16" i="5" l="1"/>
  <c r="I16" i="5"/>
  <c r="D23" i="1"/>
  <c r="C23" i="1"/>
  <c r="E23" i="1" s="1"/>
  <c r="F23" i="1" s="1"/>
  <c r="O22" i="1"/>
  <c r="P22" i="1" s="1"/>
  <c r="K23" i="1" s="1"/>
  <c r="M23" i="1" s="1"/>
  <c r="N22" i="1"/>
  <c r="C17" i="5" l="1"/>
  <c r="B17" i="5"/>
  <c r="J23" i="1"/>
  <c r="E17" i="5" l="1"/>
  <c r="D17" i="5"/>
  <c r="L23" i="1"/>
  <c r="O23" i="1" s="1"/>
  <c r="P23" i="1" s="1"/>
  <c r="K24" i="1" s="1"/>
  <c r="M24" i="1" s="1"/>
  <c r="Q23" i="1"/>
  <c r="F17" i="5" l="1"/>
  <c r="G17" i="5"/>
  <c r="J24" i="1"/>
  <c r="N23" i="1"/>
  <c r="H17" i="5" l="1"/>
  <c r="I17" i="5"/>
  <c r="L24" i="1"/>
  <c r="Q24" i="1"/>
  <c r="N24" i="1"/>
  <c r="B18" i="5" l="1"/>
  <c r="C18" i="5"/>
  <c r="O24" i="1"/>
  <c r="P24" i="1" s="1"/>
  <c r="K25" i="1" s="1"/>
  <c r="M25" i="1" s="1"/>
  <c r="E18" i="5" l="1"/>
  <c r="D18" i="5"/>
  <c r="G18" i="5" s="1"/>
  <c r="J25" i="1"/>
  <c r="H18" i="5" l="1"/>
  <c r="I18" i="5"/>
  <c r="B19" i="5"/>
  <c r="F18" i="5"/>
  <c r="C19" i="5"/>
  <c r="L25" i="1"/>
  <c r="Q25" i="1"/>
  <c r="D19" i="5" l="1"/>
  <c r="G19" i="5" s="1"/>
  <c r="E19" i="5"/>
  <c r="N25" i="1"/>
  <c r="O25" i="1"/>
  <c r="P25" i="1" s="1"/>
  <c r="K26" i="1" s="1"/>
  <c r="M26" i="1" s="1"/>
  <c r="H19" i="5" l="1"/>
  <c r="I19" i="5"/>
  <c r="F19" i="5"/>
  <c r="C20" i="5"/>
  <c r="B20" i="5"/>
  <c r="J26" i="1"/>
  <c r="E20" i="5" l="1"/>
  <c r="D20" i="5"/>
  <c r="G20" i="5" s="1"/>
  <c r="L26" i="1"/>
  <c r="O26" i="1"/>
  <c r="P26" i="1" s="1"/>
  <c r="K27" i="1" s="1"/>
  <c r="M27" i="1" s="1"/>
  <c r="Q26" i="1"/>
  <c r="H20" i="5" l="1"/>
  <c r="I20" i="5"/>
  <c r="F20" i="5"/>
  <c r="J27" i="1"/>
  <c r="N26" i="1"/>
  <c r="B21" i="5" l="1"/>
  <c r="D21" i="5" s="1"/>
  <c r="C21" i="5"/>
  <c r="L27" i="1"/>
  <c r="Q27" i="1"/>
  <c r="E21" i="5" l="1"/>
  <c r="F21" i="5" s="1"/>
  <c r="N27" i="1"/>
  <c r="O27" i="1"/>
  <c r="P27" i="1" s="1"/>
  <c r="K28" i="1" s="1"/>
  <c r="M28" i="1" s="1"/>
  <c r="G21" i="5" l="1"/>
  <c r="J28" i="1"/>
  <c r="H21" i="5" l="1"/>
  <c r="I21" i="5"/>
  <c r="Q28" i="1"/>
  <c r="L28" i="1"/>
  <c r="O28" i="1" s="1"/>
  <c r="P28" i="1" s="1"/>
  <c r="C22" i="5" l="1"/>
  <c r="B22" i="5"/>
  <c r="K29" i="1"/>
  <c r="M29" i="1" s="1"/>
  <c r="J29" i="1"/>
  <c r="N28" i="1"/>
  <c r="L29" i="1"/>
  <c r="Q29" i="1"/>
  <c r="D22" i="5" l="1"/>
  <c r="E22" i="5"/>
  <c r="F22" i="5" s="1"/>
  <c r="O29" i="1"/>
  <c r="P29" i="1" s="1"/>
  <c r="K30" i="1" s="1"/>
  <c r="M30" i="1" s="1"/>
  <c r="N29" i="1"/>
  <c r="G22" i="5" l="1"/>
  <c r="J30" i="1"/>
  <c r="H22" i="5" l="1"/>
  <c r="I22" i="5"/>
  <c r="L30" i="1"/>
  <c r="Q30" i="1"/>
  <c r="N30" i="1"/>
  <c r="C23" i="5" l="1"/>
  <c r="B23" i="5"/>
  <c r="O30" i="1"/>
  <c r="P30" i="1" s="1"/>
  <c r="K31" i="1" s="1"/>
  <c r="M31" i="1" s="1"/>
  <c r="D23" i="5" l="1"/>
  <c r="G23" i="5" s="1"/>
  <c r="E23" i="5"/>
  <c r="J31" i="1"/>
  <c r="H23" i="5" l="1"/>
  <c r="C24" i="5" s="1"/>
  <c r="I23" i="5"/>
  <c r="F23" i="5"/>
  <c r="L31" i="1"/>
  <c r="Q31" i="1"/>
  <c r="N31" i="1"/>
  <c r="B24" i="5" l="1"/>
  <c r="E24" i="5"/>
  <c r="O31" i="1"/>
  <c r="P31" i="1" s="1"/>
  <c r="K32" i="1" s="1"/>
  <c r="M32" i="1" s="1"/>
  <c r="D24" i="5" l="1"/>
  <c r="G24" i="5" s="1"/>
  <c r="J32" i="1"/>
  <c r="H24" i="5" l="1"/>
  <c r="C25" i="5" s="1"/>
  <c r="I24" i="5"/>
  <c r="F24" i="5"/>
  <c r="L32" i="1"/>
  <c r="O32" i="1"/>
  <c r="P32" i="1" s="1"/>
  <c r="K33" i="1" s="1"/>
  <c r="M33" i="1" s="1"/>
  <c r="Q32" i="1"/>
  <c r="B25" i="5" l="1"/>
  <c r="E25" i="5"/>
  <c r="J33" i="1"/>
  <c r="N32" i="1"/>
  <c r="D25" i="5" l="1"/>
  <c r="G25" i="5"/>
  <c r="F25" i="5"/>
  <c r="L33" i="1"/>
  <c r="Q33" i="1"/>
  <c r="N33" i="1"/>
  <c r="H25" i="5" l="1"/>
  <c r="C26" i="5" s="1"/>
  <c r="I25" i="5"/>
  <c r="O33" i="1"/>
  <c r="P33" i="1" s="1"/>
  <c r="K34" i="1" s="1"/>
  <c r="M34" i="1" s="1"/>
  <c r="B26" i="5" l="1"/>
  <c r="E26" i="5"/>
  <c r="J34" i="1"/>
  <c r="D26" i="5" l="1"/>
  <c r="G26" i="5"/>
  <c r="L34" i="1"/>
  <c r="O34" i="1"/>
  <c r="P34" i="1" s="1"/>
  <c r="K35" i="1" s="1"/>
  <c r="M35" i="1" s="1"/>
  <c r="Q34" i="1"/>
  <c r="H26" i="5" l="1"/>
  <c r="C27" i="5" s="1"/>
  <c r="I26" i="5"/>
  <c r="F26" i="5"/>
  <c r="J35" i="1"/>
  <c r="N34" i="1"/>
  <c r="B27" i="5" l="1"/>
  <c r="E27" i="5"/>
  <c r="L35" i="1"/>
  <c r="O35" i="1" s="1"/>
  <c r="P35" i="1" s="1"/>
  <c r="K36" i="1" s="1"/>
  <c r="M36" i="1" s="1"/>
  <c r="Q35" i="1"/>
  <c r="N35" i="1"/>
  <c r="D27" i="5" l="1"/>
  <c r="J36" i="1"/>
  <c r="G27" i="5" l="1"/>
  <c r="F27" i="5"/>
  <c r="L36" i="1"/>
  <c r="Q36" i="1"/>
  <c r="H27" i="5" l="1"/>
  <c r="I27" i="5"/>
  <c r="O36" i="1"/>
  <c r="P36" i="1" s="1"/>
  <c r="K37" i="1" s="1"/>
  <c r="M37" i="1" s="1"/>
  <c r="N36" i="1"/>
  <c r="C28" i="5" l="1"/>
  <c r="B28" i="5"/>
  <c r="J37" i="1"/>
  <c r="D28" i="5" l="1"/>
  <c r="E28" i="5"/>
  <c r="F28" i="5" s="1"/>
  <c r="L37" i="1"/>
  <c r="N37" i="1" s="1"/>
  <c r="Q37" i="1"/>
  <c r="G28" i="5" l="1"/>
  <c r="O37" i="1"/>
  <c r="P37" i="1" s="1"/>
  <c r="H28" i="5" l="1"/>
  <c r="I28" i="5"/>
  <c r="C29" i="5" l="1"/>
  <c r="B29" i="5"/>
  <c r="D29" i="5" l="1"/>
  <c r="E29" i="5"/>
  <c r="F29" i="5" s="1"/>
  <c r="G29" i="5" l="1"/>
  <c r="H29" i="5" l="1"/>
  <c r="I29" i="5"/>
  <c r="C30" i="5" l="1"/>
  <c r="B30" i="5"/>
  <c r="E30" i="5" l="1"/>
  <c r="F30" i="5" s="1"/>
  <c r="D30" i="5"/>
  <c r="G30" i="5" s="1"/>
  <c r="H30" i="5" l="1"/>
  <c r="C31" i="5" s="1"/>
  <c r="I30" i="5"/>
  <c r="E31" i="5" l="1"/>
  <c r="B31" i="5"/>
  <c r="D31" i="5" l="1"/>
  <c r="G31" i="5" s="1"/>
  <c r="H31" i="5" l="1"/>
  <c r="C32" i="5" s="1"/>
  <c r="I31" i="5"/>
  <c r="F31" i="5"/>
  <c r="B32" i="5"/>
  <c r="D32" i="5" l="1"/>
  <c r="E32" i="5"/>
  <c r="F32" i="5" s="1"/>
  <c r="G32" i="5" l="1"/>
  <c r="H32" i="5" l="1"/>
  <c r="I32" i="5"/>
  <c r="C33" i="5" l="1"/>
  <c r="B33" i="5"/>
  <c r="D33" i="5" l="1"/>
  <c r="G33" i="5"/>
  <c r="H33" i="5" s="1"/>
  <c r="C34" i="5" s="1"/>
  <c r="E33" i="5"/>
  <c r="E34" i="5" l="1"/>
  <c r="B34" i="5"/>
  <c r="I33" i="5"/>
  <c r="F33" i="5"/>
  <c r="D34" i="5" l="1"/>
  <c r="F34" i="5" l="1"/>
  <c r="G34" i="5"/>
  <c r="H34" i="5" l="1"/>
  <c r="I34" i="5"/>
  <c r="C35" i="5" l="1"/>
  <c r="B35" i="5"/>
  <c r="D35" i="5" l="1"/>
  <c r="E35" i="5"/>
  <c r="F35" i="5" s="1"/>
  <c r="G35" i="5" l="1"/>
  <c r="H35" i="5" l="1"/>
  <c r="I35" i="5"/>
  <c r="C36" i="5" l="1"/>
  <c r="B36" i="5"/>
  <c r="D36" i="5" l="1"/>
  <c r="G36" i="5" s="1"/>
  <c r="E36" i="5"/>
  <c r="F36" i="5" s="1"/>
  <c r="H36" i="5" l="1"/>
  <c r="C37" i="5" s="1"/>
  <c r="I36" i="5"/>
  <c r="B37" i="5"/>
  <c r="D37" i="5" l="1"/>
  <c r="E37" i="5"/>
  <c r="F37" i="5" s="1"/>
  <c r="G37" i="5" l="1"/>
  <c r="H37" i="5" l="1"/>
  <c r="I37" i="5"/>
  <c r="C38" i="5" l="1"/>
  <c r="B38" i="5"/>
  <c r="D38" i="5" l="1"/>
  <c r="E38" i="5"/>
  <c r="G38" i="5" s="1"/>
  <c r="H38" i="5" l="1"/>
  <c r="C39" i="5" s="1"/>
  <c r="I38" i="5"/>
  <c r="F38" i="5"/>
  <c r="B39" i="5"/>
  <c r="D39" i="5" l="1"/>
  <c r="E39" i="5"/>
  <c r="F39" i="5" s="1"/>
  <c r="G39" i="5" l="1"/>
  <c r="H39" i="5" l="1"/>
  <c r="I39" i="5"/>
  <c r="C40" i="5" l="1"/>
  <c r="B40" i="5"/>
  <c r="D40" i="5" l="1"/>
  <c r="E40" i="5"/>
  <c r="F40" i="5" s="1"/>
  <c r="G40" i="5" l="1"/>
  <c r="H40" i="5" l="1"/>
  <c r="I40" i="5"/>
  <c r="C41" i="5" l="1"/>
  <c r="B41" i="5"/>
  <c r="D41" i="5" l="1"/>
  <c r="E41" i="5"/>
  <c r="F41" i="5" s="1"/>
  <c r="G41" i="5" l="1"/>
  <c r="H41" i="5" l="1"/>
  <c r="I41" i="5"/>
  <c r="C42" i="5" l="1"/>
  <c r="B42" i="5"/>
  <c r="D42" i="5" l="1"/>
  <c r="E42" i="5"/>
  <c r="F42" i="5" s="1"/>
  <c r="G42" i="5" l="1"/>
  <c r="H42" i="5" l="1"/>
  <c r="I42" i="5"/>
  <c r="C43" i="5" l="1"/>
  <c r="B43" i="5"/>
  <c r="D43" i="5" l="1"/>
  <c r="G43" i="5"/>
  <c r="H43" i="5" s="1"/>
  <c r="C44" i="5" s="1"/>
  <c r="E43" i="5"/>
  <c r="E44" i="5" l="1"/>
  <c r="B44" i="5"/>
  <c r="I43" i="5"/>
  <c r="F43" i="5"/>
  <c r="D44" i="5" l="1"/>
  <c r="G44" i="5"/>
  <c r="F44" i="5"/>
  <c r="H44" i="5" l="1"/>
  <c r="C45" i="5" s="1"/>
  <c r="I44" i="5"/>
  <c r="B45" i="5"/>
  <c r="D45" i="5" l="1"/>
  <c r="E45" i="5"/>
  <c r="F45" i="5" s="1"/>
  <c r="G45" i="5" l="1"/>
  <c r="H45" i="5" l="1"/>
  <c r="I45" i="5"/>
  <c r="C46" i="5" l="1"/>
  <c r="B46" i="5"/>
  <c r="D46" i="5" l="1"/>
  <c r="E46" i="5"/>
  <c r="G46" i="5" l="1"/>
  <c r="F46" i="5"/>
  <c r="H46" i="5" l="1"/>
  <c r="I46" i="5"/>
  <c r="C47" i="5" l="1"/>
  <c r="B47" i="5"/>
  <c r="D47" i="5" l="1"/>
  <c r="E47" i="5"/>
  <c r="F47" i="5" s="1"/>
  <c r="G47" i="5" l="1"/>
  <c r="H47" i="5" l="1"/>
  <c r="I47" i="5"/>
  <c r="C48" i="5" l="1"/>
  <c r="B48" i="5"/>
  <c r="D48" i="5" s="1"/>
  <c r="E48" i="5" l="1"/>
  <c r="F48" i="5" s="1"/>
  <c r="G48" i="5" l="1"/>
  <c r="H48" i="5" l="1"/>
  <c r="I48" i="5"/>
  <c r="C49" i="5" l="1"/>
  <c r="B49" i="5"/>
  <c r="D49" i="5" s="1"/>
  <c r="E49" i="5" l="1"/>
  <c r="F49" i="5" s="1"/>
  <c r="G49" i="5" l="1"/>
  <c r="H49" i="5" l="1"/>
  <c r="I49" i="5"/>
  <c r="C50" i="5" l="1"/>
  <c r="B50" i="5"/>
  <c r="D50" i="5" l="1"/>
  <c r="G50" i="5" s="1"/>
  <c r="E50" i="5"/>
  <c r="F50" i="5" s="1"/>
  <c r="H50" i="5" l="1"/>
  <c r="C51" i="5" s="1"/>
  <c r="I50" i="5"/>
  <c r="B51" i="5"/>
  <c r="D51" i="5" l="1"/>
  <c r="E51" i="5"/>
  <c r="F51" i="5" s="1"/>
  <c r="G51" i="5" l="1"/>
  <c r="H51" i="5" l="1"/>
  <c r="I51" i="5"/>
  <c r="C52" i="5" l="1"/>
  <c r="B52" i="5"/>
  <c r="D52" i="5" l="1"/>
  <c r="E52" i="5"/>
  <c r="F52" i="5" s="1"/>
  <c r="G52" i="5" l="1"/>
  <c r="H52" i="5" l="1"/>
  <c r="I52" i="5"/>
  <c r="C53" i="5" l="1"/>
  <c r="B53" i="5"/>
  <c r="D53" i="5" l="1"/>
  <c r="E53" i="5"/>
  <c r="F53" i="5" s="1"/>
  <c r="G53" i="5" l="1"/>
  <c r="H53" i="5" l="1"/>
  <c r="I53" i="5"/>
  <c r="C54" i="5" l="1"/>
  <c r="B54" i="5"/>
  <c r="D54" i="5" l="1"/>
  <c r="G54" i="5" s="1"/>
  <c r="E54" i="5"/>
  <c r="F54" i="5" s="1"/>
  <c r="H54" i="5" l="1"/>
  <c r="C55" i="5" s="1"/>
  <c r="I54" i="5"/>
  <c r="B55" i="5"/>
  <c r="D55" i="5" l="1"/>
  <c r="E55" i="5"/>
  <c r="F55" i="5" s="1"/>
  <c r="G55" i="5" l="1"/>
  <c r="H55" i="5" l="1"/>
  <c r="I55" i="5"/>
  <c r="C56" i="5" l="1"/>
  <c r="B56" i="5"/>
  <c r="D56" i="5" l="1"/>
  <c r="E56" i="5"/>
  <c r="F56" i="5" s="1"/>
  <c r="G56" i="5" l="1"/>
  <c r="H56" i="5" l="1"/>
  <c r="I56" i="5"/>
  <c r="C57" i="5" l="1"/>
  <c r="B57" i="5"/>
  <c r="D57" i="5" l="1"/>
  <c r="E57" i="5"/>
  <c r="F57" i="5" s="1"/>
  <c r="G57" i="5" l="1"/>
  <c r="H57" i="5" l="1"/>
  <c r="I57" i="5"/>
  <c r="C58" i="5" l="1"/>
  <c r="B58" i="5"/>
  <c r="D58" i="5" l="1"/>
  <c r="G58" i="5"/>
  <c r="H58" i="5" s="1"/>
  <c r="C59" i="5" s="1"/>
  <c r="E58" i="5"/>
  <c r="E59" i="5" l="1"/>
  <c r="B59" i="5"/>
  <c r="I58" i="5"/>
  <c r="F58" i="5"/>
  <c r="D59" i="5" l="1"/>
  <c r="G59" i="5"/>
  <c r="F59" i="5"/>
  <c r="H59" i="5" l="1"/>
  <c r="I59" i="5"/>
</calcChain>
</file>

<file path=xl/sharedStrings.xml><?xml version="1.0" encoding="utf-8"?>
<sst xmlns="http://schemas.openxmlformats.org/spreadsheetml/2006/main" count="377" uniqueCount="78">
  <si>
    <t>METODO DE NEWTON RAPHSON</t>
  </si>
  <si>
    <t xml:space="preserve">CONTADOR </t>
  </si>
  <si>
    <t>Xi</t>
  </si>
  <si>
    <t>f(x)</t>
  </si>
  <si>
    <t>f(Xi)</t>
  </si>
  <si>
    <t>f´(Xi)</t>
  </si>
  <si>
    <t>Xi+1</t>
  </si>
  <si>
    <t>Condicion de Parada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</si>
  <si>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</si>
  <si>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</si>
  <si>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</si>
  <si>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</si>
  <si>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</si>
  <si>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</si>
  <si>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</si>
  <si>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</si>
  <si>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</si>
  <si>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</si>
  <si>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</si>
  <si>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METODO DE LA FALSA POSICION</t>
  </si>
  <si>
    <t>CONTADOR</t>
  </si>
  <si>
    <t>a</t>
  </si>
  <si>
    <t>b</t>
  </si>
  <si>
    <t>f(a)</t>
  </si>
  <si>
    <t>f(b)</t>
  </si>
  <si>
    <t>c</t>
  </si>
  <si>
    <t>x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</si>
  <si>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</si>
  <si>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</si>
  <si>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</si>
  <si>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</si>
  <si>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</si>
  <si>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</si>
  <si>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</si>
  <si>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</si>
  <si>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</si>
  <si>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</si>
  <si>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</si>
  <si>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</si>
  <si>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</si>
  <si>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</si>
  <si>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</si>
  <si>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</si>
  <si>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</si>
  <si>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</si>
  <si>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</si>
  <si>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</si>
  <si>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</si>
  <si>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</si>
  <si>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EJERCICIO 3</t>
  </si>
  <si>
    <t>EJERCICIO 2</t>
  </si>
  <si>
    <t>EJERCICIO 1</t>
  </si>
  <si>
    <t>EJERCICIO 4</t>
  </si>
  <si>
    <t>EJERCICIO 5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</si>
  <si>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</si>
  <si>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</si>
  <si>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</si>
  <si>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</si>
  <si>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</si>
  <si>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</si>
  <si>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</si>
  <si>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</si>
  <si>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</si>
  <si>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</si>
  <si>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</si>
  <si>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</si>
  <si>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</si>
  <si>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</si>
  <si>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</si>
  <si>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</si>
  <si>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</si>
  <si>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</si>
  <si>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</si>
  <si>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</si>
  <si>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</si>
  <si>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</si>
  <si>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r>
      <rPr>
        <b/>
        <sz val="11"/>
        <color theme="1"/>
        <rFont val="Calibri"/>
        <family val="2"/>
        <scheme val="minor"/>
      </rPr>
      <t>NOMBRE DEL ALUMNO:</t>
    </r>
    <r>
      <rPr>
        <sz val="11"/>
        <color theme="1"/>
        <rFont val="Calibri"/>
        <family val="2"/>
        <scheme val="minor"/>
      </rPr>
      <t xml:space="preserve"> Dody Joe Ortega Placencio</t>
    </r>
  </si>
  <si>
    <t>NOMBRE DEL DOCENTE: Ing. Jose Moreira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</si>
</sst>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2" fillId="2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2" fillId="9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C974-B7C2-493E-A408-CC1DEE2239BE}">
  <dimension ref="A1:Q41"/>
  <sheetViews>
    <sheetView zoomScaleNormal="100" workbookViewId="0">
      <selection activeCell="F31" sqref="F31"/>
    </sheetView>
  </sheetViews>
  <sheetFormatPr baseColWidth="10" defaultRowHeight="15" x14ac:dyDescent="0.25"/>
  <cols>
    <col min="3" max="3" width="11.85546875" bestFit="1" customWidth="1"/>
    <col min="6" max="6" width="20.140625" customWidth="1"/>
    <col min="17" max="17" width="19.5703125" customWidth="1"/>
  </cols>
  <sheetData>
    <row r="1" spans="1:17" x14ac:dyDescent="0.25">
      <c r="A1" s="6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3" spans="1:17" x14ac:dyDescent="0.25">
      <c r="A3" s="1" t="s">
        <v>0</v>
      </c>
      <c r="I3" s="1" t="s">
        <v>19</v>
      </c>
    </row>
    <row r="4" spans="1:17" x14ac:dyDescent="0.25">
      <c r="A4" s="3" t="s">
        <v>1</v>
      </c>
      <c r="B4" s="3" t="s">
        <v>2</v>
      </c>
      <c r="C4" s="3" t="s">
        <v>4</v>
      </c>
      <c r="D4" s="3" t="s">
        <v>5</v>
      </c>
      <c r="E4" s="3" t="s">
        <v>6</v>
      </c>
      <c r="F4" s="3" t="s">
        <v>7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N4" s="4" t="s">
        <v>25</v>
      </c>
      <c r="O4" s="4" t="s">
        <v>26</v>
      </c>
      <c r="P4" s="4" t="s">
        <v>3</v>
      </c>
      <c r="Q4" s="4" t="s">
        <v>7</v>
      </c>
    </row>
    <row r="5" spans="1:17" x14ac:dyDescent="0.25">
      <c r="A5" s="3" t="s">
        <v>8</v>
      </c>
      <c r="B5" s="2">
        <v>2</v>
      </c>
      <c r="C5" s="2">
        <f t="shared" ref="C5:C23" si="0">SIN(SQRT(B5))-B5</f>
        <v>-1.0122340540072643</v>
      </c>
      <c r="D5" s="2">
        <f t="shared" ref="D5:D23" si="1">((COS(SQRT(B5))-2*SQRT(B5))/(2*SQRT(B5)))</f>
        <v>-0.94486557797405935</v>
      </c>
      <c r="E5" s="2">
        <f t="shared" ref="E5:E23" si="2">B5-(C5/D5)</f>
        <v>0.92870046533216555</v>
      </c>
      <c r="F5" s="2" t="str">
        <f t="shared" ref="F5:F23" si="3">IF(B5=E5,"DETENER","CONTINUAR")</f>
        <v>CONTINUAR</v>
      </c>
      <c r="I5" s="5" t="s">
        <v>8</v>
      </c>
      <c r="J5" s="2">
        <v>0.4</v>
      </c>
      <c r="K5" s="2">
        <v>1</v>
      </c>
      <c r="L5" s="2">
        <f t="shared" ref="L5:L37" si="4">SIN(SQRT(J5))-J5</f>
        <v>0.19112711721529319</v>
      </c>
      <c r="M5" s="2">
        <f t="shared" ref="M5:M37" si="5">SIN(SQRT(K5))-K5</f>
        <v>-0.1585290151921035</v>
      </c>
      <c r="N5" s="2">
        <f t="shared" ref="N5:N37" si="6">((M5*J5)-(L5*K5)/(M5-L5))</f>
        <v>0.48320290887353345</v>
      </c>
      <c r="O5" s="2">
        <f t="shared" ref="O5:O37" si="7">J5-((L5*(K5-J5))/(M5-L5))</f>
        <v>0.72796870897022492</v>
      </c>
      <c r="P5" s="2">
        <f t="shared" ref="P5:P37" si="8">SIN(SQRT(O5))-O5</f>
        <v>2.5426909164747991E-2</v>
      </c>
      <c r="Q5" s="2" t="str">
        <f t="shared" ref="Q5:Q37" si="9">IF(J5=K5,"DETENER","CONTINUAR")</f>
        <v>CONTINUAR</v>
      </c>
    </row>
    <row r="6" spans="1:17" x14ac:dyDescent="0.25">
      <c r="A6" s="3" t="s">
        <v>9</v>
      </c>
      <c r="B6" s="2">
        <f t="shared" ref="B6:B23" si="10">E5</f>
        <v>0.92870046533216555</v>
      </c>
      <c r="C6" s="2">
        <f t="shared" si="0"/>
        <v>-0.10739758361597984</v>
      </c>
      <c r="D6" s="2">
        <f t="shared" si="1"/>
        <v>-0.70400659503684926</v>
      </c>
      <c r="E6" s="2">
        <f t="shared" si="2"/>
        <v>0.77614850861312601</v>
      </c>
      <c r="F6" s="2" t="str">
        <f t="shared" si="3"/>
        <v>CONTINUAR</v>
      </c>
      <c r="I6" s="5" t="s">
        <v>9</v>
      </c>
      <c r="J6" s="2">
        <f t="shared" ref="J6:J37" si="11">IF(L5*P5&lt;0,J5,O5)</f>
        <v>0.72796870897022492</v>
      </c>
      <c r="K6" s="2">
        <f t="shared" ref="K6:K37" si="12">IF(M5*P5&lt;0,K5,O5)</f>
        <v>1</v>
      </c>
      <c r="L6" s="2">
        <f t="shared" si="4"/>
        <v>2.5426909164747991E-2</v>
      </c>
      <c r="M6" s="2">
        <f t="shared" si="5"/>
        <v>-0.1585290151921035</v>
      </c>
      <c r="N6" s="2">
        <f t="shared" si="6"/>
        <v>2.2818671308060076E-2</v>
      </c>
      <c r="O6" s="2">
        <f t="shared" si="7"/>
        <v>0.76556964490727719</v>
      </c>
      <c r="P6" s="2">
        <f t="shared" si="8"/>
        <v>1.9535808979610492E-3</v>
      </c>
      <c r="Q6" s="2" t="str">
        <f t="shared" si="9"/>
        <v>CONTINUAR</v>
      </c>
    </row>
    <row r="7" spans="1:17" x14ac:dyDescent="0.25">
      <c r="A7" s="3" t="s">
        <v>10</v>
      </c>
      <c r="B7" s="2">
        <f t="shared" si="10"/>
        <v>0.77614850861312601</v>
      </c>
      <c r="C7" s="2">
        <f t="shared" si="0"/>
        <v>-4.7773755869890966E-3</v>
      </c>
      <c r="D7" s="2">
        <f t="shared" si="1"/>
        <v>-0.638824814753015</v>
      </c>
      <c r="E7" s="2">
        <f t="shared" si="2"/>
        <v>0.76867012725307171</v>
      </c>
      <c r="F7" s="2" t="str">
        <f t="shared" si="3"/>
        <v>CONTINUAR</v>
      </c>
      <c r="I7" s="5" t="s">
        <v>10</v>
      </c>
      <c r="J7" s="2">
        <f t="shared" si="11"/>
        <v>0.76556964490727719</v>
      </c>
      <c r="K7" s="2">
        <f t="shared" si="12"/>
        <v>1</v>
      </c>
      <c r="L7" s="2">
        <f t="shared" si="4"/>
        <v>1.9535808979610492E-3</v>
      </c>
      <c r="M7" s="2">
        <f t="shared" si="5"/>
        <v>-0.1585290151921035</v>
      </c>
      <c r="N7" s="2">
        <f t="shared" si="6"/>
        <v>-0.1091918382631093</v>
      </c>
      <c r="O7" s="2">
        <f t="shared" si="7"/>
        <v>0.76842340397380138</v>
      </c>
      <c r="P7" s="2">
        <f t="shared" si="8"/>
        <v>1.4319374410898256E-4</v>
      </c>
      <c r="Q7" s="2" t="str">
        <f t="shared" si="9"/>
        <v>CONTINUAR</v>
      </c>
    </row>
    <row r="8" spans="1:17" x14ac:dyDescent="0.25">
      <c r="A8" s="3" t="s">
        <v>11</v>
      </c>
      <c r="B8" s="2">
        <f t="shared" si="10"/>
        <v>0.76867012725307171</v>
      </c>
      <c r="C8" s="2">
        <f t="shared" si="0"/>
        <v>-1.3510987187714818E-5</v>
      </c>
      <c r="D8" s="2">
        <f t="shared" si="1"/>
        <v>-0.63520379987944608</v>
      </c>
      <c r="E8" s="2">
        <f t="shared" si="2"/>
        <v>0.76864885693449003</v>
      </c>
      <c r="F8" s="2" t="str">
        <f t="shared" si="3"/>
        <v>CONTINUAR</v>
      </c>
      <c r="I8" s="5" t="s">
        <v>11</v>
      </c>
      <c r="J8" s="2">
        <f t="shared" si="11"/>
        <v>0.76842340397380138</v>
      </c>
      <c r="K8" s="2">
        <f t="shared" si="12"/>
        <v>1</v>
      </c>
      <c r="L8" s="2">
        <f t="shared" si="4"/>
        <v>1.4319374410898256E-4</v>
      </c>
      <c r="M8" s="2">
        <f t="shared" si="5"/>
        <v>-0.1585290151921035</v>
      </c>
      <c r="N8" s="2">
        <f t="shared" si="6"/>
        <v>-0.12091495542483624</v>
      </c>
      <c r="O8" s="2">
        <f t="shared" si="7"/>
        <v>0.76863239028624586</v>
      </c>
      <c r="P8" s="2">
        <f t="shared" si="8"/>
        <v>1.0459330561651825E-5</v>
      </c>
      <c r="Q8" s="2" t="str">
        <f t="shared" si="9"/>
        <v>CONTINUAR</v>
      </c>
    </row>
    <row r="9" spans="1:17" x14ac:dyDescent="0.25">
      <c r="A9" s="3" t="s">
        <v>12</v>
      </c>
      <c r="B9" s="2">
        <f t="shared" si="10"/>
        <v>0.76864885693449003</v>
      </c>
      <c r="C9" s="2">
        <f t="shared" si="0"/>
        <v>-1.1023182366898254E-10</v>
      </c>
      <c r="D9" s="2">
        <f t="shared" si="1"/>
        <v>-0.63519343496098502</v>
      </c>
      <c r="E9" s="2">
        <f t="shared" si="2"/>
        <v>0.76864885676094952</v>
      </c>
      <c r="F9" s="2" t="str">
        <f t="shared" si="3"/>
        <v>CONTINUAR</v>
      </c>
      <c r="I9" s="5" t="s">
        <v>12</v>
      </c>
      <c r="J9" s="2">
        <f t="shared" si="11"/>
        <v>0.76863239028624586</v>
      </c>
      <c r="K9" s="2">
        <f t="shared" si="12"/>
        <v>1</v>
      </c>
      <c r="L9" s="2">
        <f t="shared" si="4"/>
        <v>1.0459330561651825E-5</v>
      </c>
      <c r="M9" s="2">
        <f t="shared" si="5"/>
        <v>-0.1585290151921035</v>
      </c>
      <c r="N9" s="2">
        <f t="shared" si="6"/>
        <v>-0.12178456284019057</v>
      </c>
      <c r="O9" s="2">
        <f t="shared" si="7"/>
        <v>0.7686476543100389</v>
      </c>
      <c r="P9" s="2">
        <f t="shared" si="8"/>
        <v>7.6378857183367899E-7</v>
      </c>
      <c r="Q9" s="2" t="str">
        <f t="shared" si="9"/>
        <v>CONTINUAR</v>
      </c>
    </row>
    <row r="10" spans="1:17" x14ac:dyDescent="0.25">
      <c r="A10" s="3" t="s">
        <v>13</v>
      </c>
      <c r="B10" s="2">
        <f t="shared" si="10"/>
        <v>0.76864885676094952</v>
      </c>
      <c r="C10" s="2">
        <f t="shared" si="0"/>
        <v>0</v>
      </c>
      <c r="D10" s="2">
        <f t="shared" si="1"/>
        <v>-0.63519343487641799</v>
      </c>
      <c r="E10" s="2">
        <f t="shared" si="2"/>
        <v>0.76864885676094952</v>
      </c>
      <c r="F10" s="2" t="str">
        <f t="shared" si="3"/>
        <v>DETENER</v>
      </c>
      <c r="I10" s="5" t="s">
        <v>13</v>
      </c>
      <c r="J10" s="2">
        <f t="shared" si="11"/>
        <v>0.7686476543100389</v>
      </c>
      <c r="K10" s="2">
        <f t="shared" si="12"/>
        <v>1</v>
      </c>
      <c r="L10" s="2">
        <f t="shared" si="4"/>
        <v>7.6378857183367899E-7</v>
      </c>
      <c r="M10" s="2">
        <f t="shared" si="5"/>
        <v>-0.1585290151921035</v>
      </c>
      <c r="N10" s="2">
        <f t="shared" si="6"/>
        <v>-0.12184813771734457</v>
      </c>
      <c r="O10" s="2">
        <f t="shared" si="7"/>
        <v>0.76864876895410661</v>
      </c>
      <c r="P10" s="2">
        <f t="shared" si="8"/>
        <v>5.5774328155955288E-8</v>
      </c>
      <c r="Q10" s="2" t="str">
        <f t="shared" si="9"/>
        <v>CONTINUAR</v>
      </c>
    </row>
    <row r="11" spans="1:17" x14ac:dyDescent="0.25">
      <c r="A11" s="3" t="s">
        <v>14</v>
      </c>
      <c r="B11" s="2">
        <f t="shared" si="10"/>
        <v>0.76864885676094952</v>
      </c>
      <c r="C11" s="2">
        <f t="shared" si="0"/>
        <v>0</v>
      </c>
      <c r="D11" s="2">
        <f t="shared" si="1"/>
        <v>-0.63519343487641799</v>
      </c>
      <c r="E11" s="2">
        <f t="shared" si="2"/>
        <v>0.76864885676094952</v>
      </c>
      <c r="F11" s="2" t="str">
        <f t="shared" si="3"/>
        <v>DETENER</v>
      </c>
      <c r="I11" s="5" t="s">
        <v>14</v>
      </c>
      <c r="J11" s="2">
        <f t="shared" si="11"/>
        <v>0.76864876895410661</v>
      </c>
      <c r="K11" s="2">
        <f t="shared" si="12"/>
        <v>1</v>
      </c>
      <c r="L11" s="2">
        <f t="shared" si="4"/>
        <v>5.5774328155955288E-8</v>
      </c>
      <c r="M11" s="2">
        <f t="shared" si="5"/>
        <v>-0.1585290151921035</v>
      </c>
      <c r="N11" s="2">
        <f t="shared" si="6"/>
        <v>-0.12185278054694061</v>
      </c>
      <c r="O11" s="2">
        <f t="shared" si="7"/>
        <v>0.76864885034901675</v>
      </c>
      <c r="P11" s="2">
        <f t="shared" si="8"/>
        <v>4.0728175276782963E-9</v>
      </c>
      <c r="Q11" s="2" t="str">
        <f t="shared" si="9"/>
        <v>CONTINUAR</v>
      </c>
    </row>
    <row r="12" spans="1:17" x14ac:dyDescent="0.25">
      <c r="A12" s="3" t="s">
        <v>15</v>
      </c>
      <c r="B12" s="2">
        <f t="shared" si="10"/>
        <v>0.76864885676094952</v>
      </c>
      <c r="C12" s="2">
        <f t="shared" si="0"/>
        <v>0</v>
      </c>
      <c r="D12" s="2">
        <f t="shared" si="1"/>
        <v>-0.63519343487641799</v>
      </c>
      <c r="E12" s="2">
        <f t="shared" si="2"/>
        <v>0.76864885676094952</v>
      </c>
      <c r="F12" s="2" t="str">
        <f t="shared" si="3"/>
        <v>DETENER</v>
      </c>
      <c r="I12" s="5" t="s">
        <v>15</v>
      </c>
      <c r="J12" s="2">
        <f t="shared" si="11"/>
        <v>0.76864885034901675</v>
      </c>
      <c r="K12" s="2">
        <f t="shared" si="12"/>
        <v>1</v>
      </c>
      <c r="L12" s="2">
        <f t="shared" si="4"/>
        <v>4.0728175276782963E-9</v>
      </c>
      <c r="M12" s="2">
        <f t="shared" si="5"/>
        <v>-0.1585290151921035</v>
      </c>
      <c r="N12" s="2">
        <f t="shared" si="6"/>
        <v>-0.12185311958306626</v>
      </c>
      <c r="O12" s="2">
        <f t="shared" si="7"/>
        <v>0.76864885629272994</v>
      </c>
      <c r="P12" s="2">
        <f t="shared" si="8"/>
        <v>2.9740998552796327E-10</v>
      </c>
      <c r="Q12" s="2" t="str">
        <f t="shared" si="9"/>
        <v>CONTINUAR</v>
      </c>
    </row>
    <row r="13" spans="1:17" x14ac:dyDescent="0.25">
      <c r="A13" s="3" t="s">
        <v>16</v>
      </c>
      <c r="B13" s="2">
        <f t="shared" si="10"/>
        <v>0.76864885676094952</v>
      </c>
      <c r="C13" s="2">
        <f t="shared" si="0"/>
        <v>0</v>
      </c>
      <c r="D13" s="2">
        <f t="shared" si="1"/>
        <v>-0.63519343487641799</v>
      </c>
      <c r="E13" s="2">
        <f t="shared" si="2"/>
        <v>0.76864885676094952</v>
      </c>
      <c r="F13" s="2" t="str">
        <f t="shared" si="3"/>
        <v>DETENER</v>
      </c>
      <c r="I13" s="5" t="s">
        <v>16</v>
      </c>
      <c r="J13" s="2">
        <f t="shared" si="11"/>
        <v>0.76864885629272994</v>
      </c>
      <c r="K13" s="2">
        <f t="shared" si="12"/>
        <v>1</v>
      </c>
      <c r="L13" s="2">
        <f t="shared" si="4"/>
        <v>2.9740998552796327E-10</v>
      </c>
      <c r="M13" s="2">
        <f t="shared" si="5"/>
        <v>-0.1585290151921035</v>
      </c>
      <c r="N13" s="2">
        <f t="shared" si="6"/>
        <v>-0.12185314434056291</v>
      </c>
      <c r="O13" s="2">
        <f t="shared" si="7"/>
        <v>0.76864885672675864</v>
      </c>
      <c r="P13" s="2">
        <f t="shared" si="8"/>
        <v>2.1717738718507462E-11</v>
      </c>
      <c r="Q13" s="2" t="str">
        <f t="shared" si="9"/>
        <v>CONTINUAR</v>
      </c>
    </row>
    <row r="14" spans="1:17" x14ac:dyDescent="0.25">
      <c r="A14" s="3" t="s">
        <v>17</v>
      </c>
      <c r="B14" s="2">
        <f t="shared" si="10"/>
        <v>0.76864885676094952</v>
      </c>
      <c r="C14" s="2">
        <f t="shared" si="0"/>
        <v>0</v>
      </c>
      <c r="D14" s="2">
        <f t="shared" si="1"/>
        <v>-0.63519343487641799</v>
      </c>
      <c r="E14" s="2">
        <f t="shared" si="2"/>
        <v>0.76864885676094952</v>
      </c>
      <c r="F14" s="2" t="str">
        <f t="shared" si="3"/>
        <v>DETENER</v>
      </c>
      <c r="I14" s="5" t="s">
        <v>17</v>
      </c>
      <c r="J14" s="2">
        <f t="shared" si="11"/>
        <v>0.76864885672675864</v>
      </c>
      <c r="K14" s="2">
        <f t="shared" si="12"/>
        <v>1</v>
      </c>
      <c r="L14" s="2">
        <f t="shared" si="4"/>
        <v>2.1717738718507462E-11</v>
      </c>
      <c r="M14" s="2">
        <f t="shared" si="5"/>
        <v>-0.1585290151921035</v>
      </c>
      <c r="N14" s="2">
        <f t="shared" si="6"/>
        <v>-0.12185314614843394</v>
      </c>
      <c r="O14" s="2">
        <f t="shared" si="7"/>
        <v>0.76864885675845263</v>
      </c>
      <c r="P14" s="2">
        <f t="shared" si="8"/>
        <v>1.5859535906770361E-12</v>
      </c>
      <c r="Q14" s="2" t="str">
        <f t="shared" si="9"/>
        <v>CONTINUAR</v>
      </c>
    </row>
    <row r="15" spans="1:17" x14ac:dyDescent="0.25">
      <c r="A15" s="3" t="s">
        <v>18</v>
      </c>
      <c r="B15" s="2">
        <f t="shared" si="10"/>
        <v>0.76864885676094952</v>
      </c>
      <c r="C15" s="2">
        <f t="shared" si="0"/>
        <v>0</v>
      </c>
      <c r="D15" s="2">
        <f t="shared" si="1"/>
        <v>-0.63519343487641799</v>
      </c>
      <c r="E15" s="2">
        <f t="shared" si="2"/>
        <v>0.76864885676094952</v>
      </c>
      <c r="F15" s="2" t="str">
        <f t="shared" si="3"/>
        <v>DETENER</v>
      </c>
      <c r="I15" s="5" t="s">
        <v>18</v>
      </c>
      <c r="J15" s="2">
        <f t="shared" si="11"/>
        <v>0.76864885675845263</v>
      </c>
      <c r="K15" s="2">
        <f t="shared" si="12"/>
        <v>1</v>
      </c>
      <c r="L15" s="2">
        <f t="shared" si="4"/>
        <v>1.5859535906770361E-12</v>
      </c>
      <c r="M15" s="2">
        <f t="shared" si="5"/>
        <v>-0.1585290151921035</v>
      </c>
      <c r="N15" s="2">
        <f t="shared" si="6"/>
        <v>-0.12185314628044955</v>
      </c>
      <c r="O15" s="2">
        <f t="shared" si="7"/>
        <v>0.76864885676076711</v>
      </c>
      <c r="P15" s="2">
        <f t="shared" si="8"/>
        <v>1.1579626146840383E-13</v>
      </c>
      <c r="Q15" s="2" t="str">
        <f t="shared" si="9"/>
        <v>CONTINUAR</v>
      </c>
    </row>
    <row r="16" spans="1:17" x14ac:dyDescent="0.25">
      <c r="A16" s="3" t="s">
        <v>27</v>
      </c>
      <c r="B16" s="2">
        <f t="shared" si="10"/>
        <v>0.76864885676094952</v>
      </c>
      <c r="C16" s="2">
        <f t="shared" si="0"/>
        <v>0</v>
      </c>
      <c r="D16" s="2">
        <f t="shared" si="1"/>
        <v>-0.63519343487641799</v>
      </c>
      <c r="E16" s="2">
        <f t="shared" si="2"/>
        <v>0.76864885676094952</v>
      </c>
      <c r="F16" s="2" t="str">
        <f t="shared" si="3"/>
        <v>DETENER</v>
      </c>
      <c r="I16" s="5" t="s">
        <v>27</v>
      </c>
      <c r="J16" s="2">
        <f t="shared" si="11"/>
        <v>0.76864885676076711</v>
      </c>
      <c r="K16" s="2">
        <f t="shared" si="12"/>
        <v>1</v>
      </c>
      <c r="L16" s="2">
        <f t="shared" si="4"/>
        <v>1.1579626146840383E-13</v>
      </c>
      <c r="M16" s="2">
        <f t="shared" si="5"/>
        <v>-0.1585290151921035</v>
      </c>
      <c r="N16" s="2">
        <f t="shared" si="6"/>
        <v>-0.12185314629009018</v>
      </c>
      <c r="O16" s="2">
        <f t="shared" si="7"/>
        <v>0.76864885676093608</v>
      </c>
      <c r="P16" s="2">
        <f t="shared" si="8"/>
        <v>8.4376949871511897E-15</v>
      </c>
      <c r="Q16" s="2" t="str">
        <f t="shared" si="9"/>
        <v>CONTINUAR</v>
      </c>
    </row>
    <row r="17" spans="1:17" x14ac:dyDescent="0.25">
      <c r="A17" s="3" t="s">
        <v>28</v>
      </c>
      <c r="B17" s="2">
        <f t="shared" si="10"/>
        <v>0.76864885676094952</v>
      </c>
      <c r="C17" s="2">
        <f t="shared" si="0"/>
        <v>0</v>
      </c>
      <c r="D17" s="2">
        <f t="shared" si="1"/>
        <v>-0.63519343487641799</v>
      </c>
      <c r="E17" s="2">
        <f t="shared" si="2"/>
        <v>0.76864885676094952</v>
      </c>
      <c r="F17" s="2" t="str">
        <f t="shared" si="3"/>
        <v>DETENER</v>
      </c>
      <c r="I17" s="5" t="s">
        <v>28</v>
      </c>
      <c r="J17" s="2">
        <f t="shared" si="11"/>
        <v>0.76864885676093608</v>
      </c>
      <c r="K17" s="2">
        <f t="shared" si="12"/>
        <v>1</v>
      </c>
      <c r="L17" s="2">
        <f t="shared" si="4"/>
        <v>8.4376949871511897E-15</v>
      </c>
      <c r="M17" s="2">
        <f t="shared" si="5"/>
        <v>-0.1585290151921035</v>
      </c>
      <c r="N17" s="2">
        <f t="shared" si="6"/>
        <v>-0.1218531462907942</v>
      </c>
      <c r="O17" s="2">
        <f t="shared" si="7"/>
        <v>0.76864885676094841</v>
      </c>
      <c r="P17" s="2">
        <f t="shared" si="8"/>
        <v>0</v>
      </c>
      <c r="Q17" s="2" t="str">
        <f t="shared" si="9"/>
        <v>CONTINUAR</v>
      </c>
    </row>
    <row r="18" spans="1:17" x14ac:dyDescent="0.25">
      <c r="A18" s="3" t="s">
        <v>29</v>
      </c>
      <c r="B18" s="2">
        <f t="shared" si="10"/>
        <v>0.76864885676094952</v>
      </c>
      <c r="C18" s="2">
        <f t="shared" si="0"/>
        <v>0</v>
      </c>
      <c r="D18" s="2">
        <f t="shared" si="1"/>
        <v>-0.63519343487641799</v>
      </c>
      <c r="E18" s="2">
        <f t="shared" si="2"/>
        <v>0.76864885676094952</v>
      </c>
      <c r="F18" s="2" t="str">
        <f t="shared" si="3"/>
        <v>DETENER</v>
      </c>
      <c r="I18" s="5" t="s">
        <v>29</v>
      </c>
      <c r="J18" s="2">
        <f t="shared" si="11"/>
        <v>0.76864885676094841</v>
      </c>
      <c r="K18" s="2">
        <f t="shared" si="12"/>
        <v>0.76864885676094841</v>
      </c>
      <c r="L18" s="2">
        <f t="shared" si="4"/>
        <v>0</v>
      </c>
      <c r="M18" s="2">
        <f t="shared" si="5"/>
        <v>0</v>
      </c>
      <c r="N18" s="2" t="e">
        <f t="shared" si="6"/>
        <v>#DIV/0!</v>
      </c>
      <c r="O18" s="2" t="e">
        <f t="shared" si="7"/>
        <v>#DIV/0!</v>
      </c>
      <c r="P18" s="2" t="e">
        <f t="shared" si="8"/>
        <v>#DIV/0!</v>
      </c>
      <c r="Q18" s="2" t="str">
        <f t="shared" si="9"/>
        <v>DETENER</v>
      </c>
    </row>
    <row r="19" spans="1:17" x14ac:dyDescent="0.25">
      <c r="A19" s="3" t="s">
        <v>30</v>
      </c>
      <c r="B19" s="2">
        <f t="shared" si="10"/>
        <v>0.76864885676094952</v>
      </c>
      <c r="C19" s="2">
        <f t="shared" si="0"/>
        <v>0</v>
      </c>
      <c r="D19" s="2">
        <f t="shared" si="1"/>
        <v>-0.63519343487641799</v>
      </c>
      <c r="E19" s="2">
        <f t="shared" si="2"/>
        <v>0.76864885676094952</v>
      </c>
      <c r="F19" s="2" t="str">
        <f t="shared" si="3"/>
        <v>DETENER</v>
      </c>
      <c r="I19" s="5" t="s">
        <v>30</v>
      </c>
      <c r="J19" s="2" t="e">
        <f t="shared" si="11"/>
        <v>#DIV/0!</v>
      </c>
      <c r="K19" s="2" t="e">
        <f t="shared" si="12"/>
        <v>#DIV/0!</v>
      </c>
      <c r="L19" s="2" t="e">
        <f t="shared" si="4"/>
        <v>#DIV/0!</v>
      </c>
      <c r="M19" s="2" t="e">
        <f t="shared" si="5"/>
        <v>#DIV/0!</v>
      </c>
      <c r="N19" s="2" t="e">
        <f t="shared" si="6"/>
        <v>#DIV/0!</v>
      </c>
      <c r="O19" s="2" t="e">
        <f t="shared" si="7"/>
        <v>#DIV/0!</v>
      </c>
      <c r="P19" s="2" t="e">
        <f t="shared" si="8"/>
        <v>#DIV/0!</v>
      </c>
      <c r="Q19" s="2" t="e">
        <f t="shared" si="9"/>
        <v>#DIV/0!</v>
      </c>
    </row>
    <row r="20" spans="1:17" x14ac:dyDescent="0.25">
      <c r="A20" s="3" t="s">
        <v>31</v>
      </c>
      <c r="B20" s="2">
        <f t="shared" si="10"/>
        <v>0.76864885676094952</v>
      </c>
      <c r="C20" s="2">
        <f t="shared" si="0"/>
        <v>0</v>
      </c>
      <c r="D20" s="2">
        <f t="shared" si="1"/>
        <v>-0.63519343487641799</v>
      </c>
      <c r="E20" s="2">
        <f t="shared" si="2"/>
        <v>0.76864885676094952</v>
      </c>
      <c r="F20" s="2" t="str">
        <f t="shared" si="3"/>
        <v>DETENER</v>
      </c>
      <c r="I20" s="5" t="s">
        <v>31</v>
      </c>
      <c r="J20" s="2" t="e">
        <f t="shared" si="11"/>
        <v>#DIV/0!</v>
      </c>
      <c r="K20" s="2" t="e">
        <f t="shared" si="12"/>
        <v>#DIV/0!</v>
      </c>
      <c r="L20" s="2" t="e">
        <f t="shared" si="4"/>
        <v>#DIV/0!</v>
      </c>
      <c r="M20" s="2" t="e">
        <f t="shared" si="5"/>
        <v>#DIV/0!</v>
      </c>
      <c r="N20" s="2" t="e">
        <f t="shared" si="6"/>
        <v>#DIV/0!</v>
      </c>
      <c r="O20" s="2" t="e">
        <f t="shared" si="7"/>
        <v>#DIV/0!</v>
      </c>
      <c r="P20" s="2" t="e">
        <f t="shared" si="8"/>
        <v>#DIV/0!</v>
      </c>
      <c r="Q20" s="2" t="e">
        <f t="shared" si="9"/>
        <v>#DIV/0!</v>
      </c>
    </row>
    <row r="21" spans="1:17" x14ac:dyDescent="0.25">
      <c r="A21" s="3" t="s">
        <v>32</v>
      </c>
      <c r="B21" s="2">
        <f t="shared" si="10"/>
        <v>0.76864885676094952</v>
      </c>
      <c r="C21" s="2">
        <f t="shared" si="0"/>
        <v>0</v>
      </c>
      <c r="D21" s="2">
        <f t="shared" si="1"/>
        <v>-0.63519343487641799</v>
      </c>
      <c r="E21" s="2">
        <f t="shared" si="2"/>
        <v>0.76864885676094952</v>
      </c>
      <c r="F21" s="2" t="str">
        <f t="shared" si="3"/>
        <v>DETENER</v>
      </c>
      <c r="I21" s="5" t="s">
        <v>32</v>
      </c>
      <c r="J21" s="2" t="e">
        <f t="shared" si="11"/>
        <v>#DIV/0!</v>
      </c>
      <c r="K21" s="2" t="e">
        <f t="shared" si="12"/>
        <v>#DIV/0!</v>
      </c>
      <c r="L21" s="2" t="e">
        <f t="shared" si="4"/>
        <v>#DIV/0!</v>
      </c>
      <c r="M21" s="2" t="e">
        <f t="shared" si="5"/>
        <v>#DIV/0!</v>
      </c>
      <c r="N21" s="2" t="e">
        <f t="shared" si="6"/>
        <v>#DIV/0!</v>
      </c>
      <c r="O21" s="2" t="e">
        <f t="shared" si="7"/>
        <v>#DIV/0!</v>
      </c>
      <c r="P21" s="2" t="e">
        <f t="shared" si="8"/>
        <v>#DIV/0!</v>
      </c>
      <c r="Q21" s="2" t="e">
        <f t="shared" si="9"/>
        <v>#DIV/0!</v>
      </c>
    </row>
    <row r="22" spans="1:17" x14ac:dyDescent="0.25">
      <c r="A22" s="3" t="s">
        <v>33</v>
      </c>
      <c r="B22" s="2">
        <f t="shared" si="10"/>
        <v>0.76864885676094952</v>
      </c>
      <c r="C22" s="2">
        <f t="shared" si="0"/>
        <v>0</v>
      </c>
      <c r="D22" s="2">
        <f t="shared" si="1"/>
        <v>-0.63519343487641799</v>
      </c>
      <c r="E22" s="2">
        <f t="shared" si="2"/>
        <v>0.76864885676094952</v>
      </c>
      <c r="F22" s="2" t="str">
        <f t="shared" si="3"/>
        <v>DETENER</v>
      </c>
      <c r="I22" s="5" t="s">
        <v>33</v>
      </c>
      <c r="J22" s="2" t="e">
        <f t="shared" si="11"/>
        <v>#DIV/0!</v>
      </c>
      <c r="K22" s="2" t="e">
        <f t="shared" si="12"/>
        <v>#DIV/0!</v>
      </c>
      <c r="L22" s="2" t="e">
        <f t="shared" si="4"/>
        <v>#DIV/0!</v>
      </c>
      <c r="M22" s="2" t="e">
        <f t="shared" si="5"/>
        <v>#DIV/0!</v>
      </c>
      <c r="N22" s="2" t="e">
        <f t="shared" si="6"/>
        <v>#DIV/0!</v>
      </c>
      <c r="O22" s="2" t="e">
        <f t="shared" si="7"/>
        <v>#DIV/0!</v>
      </c>
      <c r="P22" s="2" t="e">
        <f t="shared" si="8"/>
        <v>#DIV/0!</v>
      </c>
      <c r="Q22" s="2" t="e">
        <f t="shared" si="9"/>
        <v>#DIV/0!</v>
      </c>
    </row>
    <row r="23" spans="1:17" x14ac:dyDescent="0.25">
      <c r="A23" s="3" t="s">
        <v>34</v>
      </c>
      <c r="B23" s="2">
        <f t="shared" si="10"/>
        <v>0.76864885676094952</v>
      </c>
      <c r="C23" s="2">
        <f t="shared" si="0"/>
        <v>0</v>
      </c>
      <c r="D23" s="2">
        <f t="shared" si="1"/>
        <v>-0.63519343487641799</v>
      </c>
      <c r="E23" s="2">
        <f t="shared" si="2"/>
        <v>0.76864885676094952</v>
      </c>
      <c r="F23" s="2" t="str">
        <f t="shared" si="3"/>
        <v>DETENER</v>
      </c>
      <c r="I23" s="5" t="s">
        <v>34</v>
      </c>
      <c r="J23" s="2" t="e">
        <f t="shared" si="11"/>
        <v>#DIV/0!</v>
      </c>
      <c r="K23" s="2" t="e">
        <f t="shared" si="12"/>
        <v>#DIV/0!</v>
      </c>
      <c r="L23" s="2" t="e">
        <f t="shared" si="4"/>
        <v>#DIV/0!</v>
      </c>
      <c r="M23" s="2" t="e">
        <f t="shared" si="5"/>
        <v>#DIV/0!</v>
      </c>
      <c r="N23" s="2" t="e">
        <f t="shared" si="6"/>
        <v>#DIV/0!</v>
      </c>
      <c r="O23" s="2" t="e">
        <f t="shared" si="7"/>
        <v>#DIV/0!</v>
      </c>
      <c r="P23" s="2" t="e">
        <f t="shared" si="8"/>
        <v>#DIV/0!</v>
      </c>
      <c r="Q23" s="2" t="e">
        <f t="shared" si="9"/>
        <v>#DIV/0!</v>
      </c>
    </row>
    <row r="24" spans="1:17" x14ac:dyDescent="0.25">
      <c r="I24" s="5" t="s">
        <v>35</v>
      </c>
      <c r="J24" s="2" t="e">
        <f t="shared" si="11"/>
        <v>#DIV/0!</v>
      </c>
      <c r="K24" s="2" t="e">
        <f t="shared" si="12"/>
        <v>#DIV/0!</v>
      </c>
      <c r="L24" s="2" t="e">
        <f t="shared" si="4"/>
        <v>#DIV/0!</v>
      </c>
      <c r="M24" s="2" t="e">
        <f t="shared" si="5"/>
        <v>#DIV/0!</v>
      </c>
      <c r="N24" s="2" t="e">
        <f t="shared" si="6"/>
        <v>#DIV/0!</v>
      </c>
      <c r="O24" s="2" t="e">
        <f t="shared" si="7"/>
        <v>#DIV/0!</v>
      </c>
      <c r="P24" s="2" t="e">
        <f t="shared" si="8"/>
        <v>#DIV/0!</v>
      </c>
      <c r="Q24" s="2" t="e">
        <f t="shared" si="9"/>
        <v>#DIV/0!</v>
      </c>
    </row>
    <row r="25" spans="1:17" x14ac:dyDescent="0.25">
      <c r="I25" s="5" t="s">
        <v>36</v>
      </c>
      <c r="J25" s="2" t="e">
        <f t="shared" si="11"/>
        <v>#DIV/0!</v>
      </c>
      <c r="K25" s="2" t="e">
        <f t="shared" si="12"/>
        <v>#DIV/0!</v>
      </c>
      <c r="L25" s="2" t="e">
        <f t="shared" si="4"/>
        <v>#DIV/0!</v>
      </c>
      <c r="M25" s="2" t="e">
        <f t="shared" si="5"/>
        <v>#DIV/0!</v>
      </c>
      <c r="N25" s="2" t="e">
        <f t="shared" si="6"/>
        <v>#DIV/0!</v>
      </c>
      <c r="O25" s="2" t="e">
        <f t="shared" si="7"/>
        <v>#DIV/0!</v>
      </c>
      <c r="P25" s="2" t="e">
        <f t="shared" si="8"/>
        <v>#DIV/0!</v>
      </c>
      <c r="Q25" s="2" t="e">
        <f t="shared" si="9"/>
        <v>#DIV/0!</v>
      </c>
    </row>
    <row r="26" spans="1:17" x14ac:dyDescent="0.25">
      <c r="A26" s="16" t="s">
        <v>77</v>
      </c>
      <c r="I26" s="5" t="s">
        <v>37</v>
      </c>
      <c r="J26" s="2" t="e">
        <f t="shared" si="11"/>
        <v>#DIV/0!</v>
      </c>
      <c r="K26" s="2" t="e">
        <f t="shared" si="12"/>
        <v>#DIV/0!</v>
      </c>
      <c r="L26" s="2" t="e">
        <f t="shared" si="4"/>
        <v>#DIV/0!</v>
      </c>
      <c r="M26" s="2" t="e">
        <f t="shared" si="5"/>
        <v>#DIV/0!</v>
      </c>
      <c r="N26" s="2" t="e">
        <f t="shared" si="6"/>
        <v>#DIV/0!</v>
      </c>
      <c r="O26" s="2" t="e">
        <f t="shared" si="7"/>
        <v>#DIV/0!</v>
      </c>
      <c r="P26" s="2" t="e">
        <f t="shared" si="8"/>
        <v>#DIV/0!</v>
      </c>
      <c r="Q26" s="2" t="e">
        <f t="shared" si="9"/>
        <v>#DIV/0!</v>
      </c>
    </row>
    <row r="27" spans="1:17" x14ac:dyDescent="0.25">
      <c r="A27" t="s">
        <v>76</v>
      </c>
      <c r="I27" s="5" t="s">
        <v>38</v>
      </c>
      <c r="J27" s="2" t="e">
        <f t="shared" si="11"/>
        <v>#DIV/0!</v>
      </c>
      <c r="K27" s="2" t="e">
        <f t="shared" si="12"/>
        <v>#DIV/0!</v>
      </c>
      <c r="L27" s="2" t="e">
        <f t="shared" si="4"/>
        <v>#DIV/0!</v>
      </c>
      <c r="M27" s="2" t="e">
        <f t="shared" si="5"/>
        <v>#DIV/0!</v>
      </c>
      <c r="N27" s="2" t="e">
        <f t="shared" si="6"/>
        <v>#DIV/0!</v>
      </c>
      <c r="O27" s="2" t="e">
        <f t="shared" si="7"/>
        <v>#DIV/0!</v>
      </c>
      <c r="P27" s="2" t="e">
        <f t="shared" si="8"/>
        <v>#DIV/0!</v>
      </c>
      <c r="Q27" s="2" t="e">
        <f t="shared" si="9"/>
        <v>#DIV/0!</v>
      </c>
    </row>
    <row r="28" spans="1:17" x14ac:dyDescent="0.25">
      <c r="I28" s="5" t="s">
        <v>39</v>
      </c>
      <c r="J28" s="2" t="e">
        <f t="shared" si="11"/>
        <v>#DIV/0!</v>
      </c>
      <c r="K28" s="2" t="e">
        <f t="shared" si="12"/>
        <v>#DIV/0!</v>
      </c>
      <c r="L28" s="2" t="e">
        <f t="shared" si="4"/>
        <v>#DIV/0!</v>
      </c>
      <c r="M28" s="2" t="e">
        <f t="shared" si="5"/>
        <v>#DIV/0!</v>
      </c>
      <c r="N28" s="2" t="e">
        <f t="shared" si="6"/>
        <v>#DIV/0!</v>
      </c>
      <c r="O28" s="2" t="e">
        <f t="shared" si="7"/>
        <v>#DIV/0!</v>
      </c>
      <c r="P28" s="2" t="e">
        <f t="shared" si="8"/>
        <v>#DIV/0!</v>
      </c>
      <c r="Q28" s="2" t="e">
        <f t="shared" si="9"/>
        <v>#DIV/0!</v>
      </c>
    </row>
    <row r="29" spans="1:17" x14ac:dyDescent="0.25">
      <c r="I29" s="5" t="s">
        <v>40</v>
      </c>
      <c r="J29" s="2" t="e">
        <f t="shared" si="11"/>
        <v>#DIV/0!</v>
      </c>
      <c r="K29" s="2" t="e">
        <f t="shared" si="12"/>
        <v>#DIV/0!</v>
      </c>
      <c r="L29" s="2" t="e">
        <f t="shared" si="4"/>
        <v>#DIV/0!</v>
      </c>
      <c r="M29" s="2" t="e">
        <f t="shared" si="5"/>
        <v>#DIV/0!</v>
      </c>
      <c r="N29" s="2" t="e">
        <f t="shared" si="6"/>
        <v>#DIV/0!</v>
      </c>
      <c r="O29" s="2" t="e">
        <f t="shared" si="7"/>
        <v>#DIV/0!</v>
      </c>
      <c r="P29" s="2" t="e">
        <f t="shared" si="8"/>
        <v>#DIV/0!</v>
      </c>
      <c r="Q29" s="2" t="e">
        <f t="shared" si="9"/>
        <v>#DIV/0!</v>
      </c>
    </row>
    <row r="30" spans="1:17" x14ac:dyDescent="0.25">
      <c r="I30" s="5" t="s">
        <v>41</v>
      </c>
      <c r="J30" s="2" t="e">
        <f t="shared" si="11"/>
        <v>#DIV/0!</v>
      </c>
      <c r="K30" s="2" t="e">
        <f t="shared" si="12"/>
        <v>#DIV/0!</v>
      </c>
      <c r="L30" s="2" t="e">
        <f t="shared" si="4"/>
        <v>#DIV/0!</v>
      </c>
      <c r="M30" s="2" t="e">
        <f t="shared" si="5"/>
        <v>#DIV/0!</v>
      </c>
      <c r="N30" s="2" t="e">
        <f t="shared" si="6"/>
        <v>#DIV/0!</v>
      </c>
      <c r="O30" s="2" t="e">
        <f t="shared" si="7"/>
        <v>#DIV/0!</v>
      </c>
      <c r="P30" s="2" t="e">
        <f t="shared" si="8"/>
        <v>#DIV/0!</v>
      </c>
      <c r="Q30" s="2" t="e">
        <f t="shared" si="9"/>
        <v>#DIV/0!</v>
      </c>
    </row>
    <row r="31" spans="1:17" x14ac:dyDescent="0.25">
      <c r="I31" s="5" t="s">
        <v>42</v>
      </c>
      <c r="J31" s="2" t="e">
        <f t="shared" si="11"/>
        <v>#DIV/0!</v>
      </c>
      <c r="K31" s="2" t="e">
        <f t="shared" si="12"/>
        <v>#DIV/0!</v>
      </c>
      <c r="L31" s="2" t="e">
        <f t="shared" si="4"/>
        <v>#DIV/0!</v>
      </c>
      <c r="M31" s="2" t="e">
        <f t="shared" si="5"/>
        <v>#DIV/0!</v>
      </c>
      <c r="N31" s="2" t="e">
        <f t="shared" si="6"/>
        <v>#DIV/0!</v>
      </c>
      <c r="O31" s="2" t="e">
        <f t="shared" si="7"/>
        <v>#DIV/0!</v>
      </c>
      <c r="P31" s="2" t="e">
        <f t="shared" si="8"/>
        <v>#DIV/0!</v>
      </c>
      <c r="Q31" s="2" t="e">
        <f t="shared" si="9"/>
        <v>#DIV/0!</v>
      </c>
    </row>
    <row r="32" spans="1:17" x14ac:dyDescent="0.25">
      <c r="I32" s="5" t="s">
        <v>43</v>
      </c>
      <c r="J32" s="2" t="e">
        <f t="shared" si="11"/>
        <v>#DIV/0!</v>
      </c>
      <c r="K32" s="2" t="e">
        <f t="shared" si="12"/>
        <v>#DIV/0!</v>
      </c>
      <c r="L32" s="2" t="e">
        <f t="shared" si="4"/>
        <v>#DIV/0!</v>
      </c>
      <c r="M32" s="2" t="e">
        <f t="shared" si="5"/>
        <v>#DIV/0!</v>
      </c>
      <c r="N32" s="2" t="e">
        <f t="shared" si="6"/>
        <v>#DIV/0!</v>
      </c>
      <c r="O32" s="2" t="e">
        <f t="shared" si="7"/>
        <v>#DIV/0!</v>
      </c>
      <c r="P32" s="2" t="e">
        <f t="shared" si="8"/>
        <v>#DIV/0!</v>
      </c>
      <c r="Q32" s="2" t="e">
        <f t="shared" si="9"/>
        <v>#DIV/0!</v>
      </c>
    </row>
    <row r="33" spans="1:17" x14ac:dyDescent="0.25">
      <c r="I33" s="5" t="s">
        <v>44</v>
      </c>
      <c r="J33" s="2" t="e">
        <f t="shared" si="11"/>
        <v>#DIV/0!</v>
      </c>
      <c r="K33" s="2" t="e">
        <f t="shared" si="12"/>
        <v>#DIV/0!</v>
      </c>
      <c r="L33" s="2" t="e">
        <f t="shared" si="4"/>
        <v>#DIV/0!</v>
      </c>
      <c r="M33" s="2" t="e">
        <f t="shared" si="5"/>
        <v>#DIV/0!</v>
      </c>
      <c r="N33" s="2" t="e">
        <f t="shared" si="6"/>
        <v>#DIV/0!</v>
      </c>
      <c r="O33" s="2" t="e">
        <f t="shared" si="7"/>
        <v>#DIV/0!</v>
      </c>
      <c r="P33" s="2" t="e">
        <f t="shared" si="8"/>
        <v>#DIV/0!</v>
      </c>
      <c r="Q33" s="2" t="e">
        <f t="shared" si="9"/>
        <v>#DIV/0!</v>
      </c>
    </row>
    <row r="34" spans="1:17" x14ac:dyDescent="0.25">
      <c r="I34" s="5" t="s">
        <v>45</v>
      </c>
      <c r="J34" s="2" t="e">
        <f t="shared" si="11"/>
        <v>#DIV/0!</v>
      </c>
      <c r="K34" s="2" t="e">
        <f t="shared" si="12"/>
        <v>#DIV/0!</v>
      </c>
      <c r="L34" s="2" t="e">
        <f t="shared" si="4"/>
        <v>#DIV/0!</v>
      </c>
      <c r="M34" s="2" t="e">
        <f t="shared" si="5"/>
        <v>#DIV/0!</v>
      </c>
      <c r="N34" s="2" t="e">
        <f t="shared" si="6"/>
        <v>#DIV/0!</v>
      </c>
      <c r="O34" s="2" t="e">
        <f t="shared" si="7"/>
        <v>#DIV/0!</v>
      </c>
      <c r="P34" s="2" t="e">
        <f t="shared" si="8"/>
        <v>#DIV/0!</v>
      </c>
      <c r="Q34" s="2" t="e">
        <f t="shared" si="9"/>
        <v>#DIV/0!</v>
      </c>
    </row>
    <row r="35" spans="1:17" x14ac:dyDescent="0.25">
      <c r="I35" s="5" t="s">
        <v>46</v>
      </c>
      <c r="J35" s="2" t="e">
        <f t="shared" si="11"/>
        <v>#DIV/0!</v>
      </c>
      <c r="K35" s="2" t="e">
        <f t="shared" si="12"/>
        <v>#DIV/0!</v>
      </c>
      <c r="L35" s="2" t="e">
        <f t="shared" si="4"/>
        <v>#DIV/0!</v>
      </c>
      <c r="M35" s="2" t="e">
        <f t="shared" si="5"/>
        <v>#DIV/0!</v>
      </c>
      <c r="N35" s="2" t="e">
        <f t="shared" si="6"/>
        <v>#DIV/0!</v>
      </c>
      <c r="O35" s="2" t="e">
        <f t="shared" si="7"/>
        <v>#DIV/0!</v>
      </c>
      <c r="P35" s="2" t="e">
        <f t="shared" si="8"/>
        <v>#DIV/0!</v>
      </c>
      <c r="Q35" s="2" t="e">
        <f t="shared" si="9"/>
        <v>#DIV/0!</v>
      </c>
    </row>
    <row r="36" spans="1:17" x14ac:dyDescent="0.25">
      <c r="I36" s="5" t="s">
        <v>47</v>
      </c>
      <c r="J36" s="2" t="e">
        <f t="shared" si="11"/>
        <v>#DIV/0!</v>
      </c>
      <c r="K36" s="2" t="e">
        <f t="shared" si="12"/>
        <v>#DIV/0!</v>
      </c>
      <c r="L36" s="2" t="e">
        <f t="shared" si="4"/>
        <v>#DIV/0!</v>
      </c>
      <c r="M36" s="2" t="e">
        <f t="shared" si="5"/>
        <v>#DIV/0!</v>
      </c>
      <c r="N36" s="2" t="e">
        <f t="shared" si="6"/>
        <v>#DIV/0!</v>
      </c>
      <c r="O36" s="2" t="e">
        <f t="shared" si="7"/>
        <v>#DIV/0!</v>
      </c>
      <c r="P36" s="2" t="e">
        <f t="shared" si="8"/>
        <v>#DIV/0!</v>
      </c>
      <c r="Q36" s="2" t="e">
        <f t="shared" si="9"/>
        <v>#DIV/0!</v>
      </c>
    </row>
    <row r="37" spans="1:17" x14ac:dyDescent="0.25">
      <c r="I37" s="5" t="s">
        <v>48</v>
      </c>
      <c r="J37" s="2" t="e">
        <f t="shared" si="11"/>
        <v>#DIV/0!</v>
      </c>
      <c r="K37" s="2" t="e">
        <f t="shared" si="12"/>
        <v>#DIV/0!</v>
      </c>
      <c r="L37" s="2" t="e">
        <f t="shared" si="4"/>
        <v>#DIV/0!</v>
      </c>
      <c r="M37" s="2" t="e">
        <f t="shared" si="5"/>
        <v>#DIV/0!</v>
      </c>
      <c r="N37" s="2" t="e">
        <f t="shared" si="6"/>
        <v>#DIV/0!</v>
      </c>
      <c r="O37" s="2" t="e">
        <f t="shared" si="7"/>
        <v>#DIV/0!</v>
      </c>
      <c r="P37" s="2" t="e">
        <f t="shared" si="8"/>
        <v>#DIV/0!</v>
      </c>
      <c r="Q37" s="2" t="e">
        <f t="shared" si="9"/>
        <v>#DIV/0!</v>
      </c>
    </row>
    <row r="41" spans="1:17" x14ac:dyDescent="0.25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CF45-928F-4C7D-8675-D6A4BD774ED4}">
  <dimension ref="A1:Q69"/>
  <sheetViews>
    <sheetView topLeftCell="B1" workbookViewId="0">
      <selection activeCell="K5" sqref="K5"/>
    </sheetView>
  </sheetViews>
  <sheetFormatPr baseColWidth="10" defaultRowHeight="15" x14ac:dyDescent="0.25"/>
  <cols>
    <col min="6" max="6" width="23.85546875" customWidth="1"/>
    <col min="17" max="17" width="24.7109375" customWidth="1"/>
  </cols>
  <sheetData>
    <row r="1" spans="1:17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3" spans="1:17" x14ac:dyDescent="0.25">
      <c r="A3" s="1" t="s">
        <v>0</v>
      </c>
      <c r="I3" s="1" t="s">
        <v>19</v>
      </c>
    </row>
    <row r="4" spans="1:17" x14ac:dyDescent="0.25">
      <c r="A4" s="3" t="s">
        <v>1</v>
      </c>
      <c r="B4" s="3" t="s">
        <v>2</v>
      </c>
      <c r="C4" s="3" t="s">
        <v>4</v>
      </c>
      <c r="D4" s="3" t="s">
        <v>5</v>
      </c>
      <c r="E4" s="3" t="s">
        <v>6</v>
      </c>
      <c r="F4" s="3" t="s">
        <v>7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N4" s="4" t="s">
        <v>25</v>
      </c>
      <c r="O4" s="4" t="s">
        <v>26</v>
      </c>
      <c r="P4" s="4" t="s">
        <v>3</v>
      </c>
      <c r="Q4" s="4" t="s">
        <v>7</v>
      </c>
    </row>
    <row r="5" spans="1:17" x14ac:dyDescent="0.25">
      <c r="A5" s="3" t="s">
        <v>8</v>
      </c>
      <c r="B5" s="2">
        <v>-3</v>
      </c>
      <c r="C5" s="2">
        <f t="shared" ref="C5:C23" si="0">-12-21*B5+18*B5^2-2.4*B5^3</f>
        <v>277.8</v>
      </c>
      <c r="D5" s="2">
        <f t="shared" ref="D5:D23" si="1">-7.2*B5^2+36*B5-21</f>
        <v>-193.8</v>
      </c>
      <c r="E5" s="2">
        <f t="shared" ref="E5:E23" si="2">B5-(C5/D5)</f>
        <v>-1.5665634674922602</v>
      </c>
      <c r="F5" s="2" t="str">
        <f t="shared" ref="F5:F23" si="3">IF(B5=E5,"DETENER","CONTINUAR")</f>
        <v>CONTINUAR</v>
      </c>
      <c r="I5" s="5" t="s">
        <v>8</v>
      </c>
      <c r="J5" s="2">
        <v>4.2999999999999997E-2</v>
      </c>
      <c r="K5" s="2">
        <v>5.2370000000000001</v>
      </c>
      <c r="L5" s="2">
        <f>-12-21*J5+18*J5^2-2.4*J5^3</f>
        <v>-12.869908816800001</v>
      </c>
      <c r="M5" s="2">
        <f>-12-21*K5+18*K5^2-2.4*K5^3</f>
        <v>26.980009072800044</v>
      </c>
      <c r="N5" s="2">
        <f>((M5*J5)-(L5*K5)/(M5-L5))</f>
        <v>2.8514791943985895</v>
      </c>
      <c r="O5" s="2">
        <f>J5-((L5*(K5-J5))/(M5-L5))</f>
        <v>1.7204515465665395</v>
      </c>
      <c r="P5" s="2">
        <f>-12-21*O5+18*O5^2-2.4*O5^3</f>
        <v>-7.0722149282574147</v>
      </c>
      <c r="Q5" s="2" t="str">
        <f>IF(K5=O5,"DETENER","CONTINUAR")</f>
        <v>CONTINUAR</v>
      </c>
    </row>
    <row r="6" spans="1:17" x14ac:dyDescent="0.25">
      <c r="A6" s="3" t="s">
        <v>9</v>
      </c>
      <c r="B6" s="2">
        <f t="shared" ref="B6:B23" si="4">E5</f>
        <v>-1.5665634674922602</v>
      </c>
      <c r="C6" s="2">
        <f t="shared" si="0"/>
        <v>74.298900071033344</v>
      </c>
      <c r="D6" s="2">
        <f t="shared" si="1"/>
        <v>-95.065956733027264</v>
      </c>
      <c r="E6" s="2">
        <f t="shared" si="2"/>
        <v>-0.78501239890430952</v>
      </c>
      <c r="F6" s="2" t="str">
        <f t="shared" si="3"/>
        <v>CONTINUAR</v>
      </c>
      <c r="I6" s="5" t="s">
        <v>9</v>
      </c>
      <c r="J6" s="2">
        <f>IF(L5*P5&lt;0,J5,O5)</f>
        <v>1.7204515465665395</v>
      </c>
      <c r="K6" s="2">
        <f>IF(M5*P5&lt;0,K5,O5)</f>
        <v>5.2370000000000001</v>
      </c>
      <c r="L6" s="2">
        <f>-12-21*J6+18*J6^2-2.4*J6^3</f>
        <v>-7.0722149282574147</v>
      </c>
      <c r="M6" s="2">
        <f>-12-21*K6+18*K6^2-2.4*K6^3</f>
        <v>26.980009072800044</v>
      </c>
      <c r="N6" s="2">
        <f>((M6*J6)-(L6*K6)/(M6-L6))</f>
        <v>47.505456797519955</v>
      </c>
      <c r="O6" s="2">
        <f>J6-((L6*(K6-J6))/(M6-L6))</f>
        <v>2.4507940483526296</v>
      </c>
      <c r="P6" s="2">
        <f>-12-21*O6+18*O6^2-2.4*O6^3</f>
        <v>9.3193430933757924</v>
      </c>
      <c r="Q6" s="2" t="str">
        <f t="shared" ref="Q6:Q21" si="5">IF(K6=O6,"DETENER","CONTINUAR")</f>
        <v>CONTINUAR</v>
      </c>
    </row>
    <row r="7" spans="1:17" x14ac:dyDescent="0.25">
      <c r="A7" s="3" t="s">
        <v>10</v>
      </c>
      <c r="B7" s="2">
        <f t="shared" si="4"/>
        <v>-0.78501239890430952</v>
      </c>
      <c r="C7" s="2">
        <f t="shared" si="0"/>
        <v>16.738683685368997</v>
      </c>
      <c r="D7" s="2">
        <f t="shared" si="1"/>
        <v>-53.697406518876335</v>
      </c>
      <c r="E7" s="2">
        <f t="shared" si="2"/>
        <v>-0.47329001284298605</v>
      </c>
      <c r="F7" s="2" t="str">
        <f t="shared" si="3"/>
        <v>CONTINUAR</v>
      </c>
      <c r="I7" s="5" t="s">
        <v>10</v>
      </c>
      <c r="J7" s="2">
        <f t="shared" ref="J7:J21" si="6">IF(L6*P6&lt;0,J6,O6)</f>
        <v>1.7204515465665395</v>
      </c>
      <c r="K7" s="2">
        <f t="shared" ref="K7:K21" si="7">IF(M6*P6&lt;0,K6,O6)</f>
        <v>2.4507940483526296</v>
      </c>
      <c r="L7" s="2">
        <f t="shared" ref="L7:L21" si="8">-12-21*J7+18*J7^2-2.4*J7^3</f>
        <v>-7.0722149282574147</v>
      </c>
      <c r="M7" s="2">
        <f t="shared" ref="M7:M21" si="9">-12-21*K7+18*K7^2-2.4*K7^3</f>
        <v>9.3193430933757924</v>
      </c>
      <c r="N7" s="2">
        <f t="shared" ref="N7:N21" si="10">((M7*J7)-(L7*K7)/(M7-L7))</f>
        <v>17.090884875714565</v>
      </c>
      <c r="O7" s="2">
        <f t="shared" ref="O7:O21" si="11">J7-((L7*(K7-J7))/(M7-L7))</f>
        <v>2.0355612595697585</v>
      </c>
      <c r="P7" s="2">
        <f t="shared" ref="P7:P21" si="12">-12-21*O7+18*O7^2-2.4*O7^3</f>
        <v>-0.4060953962123186</v>
      </c>
      <c r="Q7" s="2" t="str">
        <f t="shared" si="5"/>
        <v>CONTINUAR</v>
      </c>
    </row>
    <row r="8" spans="1:17" x14ac:dyDescent="0.25">
      <c r="A8" s="3" t="s">
        <v>11</v>
      </c>
      <c r="B8" s="2">
        <f t="shared" si="4"/>
        <v>-0.47329001284298605</v>
      </c>
      <c r="C8" s="2">
        <f t="shared" si="0"/>
        <v>2.2255967364621361</v>
      </c>
      <c r="D8" s="2">
        <f t="shared" si="1"/>
        <v>-39.65126520339728</v>
      </c>
      <c r="E8" s="2">
        <f t="shared" si="2"/>
        <v>-0.41716073865600628</v>
      </c>
      <c r="F8" s="2" t="str">
        <f t="shared" si="3"/>
        <v>CONTINUAR</v>
      </c>
      <c r="I8" s="5" t="s">
        <v>11</v>
      </c>
      <c r="J8" s="2">
        <f t="shared" si="6"/>
        <v>2.0355612595697585</v>
      </c>
      <c r="K8" s="2">
        <f t="shared" si="7"/>
        <v>2.4507940483526296</v>
      </c>
      <c r="L8" s="2">
        <f t="shared" si="8"/>
        <v>-0.4060953962123186</v>
      </c>
      <c r="M8" s="2">
        <f t="shared" si="9"/>
        <v>9.3193430933757924</v>
      </c>
      <c r="N8" s="2">
        <f t="shared" si="10"/>
        <v>19.072429118431344</v>
      </c>
      <c r="O8" s="2">
        <f t="shared" si="11"/>
        <v>2.0528997193278098</v>
      </c>
      <c r="P8" s="2">
        <f t="shared" si="12"/>
        <v>-1.5907342303258076E-2</v>
      </c>
      <c r="Q8" s="2" t="str">
        <f t="shared" si="5"/>
        <v>CONTINUAR</v>
      </c>
    </row>
    <row r="9" spans="1:17" x14ac:dyDescent="0.25">
      <c r="A9" s="3" t="s">
        <v>12</v>
      </c>
      <c r="B9" s="2">
        <f t="shared" si="4"/>
        <v>-0.41716073865600628</v>
      </c>
      <c r="C9" s="2">
        <f t="shared" si="0"/>
        <v>6.7020419253211311E-2</v>
      </c>
      <c r="D9" s="2">
        <f t="shared" si="1"/>
        <v>-37.270752781123605</v>
      </c>
      <c r="E9" s="2">
        <f t="shared" si="2"/>
        <v>-0.41536253458841482</v>
      </c>
      <c r="F9" s="2" t="str">
        <f t="shared" si="3"/>
        <v>CONTINUAR</v>
      </c>
      <c r="I9" s="5" t="s">
        <v>12</v>
      </c>
      <c r="J9" s="2">
        <f t="shared" si="6"/>
        <v>2.0528997193278098</v>
      </c>
      <c r="K9" s="2">
        <f t="shared" si="7"/>
        <v>2.4507940483526296</v>
      </c>
      <c r="L9" s="2">
        <f t="shared" si="8"/>
        <v>-1.5907342303258076E-2</v>
      </c>
      <c r="M9" s="2">
        <f t="shared" si="9"/>
        <v>9.3193430933757924</v>
      </c>
      <c r="N9" s="2">
        <f t="shared" si="10"/>
        <v>19.1358529936062</v>
      </c>
      <c r="O9" s="2">
        <f t="shared" si="11"/>
        <v>2.0535777344850819</v>
      </c>
      <c r="P9" s="2">
        <f t="shared" si="12"/>
        <v>-6.0934655056144038E-4</v>
      </c>
      <c r="Q9" s="2" t="str">
        <f t="shared" si="5"/>
        <v>CONTINUAR</v>
      </c>
    </row>
    <row r="10" spans="1:17" x14ac:dyDescent="0.25">
      <c r="A10" s="3" t="s">
        <v>13</v>
      </c>
      <c r="B10" s="2">
        <f t="shared" si="4"/>
        <v>-0.41536253458841482</v>
      </c>
      <c r="C10" s="2">
        <f t="shared" si="0"/>
        <v>6.7901843019302355E-5</v>
      </c>
      <c r="D10" s="2">
        <f t="shared" si="1"/>
        <v>-37.195238698188859</v>
      </c>
      <c r="E10" s="2">
        <f t="shared" si="2"/>
        <v>-0.41536070903639805</v>
      </c>
      <c r="F10" s="2" t="str">
        <f t="shared" si="3"/>
        <v>CONTINUAR</v>
      </c>
      <c r="I10" s="5" t="s">
        <v>13</v>
      </c>
      <c r="J10" s="2">
        <f t="shared" si="6"/>
        <v>2.0535777344850819</v>
      </c>
      <c r="K10" s="2">
        <f t="shared" si="7"/>
        <v>2.4507940483526296</v>
      </c>
      <c r="L10" s="2">
        <f t="shared" si="8"/>
        <v>-6.0934655056144038E-4</v>
      </c>
      <c r="M10" s="2">
        <f t="shared" si="9"/>
        <v>9.3193430933757924</v>
      </c>
      <c r="N10" s="2">
        <f t="shared" si="10"/>
        <v>19.138155711618218</v>
      </c>
      <c r="O10" s="2">
        <f t="shared" si="11"/>
        <v>2.0536037048312012</v>
      </c>
      <c r="P10" s="2">
        <f t="shared" si="12"/>
        <v>-2.3321144745125366E-5</v>
      </c>
      <c r="Q10" s="2" t="str">
        <f t="shared" si="5"/>
        <v>CONTINUAR</v>
      </c>
    </row>
    <row r="11" spans="1:17" x14ac:dyDescent="0.25">
      <c r="A11" s="3" t="s">
        <v>14</v>
      </c>
      <c r="B11" s="2">
        <f t="shared" si="4"/>
        <v>-0.41536070903639805</v>
      </c>
      <c r="C11" s="2">
        <f t="shared" si="0"/>
        <v>6.9953987047455257E-11</v>
      </c>
      <c r="D11" s="2">
        <f t="shared" si="1"/>
        <v>-37.195162059311109</v>
      </c>
      <c r="E11" s="2">
        <f t="shared" si="2"/>
        <v>-0.41536070903451733</v>
      </c>
      <c r="F11" s="2" t="str">
        <f t="shared" si="3"/>
        <v>CONTINUAR</v>
      </c>
      <c r="I11" s="5" t="s">
        <v>14</v>
      </c>
      <c r="J11" s="2">
        <f t="shared" si="6"/>
        <v>2.0536037048312012</v>
      </c>
      <c r="K11" s="2">
        <f t="shared" si="7"/>
        <v>2.4507940483526296</v>
      </c>
      <c r="L11" s="2">
        <f t="shared" si="8"/>
        <v>-2.3321144745125366E-5</v>
      </c>
      <c r="M11" s="2">
        <f t="shared" si="9"/>
        <v>9.3193430933757924</v>
      </c>
      <c r="N11" s="2">
        <f t="shared" si="10"/>
        <v>19.138243636111877</v>
      </c>
      <c r="O11" s="2">
        <f t="shared" si="11"/>
        <v>2.053604698775755</v>
      </c>
      <c r="P11" s="2">
        <f t="shared" si="12"/>
        <v>-8.9252577950560408E-7</v>
      </c>
      <c r="Q11" s="2" t="str">
        <f t="shared" si="5"/>
        <v>CONTINUAR</v>
      </c>
    </row>
    <row r="12" spans="1:17" x14ac:dyDescent="0.25">
      <c r="A12" s="3" t="s">
        <v>15</v>
      </c>
      <c r="B12" s="2">
        <f t="shared" si="4"/>
        <v>-0.41536070903451733</v>
      </c>
      <c r="C12" s="2">
        <f t="shared" si="0"/>
        <v>-5.5511151231257827E-16</v>
      </c>
      <c r="D12" s="2">
        <f t="shared" si="1"/>
        <v>-37.195162059232153</v>
      </c>
      <c r="E12" s="2">
        <f t="shared" si="2"/>
        <v>-0.41536070903451733</v>
      </c>
      <c r="F12" s="2" t="str">
        <f t="shared" si="3"/>
        <v>DETENER</v>
      </c>
      <c r="I12" s="5" t="s">
        <v>15</v>
      </c>
      <c r="J12" s="2">
        <f t="shared" si="6"/>
        <v>2.053604698775755</v>
      </c>
      <c r="K12" s="2">
        <f t="shared" si="7"/>
        <v>2.4507940483526296</v>
      </c>
      <c r="L12" s="2">
        <f t="shared" si="8"/>
        <v>-8.9252577950560408E-7</v>
      </c>
      <c r="M12" s="2">
        <f t="shared" si="9"/>
        <v>9.3193430933757924</v>
      </c>
      <c r="N12" s="2">
        <f t="shared" si="10"/>
        <v>19.138247000775664</v>
      </c>
      <c r="O12" s="2">
        <f t="shared" si="11"/>
        <v>2.0536047368150991</v>
      </c>
      <c r="P12" s="2">
        <f t="shared" si="12"/>
        <v>-3.4157906725340581E-8</v>
      </c>
      <c r="Q12" s="2" t="str">
        <f t="shared" si="5"/>
        <v>CONTINUAR</v>
      </c>
    </row>
    <row r="13" spans="1:17" x14ac:dyDescent="0.25">
      <c r="A13" s="3" t="s">
        <v>16</v>
      </c>
      <c r="B13" s="2">
        <f t="shared" si="4"/>
        <v>-0.41536070903451733</v>
      </c>
      <c r="C13" s="2">
        <f t="shared" si="0"/>
        <v>-5.5511151231257827E-16</v>
      </c>
      <c r="D13" s="2">
        <f t="shared" si="1"/>
        <v>-37.195162059232153</v>
      </c>
      <c r="E13" s="2">
        <f t="shared" si="2"/>
        <v>-0.41536070903451733</v>
      </c>
      <c r="F13" s="2" t="str">
        <f t="shared" si="3"/>
        <v>DETENER</v>
      </c>
      <c r="I13" s="5" t="s">
        <v>16</v>
      </c>
      <c r="J13" s="2">
        <f t="shared" si="6"/>
        <v>2.0536047368150991</v>
      </c>
      <c r="K13" s="2">
        <f t="shared" si="7"/>
        <v>2.4507940483526296</v>
      </c>
      <c r="L13" s="2">
        <f t="shared" si="8"/>
        <v>-3.4157906725340581E-8</v>
      </c>
      <c r="M13" s="2">
        <f t="shared" si="9"/>
        <v>9.3193430933757924</v>
      </c>
      <c r="N13" s="2">
        <f t="shared" si="10"/>
        <v>19.138247129544425</v>
      </c>
      <c r="O13" s="2">
        <f t="shared" si="11"/>
        <v>2.0536047382709053</v>
      </c>
      <c r="P13" s="2">
        <f t="shared" si="12"/>
        <v>-1.3072529725377535E-9</v>
      </c>
      <c r="Q13" s="2" t="str">
        <f t="shared" si="5"/>
        <v>CONTINUAR</v>
      </c>
    </row>
    <row r="14" spans="1:17" x14ac:dyDescent="0.25">
      <c r="A14" s="3" t="s">
        <v>17</v>
      </c>
      <c r="B14" s="2">
        <f t="shared" si="4"/>
        <v>-0.41536070903451733</v>
      </c>
      <c r="C14" s="2">
        <f t="shared" si="0"/>
        <v>-5.5511151231257827E-16</v>
      </c>
      <c r="D14" s="2">
        <f t="shared" si="1"/>
        <v>-37.195162059232153</v>
      </c>
      <c r="E14" s="2">
        <f t="shared" si="2"/>
        <v>-0.41536070903451733</v>
      </c>
      <c r="F14" s="2" t="str">
        <f t="shared" si="3"/>
        <v>DETENER</v>
      </c>
      <c r="I14" s="5" t="s">
        <v>17</v>
      </c>
      <c r="J14" s="2">
        <f t="shared" si="6"/>
        <v>2.0536047382709053</v>
      </c>
      <c r="K14" s="2">
        <f t="shared" si="7"/>
        <v>2.4507940483526296</v>
      </c>
      <c r="L14" s="2">
        <f t="shared" si="8"/>
        <v>-1.3072529725377535E-9</v>
      </c>
      <c r="M14" s="2">
        <f t="shared" si="9"/>
        <v>9.3193430933757924</v>
      </c>
      <c r="N14" s="2">
        <f t="shared" si="10"/>
        <v>19.138247134472543</v>
      </c>
      <c r="O14" s="2">
        <f t="shared" si="11"/>
        <v>2.0536047383266203</v>
      </c>
      <c r="P14" s="2">
        <f t="shared" si="12"/>
        <v>-5.0018655883832253E-11</v>
      </c>
      <c r="Q14" s="2" t="str">
        <f t="shared" si="5"/>
        <v>CONTINUAR</v>
      </c>
    </row>
    <row r="15" spans="1:17" x14ac:dyDescent="0.25">
      <c r="A15" s="3" t="s">
        <v>18</v>
      </c>
      <c r="B15" s="2">
        <f t="shared" si="4"/>
        <v>-0.41536070903451733</v>
      </c>
      <c r="C15" s="2">
        <f t="shared" si="0"/>
        <v>-5.5511151231257827E-16</v>
      </c>
      <c r="D15" s="2">
        <f t="shared" si="1"/>
        <v>-37.195162059232153</v>
      </c>
      <c r="E15" s="2">
        <f t="shared" si="2"/>
        <v>-0.41536070903451733</v>
      </c>
      <c r="F15" s="2" t="str">
        <f t="shared" si="3"/>
        <v>DETENER</v>
      </c>
      <c r="I15" s="5" t="s">
        <v>18</v>
      </c>
      <c r="J15" s="2">
        <f t="shared" si="6"/>
        <v>2.0536047383266203</v>
      </c>
      <c r="K15" s="2">
        <f t="shared" si="7"/>
        <v>2.4507940483526296</v>
      </c>
      <c r="L15" s="2">
        <f t="shared" si="8"/>
        <v>-5.0018655883832253E-11</v>
      </c>
      <c r="M15" s="2">
        <f t="shared" si="9"/>
        <v>9.3193430933757924</v>
      </c>
      <c r="N15" s="2">
        <f t="shared" si="10"/>
        <v>19.138247134661142</v>
      </c>
      <c r="O15" s="2">
        <f t="shared" si="11"/>
        <v>2.0536047383287519</v>
      </c>
      <c r="P15" s="2">
        <f t="shared" si="12"/>
        <v>-1.922018100231071E-12</v>
      </c>
      <c r="Q15" s="2" t="str">
        <f t="shared" si="5"/>
        <v>CONTINUAR</v>
      </c>
    </row>
    <row r="16" spans="1:17" x14ac:dyDescent="0.25">
      <c r="A16" s="3" t="s">
        <v>27</v>
      </c>
      <c r="B16" s="2">
        <f t="shared" si="4"/>
        <v>-0.41536070903451733</v>
      </c>
      <c r="C16" s="2">
        <f t="shared" si="0"/>
        <v>-5.5511151231257827E-16</v>
      </c>
      <c r="D16" s="2">
        <f t="shared" si="1"/>
        <v>-37.195162059232153</v>
      </c>
      <c r="E16" s="2">
        <f t="shared" si="2"/>
        <v>-0.41536070903451733</v>
      </c>
      <c r="F16" s="2" t="str">
        <f t="shared" si="3"/>
        <v>DETENER</v>
      </c>
      <c r="I16" s="5" t="s">
        <v>27</v>
      </c>
      <c r="J16" s="2">
        <f t="shared" si="6"/>
        <v>2.0536047383287519</v>
      </c>
      <c r="K16" s="2">
        <f t="shared" si="7"/>
        <v>2.4507940483526296</v>
      </c>
      <c r="L16" s="2">
        <f t="shared" si="8"/>
        <v>-1.922018100231071E-12</v>
      </c>
      <c r="M16" s="2">
        <f t="shared" si="9"/>
        <v>9.3193430933757924</v>
      </c>
      <c r="N16" s="2">
        <f t="shared" si="10"/>
        <v>19.138247134668362</v>
      </c>
      <c r="O16" s="2">
        <f t="shared" si="11"/>
        <v>2.0536047383288336</v>
      </c>
      <c r="P16" s="2">
        <f t="shared" si="12"/>
        <v>-7.815970093361102E-14</v>
      </c>
      <c r="Q16" s="2" t="str">
        <f t="shared" si="5"/>
        <v>CONTINUAR</v>
      </c>
    </row>
    <row r="17" spans="1:17" x14ac:dyDescent="0.25">
      <c r="A17" s="3" t="s">
        <v>28</v>
      </c>
      <c r="B17" s="2">
        <f t="shared" si="4"/>
        <v>-0.41536070903451733</v>
      </c>
      <c r="C17" s="2">
        <f t="shared" si="0"/>
        <v>-5.5511151231257827E-16</v>
      </c>
      <c r="D17" s="2">
        <f t="shared" si="1"/>
        <v>-37.195162059232153</v>
      </c>
      <c r="E17" s="2">
        <f t="shared" si="2"/>
        <v>-0.41536070903451733</v>
      </c>
      <c r="F17" s="2" t="str">
        <f t="shared" si="3"/>
        <v>DETENER</v>
      </c>
      <c r="I17" s="5" t="s">
        <v>28</v>
      </c>
      <c r="J17" s="2">
        <f t="shared" si="6"/>
        <v>2.0536047383288336</v>
      </c>
      <c r="K17" s="2">
        <f t="shared" si="7"/>
        <v>2.4507940483526296</v>
      </c>
      <c r="L17" s="2">
        <f t="shared" si="8"/>
        <v>-7.815970093361102E-14</v>
      </c>
      <c r="M17" s="2">
        <f t="shared" si="9"/>
        <v>9.3193430933757924</v>
      </c>
      <c r="N17" s="2">
        <f t="shared" si="10"/>
        <v>19.138247134668639</v>
      </c>
      <c r="O17" s="2">
        <f t="shared" si="11"/>
        <v>2.0536047383288372</v>
      </c>
      <c r="P17" s="2">
        <f t="shared" si="12"/>
        <v>0</v>
      </c>
      <c r="Q17" s="2" t="str">
        <f>IF(K17=O17,"DETENER","CONTINUAR")</f>
        <v>CONTINUAR</v>
      </c>
    </row>
    <row r="18" spans="1:17" x14ac:dyDescent="0.25">
      <c r="A18" s="3" t="s">
        <v>29</v>
      </c>
      <c r="B18" s="2">
        <f t="shared" si="4"/>
        <v>-0.41536070903451733</v>
      </c>
      <c r="C18" s="2">
        <f t="shared" si="0"/>
        <v>-5.5511151231257827E-16</v>
      </c>
      <c r="D18" s="2">
        <f t="shared" si="1"/>
        <v>-37.195162059232153</v>
      </c>
      <c r="E18" s="2">
        <f t="shared" si="2"/>
        <v>-0.41536070903451733</v>
      </c>
      <c r="F18" s="2" t="str">
        <f t="shared" si="3"/>
        <v>DETENER</v>
      </c>
      <c r="I18" s="5" t="s">
        <v>29</v>
      </c>
      <c r="J18" s="2">
        <f t="shared" si="6"/>
        <v>2.0536047383288372</v>
      </c>
      <c r="K18" s="2">
        <f t="shared" si="7"/>
        <v>2.0536047383288372</v>
      </c>
      <c r="L18" s="2">
        <f t="shared" si="8"/>
        <v>0</v>
      </c>
      <c r="M18" s="2">
        <f t="shared" si="9"/>
        <v>0</v>
      </c>
      <c r="N18" s="2" t="e">
        <f t="shared" si="10"/>
        <v>#DIV/0!</v>
      </c>
      <c r="O18" s="2" t="e">
        <f t="shared" si="11"/>
        <v>#DIV/0!</v>
      </c>
      <c r="P18" s="2" t="e">
        <f t="shared" si="12"/>
        <v>#DIV/0!</v>
      </c>
      <c r="Q18" s="2" t="e">
        <f t="shared" si="5"/>
        <v>#DIV/0!</v>
      </c>
    </row>
    <row r="19" spans="1:17" x14ac:dyDescent="0.25">
      <c r="A19" s="3" t="s">
        <v>30</v>
      </c>
      <c r="B19" s="2">
        <f t="shared" si="4"/>
        <v>-0.41536070903451733</v>
      </c>
      <c r="C19" s="2">
        <f t="shared" si="0"/>
        <v>-5.5511151231257827E-16</v>
      </c>
      <c r="D19" s="2">
        <f t="shared" si="1"/>
        <v>-37.195162059232153</v>
      </c>
      <c r="E19" s="2">
        <f t="shared" si="2"/>
        <v>-0.41536070903451733</v>
      </c>
      <c r="F19" s="2" t="str">
        <f t="shared" si="3"/>
        <v>DETENER</v>
      </c>
      <c r="I19" s="5" t="s">
        <v>30</v>
      </c>
      <c r="J19" s="2" t="e">
        <f t="shared" si="6"/>
        <v>#DIV/0!</v>
      </c>
      <c r="K19" s="2" t="e">
        <f t="shared" si="7"/>
        <v>#DIV/0!</v>
      </c>
      <c r="L19" s="2" t="e">
        <f t="shared" si="8"/>
        <v>#DIV/0!</v>
      </c>
      <c r="M19" s="2" t="e">
        <f t="shared" si="9"/>
        <v>#DIV/0!</v>
      </c>
      <c r="N19" s="2" t="e">
        <f t="shared" si="10"/>
        <v>#DIV/0!</v>
      </c>
      <c r="O19" s="2" t="e">
        <f t="shared" si="11"/>
        <v>#DIV/0!</v>
      </c>
      <c r="P19" s="2" t="e">
        <f t="shared" si="12"/>
        <v>#DIV/0!</v>
      </c>
      <c r="Q19" s="2" t="e">
        <f t="shared" si="5"/>
        <v>#DIV/0!</v>
      </c>
    </row>
    <row r="20" spans="1:17" x14ac:dyDescent="0.25">
      <c r="A20" s="3" t="s">
        <v>31</v>
      </c>
      <c r="B20" s="2">
        <f t="shared" si="4"/>
        <v>-0.41536070903451733</v>
      </c>
      <c r="C20" s="2">
        <f t="shared" si="0"/>
        <v>-5.5511151231257827E-16</v>
      </c>
      <c r="D20" s="2">
        <f t="shared" si="1"/>
        <v>-37.195162059232153</v>
      </c>
      <c r="E20" s="2">
        <f t="shared" si="2"/>
        <v>-0.41536070903451733</v>
      </c>
      <c r="F20" s="2" t="str">
        <f t="shared" si="3"/>
        <v>DETENER</v>
      </c>
      <c r="I20" s="5" t="s">
        <v>31</v>
      </c>
      <c r="J20" s="2" t="e">
        <f t="shared" si="6"/>
        <v>#DIV/0!</v>
      </c>
      <c r="K20" s="2" t="e">
        <f t="shared" si="7"/>
        <v>#DIV/0!</v>
      </c>
      <c r="L20" s="2" t="e">
        <f t="shared" si="8"/>
        <v>#DIV/0!</v>
      </c>
      <c r="M20" s="2" t="e">
        <f t="shared" si="9"/>
        <v>#DIV/0!</v>
      </c>
      <c r="N20" s="2" t="e">
        <f t="shared" si="10"/>
        <v>#DIV/0!</v>
      </c>
      <c r="O20" s="2" t="e">
        <f t="shared" si="11"/>
        <v>#DIV/0!</v>
      </c>
      <c r="P20" s="2" t="e">
        <f t="shared" si="12"/>
        <v>#DIV/0!</v>
      </c>
      <c r="Q20" s="2" t="e">
        <f t="shared" si="5"/>
        <v>#DIV/0!</v>
      </c>
    </row>
    <row r="21" spans="1:17" x14ac:dyDescent="0.25">
      <c r="A21" s="3" t="s">
        <v>32</v>
      </c>
      <c r="B21" s="2">
        <f t="shared" si="4"/>
        <v>-0.41536070903451733</v>
      </c>
      <c r="C21" s="2">
        <f t="shared" si="0"/>
        <v>-5.5511151231257827E-16</v>
      </c>
      <c r="D21" s="2">
        <f t="shared" si="1"/>
        <v>-37.195162059232153</v>
      </c>
      <c r="E21" s="2">
        <f t="shared" si="2"/>
        <v>-0.41536070903451733</v>
      </c>
      <c r="F21" s="2" t="str">
        <f t="shared" si="3"/>
        <v>DETENER</v>
      </c>
      <c r="I21" s="5" t="s">
        <v>32</v>
      </c>
      <c r="J21" s="2" t="e">
        <f t="shared" si="6"/>
        <v>#DIV/0!</v>
      </c>
      <c r="K21" s="2" t="e">
        <f t="shared" si="7"/>
        <v>#DIV/0!</v>
      </c>
      <c r="L21" s="2" t="e">
        <f t="shared" si="8"/>
        <v>#DIV/0!</v>
      </c>
      <c r="M21" s="2" t="e">
        <f t="shared" si="9"/>
        <v>#DIV/0!</v>
      </c>
      <c r="N21" s="2" t="e">
        <f t="shared" si="10"/>
        <v>#DIV/0!</v>
      </c>
      <c r="O21" s="2" t="e">
        <f t="shared" si="11"/>
        <v>#DIV/0!</v>
      </c>
      <c r="P21" s="2" t="e">
        <f t="shared" si="12"/>
        <v>#DIV/0!</v>
      </c>
      <c r="Q21" s="2" t="e">
        <f t="shared" si="5"/>
        <v>#DIV/0!</v>
      </c>
    </row>
    <row r="22" spans="1:17" x14ac:dyDescent="0.25">
      <c r="A22" s="3" t="s">
        <v>33</v>
      </c>
      <c r="B22" s="2">
        <f t="shared" si="4"/>
        <v>-0.41536070903451733</v>
      </c>
      <c r="C22" s="2">
        <f t="shared" si="0"/>
        <v>-5.5511151231257827E-16</v>
      </c>
      <c r="D22" s="2">
        <f t="shared" si="1"/>
        <v>-37.195162059232153</v>
      </c>
      <c r="E22" s="2">
        <f t="shared" si="2"/>
        <v>-0.41536070903451733</v>
      </c>
      <c r="F22" s="2" t="str">
        <f t="shared" si="3"/>
        <v>DETENER</v>
      </c>
    </row>
    <row r="23" spans="1:17" x14ac:dyDescent="0.25">
      <c r="A23" s="3" t="s">
        <v>34</v>
      </c>
      <c r="B23" s="2">
        <f t="shared" si="4"/>
        <v>-0.41536070903451733</v>
      </c>
      <c r="C23" s="2">
        <f t="shared" si="0"/>
        <v>-5.5511151231257827E-16</v>
      </c>
      <c r="D23" s="2">
        <f t="shared" si="1"/>
        <v>-37.195162059232153</v>
      </c>
      <c r="E23" s="2">
        <f t="shared" si="2"/>
        <v>-0.41536070903451733</v>
      </c>
      <c r="F23" s="2" t="str">
        <f t="shared" si="3"/>
        <v>DETENER</v>
      </c>
    </row>
    <row r="26" spans="1:17" x14ac:dyDescent="0.25">
      <c r="A26" s="1" t="s">
        <v>0</v>
      </c>
    </row>
    <row r="27" spans="1:17" x14ac:dyDescent="0.25">
      <c r="A27" s="3" t="s">
        <v>1</v>
      </c>
      <c r="B27" s="3" t="s">
        <v>2</v>
      </c>
      <c r="C27" s="3" t="s">
        <v>4</v>
      </c>
      <c r="D27" s="3" t="s">
        <v>5</v>
      </c>
      <c r="E27" s="3" t="s">
        <v>6</v>
      </c>
      <c r="F27" s="3" t="s">
        <v>7</v>
      </c>
    </row>
    <row r="28" spans="1:17" x14ac:dyDescent="0.25">
      <c r="A28" s="3" t="s">
        <v>8</v>
      </c>
      <c r="B28" s="2">
        <v>1</v>
      </c>
      <c r="C28" s="2">
        <f t="shared" ref="C28:C46" si="13">-12-21*B28+18*B28^2-2.4*B28^3</f>
        <v>-17.399999999999999</v>
      </c>
      <c r="D28" s="2">
        <f t="shared" ref="D28:D46" si="14">-7.2*B28^2+36*B28-21</f>
        <v>7.8000000000000007</v>
      </c>
      <c r="E28" s="2">
        <f t="shared" ref="E28:E46" si="15">B28-(C28/D28)</f>
        <v>3.2307692307692304</v>
      </c>
      <c r="F28" s="2" t="str">
        <f t="shared" ref="F28:F46" si="16">IF(B28=E28,"DETENER","CONTINUAR")</f>
        <v>CONTINUAR</v>
      </c>
    </row>
    <row r="29" spans="1:17" x14ac:dyDescent="0.25">
      <c r="A29" s="3" t="s">
        <v>9</v>
      </c>
      <c r="B29" s="2">
        <f t="shared" ref="B29:B46" si="17">E28</f>
        <v>3.2307692307692304</v>
      </c>
      <c r="C29" s="2">
        <f t="shared" si="13"/>
        <v>27.101866181156097</v>
      </c>
      <c r="D29" s="2">
        <f t="shared" si="14"/>
        <v>20.155029585798815</v>
      </c>
      <c r="E29" s="2">
        <f t="shared" si="15"/>
        <v>1.8860991043481803</v>
      </c>
      <c r="F29" s="2" t="str">
        <f t="shared" si="16"/>
        <v>CONTINUAR</v>
      </c>
    </row>
    <row r="30" spans="1:17" x14ac:dyDescent="0.25">
      <c r="A30" s="3" t="s">
        <v>10</v>
      </c>
      <c r="B30" s="2">
        <f t="shared" si="17"/>
        <v>1.8860991043481803</v>
      </c>
      <c r="C30" s="2">
        <f t="shared" si="13"/>
        <v>-3.6783491526148566</v>
      </c>
      <c r="D30" s="2">
        <f t="shared" si="14"/>
        <v>21.286504970288838</v>
      </c>
      <c r="E30" s="2">
        <f t="shared" si="15"/>
        <v>2.0589010348552788</v>
      </c>
      <c r="F30" s="2" t="str">
        <f t="shared" si="16"/>
        <v>CONTINUAR</v>
      </c>
    </row>
    <row r="31" spans="1:17" x14ac:dyDescent="0.25">
      <c r="A31" s="3" t="s">
        <v>11</v>
      </c>
      <c r="B31" s="2">
        <f t="shared" si="17"/>
        <v>2.0589010348552788</v>
      </c>
      <c r="C31" s="2">
        <f t="shared" si="13"/>
        <v>0.11960213527747854</v>
      </c>
      <c r="D31" s="2">
        <f t="shared" si="14"/>
        <v>22.599108261227443</v>
      </c>
      <c r="E31" s="2">
        <f t="shared" si="15"/>
        <v>2.0536086961534603</v>
      </c>
      <c r="F31" s="2" t="str">
        <f t="shared" si="16"/>
        <v>CONTINUAR</v>
      </c>
    </row>
    <row r="32" spans="1:17" x14ac:dyDescent="0.25">
      <c r="A32" s="3" t="s">
        <v>12</v>
      </c>
      <c r="B32" s="2">
        <f t="shared" si="17"/>
        <v>2.0536086961534603</v>
      </c>
      <c r="C32" s="2">
        <f t="shared" si="13"/>
        <v>8.9309412370397467E-5</v>
      </c>
      <c r="D32" s="2">
        <f t="shared" si="14"/>
        <v>22.565290587721343</v>
      </c>
      <c r="E32" s="2">
        <f t="shared" si="15"/>
        <v>2.0536047383310683</v>
      </c>
      <c r="F32" s="2" t="str">
        <f t="shared" si="16"/>
        <v>CONTINUAR</v>
      </c>
    </row>
    <row r="33" spans="1:6" x14ac:dyDescent="0.25">
      <c r="A33" s="3" t="s">
        <v>13</v>
      </c>
      <c r="B33" s="2">
        <f t="shared" si="17"/>
        <v>2.0536047383310683</v>
      </c>
      <c r="C33" s="2">
        <f t="shared" si="13"/>
        <v>5.0349058255960699E-11</v>
      </c>
      <c r="D33" s="2">
        <f t="shared" si="14"/>
        <v>22.56526514658858</v>
      </c>
      <c r="E33" s="2">
        <f t="shared" si="15"/>
        <v>2.0536047383288372</v>
      </c>
      <c r="F33" s="2" t="str">
        <f t="shared" si="16"/>
        <v>CONTINUAR</v>
      </c>
    </row>
    <row r="34" spans="1:6" x14ac:dyDescent="0.25">
      <c r="A34" s="3" t="s">
        <v>14</v>
      </c>
      <c r="B34" s="2">
        <f t="shared" si="17"/>
        <v>2.0536047383288372</v>
      </c>
      <c r="C34" s="2">
        <f t="shared" si="13"/>
        <v>0</v>
      </c>
      <c r="D34" s="2">
        <f t="shared" si="14"/>
        <v>22.565265146574248</v>
      </c>
      <c r="E34" s="2">
        <f t="shared" si="15"/>
        <v>2.0536047383288372</v>
      </c>
      <c r="F34" s="2" t="str">
        <f t="shared" si="16"/>
        <v>DETENER</v>
      </c>
    </row>
    <row r="35" spans="1:6" x14ac:dyDescent="0.25">
      <c r="A35" s="3" t="s">
        <v>15</v>
      </c>
      <c r="B35" s="2">
        <f t="shared" si="17"/>
        <v>2.0536047383288372</v>
      </c>
      <c r="C35" s="2">
        <f t="shared" si="13"/>
        <v>0</v>
      </c>
      <c r="D35" s="2">
        <f t="shared" si="14"/>
        <v>22.565265146574248</v>
      </c>
      <c r="E35" s="2">
        <f t="shared" si="15"/>
        <v>2.0536047383288372</v>
      </c>
      <c r="F35" s="2" t="str">
        <f t="shared" si="16"/>
        <v>DETENER</v>
      </c>
    </row>
    <row r="36" spans="1:6" x14ac:dyDescent="0.25">
      <c r="A36" s="3" t="s">
        <v>16</v>
      </c>
      <c r="B36" s="2">
        <f t="shared" si="17"/>
        <v>2.0536047383288372</v>
      </c>
      <c r="C36" s="2">
        <f t="shared" si="13"/>
        <v>0</v>
      </c>
      <c r="D36" s="2">
        <f t="shared" si="14"/>
        <v>22.565265146574248</v>
      </c>
      <c r="E36" s="2">
        <f t="shared" si="15"/>
        <v>2.0536047383288372</v>
      </c>
      <c r="F36" s="2" t="str">
        <f t="shared" si="16"/>
        <v>DETENER</v>
      </c>
    </row>
    <row r="37" spans="1:6" x14ac:dyDescent="0.25">
      <c r="A37" s="3" t="s">
        <v>17</v>
      </c>
      <c r="B37" s="2">
        <f t="shared" si="17"/>
        <v>2.0536047383288372</v>
      </c>
      <c r="C37" s="2">
        <f t="shared" si="13"/>
        <v>0</v>
      </c>
      <c r="D37" s="2">
        <f t="shared" si="14"/>
        <v>22.565265146574248</v>
      </c>
      <c r="E37" s="2">
        <f t="shared" si="15"/>
        <v>2.0536047383288372</v>
      </c>
      <c r="F37" s="2" t="str">
        <f t="shared" si="16"/>
        <v>DETENER</v>
      </c>
    </row>
    <row r="38" spans="1:6" x14ac:dyDescent="0.25">
      <c r="A38" s="3" t="s">
        <v>18</v>
      </c>
      <c r="B38" s="2">
        <f t="shared" si="17"/>
        <v>2.0536047383288372</v>
      </c>
      <c r="C38" s="2">
        <f t="shared" si="13"/>
        <v>0</v>
      </c>
      <c r="D38" s="2">
        <f t="shared" si="14"/>
        <v>22.565265146574248</v>
      </c>
      <c r="E38" s="2">
        <f t="shared" si="15"/>
        <v>2.0536047383288372</v>
      </c>
      <c r="F38" s="2" t="str">
        <f t="shared" si="16"/>
        <v>DETENER</v>
      </c>
    </row>
    <row r="39" spans="1:6" x14ac:dyDescent="0.25">
      <c r="A39" s="3" t="s">
        <v>27</v>
      </c>
      <c r="B39" s="2">
        <f t="shared" si="17"/>
        <v>2.0536047383288372</v>
      </c>
      <c r="C39" s="2">
        <f t="shared" si="13"/>
        <v>0</v>
      </c>
      <c r="D39" s="2">
        <f t="shared" si="14"/>
        <v>22.565265146574248</v>
      </c>
      <c r="E39" s="2">
        <f t="shared" si="15"/>
        <v>2.0536047383288372</v>
      </c>
      <c r="F39" s="2" t="str">
        <f t="shared" si="16"/>
        <v>DETENER</v>
      </c>
    </row>
    <row r="40" spans="1:6" x14ac:dyDescent="0.25">
      <c r="A40" s="3" t="s">
        <v>28</v>
      </c>
      <c r="B40" s="2">
        <f t="shared" si="17"/>
        <v>2.0536047383288372</v>
      </c>
      <c r="C40" s="2">
        <f t="shared" si="13"/>
        <v>0</v>
      </c>
      <c r="D40" s="2">
        <f t="shared" si="14"/>
        <v>22.565265146574248</v>
      </c>
      <c r="E40" s="2">
        <f t="shared" si="15"/>
        <v>2.0536047383288372</v>
      </c>
      <c r="F40" s="2" t="str">
        <f t="shared" si="16"/>
        <v>DETENER</v>
      </c>
    </row>
    <row r="41" spans="1:6" x14ac:dyDescent="0.25">
      <c r="A41" s="3" t="s">
        <v>29</v>
      </c>
      <c r="B41" s="2">
        <f t="shared" si="17"/>
        <v>2.0536047383288372</v>
      </c>
      <c r="C41" s="2">
        <f t="shared" si="13"/>
        <v>0</v>
      </c>
      <c r="D41" s="2">
        <f t="shared" si="14"/>
        <v>22.565265146574248</v>
      </c>
      <c r="E41" s="2">
        <f t="shared" si="15"/>
        <v>2.0536047383288372</v>
      </c>
      <c r="F41" s="2" t="str">
        <f t="shared" si="16"/>
        <v>DETENER</v>
      </c>
    </row>
    <row r="42" spans="1:6" x14ac:dyDescent="0.25">
      <c r="A42" s="3" t="s">
        <v>30</v>
      </c>
      <c r="B42" s="2">
        <f t="shared" si="17"/>
        <v>2.0536047383288372</v>
      </c>
      <c r="C42" s="2">
        <f t="shared" si="13"/>
        <v>0</v>
      </c>
      <c r="D42" s="2">
        <f t="shared" si="14"/>
        <v>22.565265146574248</v>
      </c>
      <c r="E42" s="2">
        <f t="shared" si="15"/>
        <v>2.0536047383288372</v>
      </c>
      <c r="F42" s="2" t="str">
        <f t="shared" si="16"/>
        <v>DETENER</v>
      </c>
    </row>
    <row r="43" spans="1:6" x14ac:dyDescent="0.25">
      <c r="A43" s="3" t="s">
        <v>31</v>
      </c>
      <c r="B43" s="2">
        <f t="shared" si="17"/>
        <v>2.0536047383288372</v>
      </c>
      <c r="C43" s="2">
        <f t="shared" si="13"/>
        <v>0</v>
      </c>
      <c r="D43" s="2">
        <f t="shared" si="14"/>
        <v>22.565265146574248</v>
      </c>
      <c r="E43" s="2">
        <f t="shared" si="15"/>
        <v>2.0536047383288372</v>
      </c>
      <c r="F43" s="2" t="str">
        <f t="shared" si="16"/>
        <v>DETENER</v>
      </c>
    </row>
    <row r="44" spans="1:6" x14ac:dyDescent="0.25">
      <c r="A44" s="3" t="s">
        <v>32</v>
      </c>
      <c r="B44" s="2">
        <f t="shared" si="17"/>
        <v>2.0536047383288372</v>
      </c>
      <c r="C44" s="2">
        <f t="shared" si="13"/>
        <v>0</v>
      </c>
      <c r="D44" s="2">
        <f t="shared" si="14"/>
        <v>22.565265146574248</v>
      </c>
      <c r="E44" s="2">
        <f t="shared" si="15"/>
        <v>2.0536047383288372</v>
      </c>
      <c r="F44" s="2" t="str">
        <f t="shared" si="16"/>
        <v>DETENER</v>
      </c>
    </row>
    <row r="45" spans="1:6" x14ac:dyDescent="0.25">
      <c r="A45" s="3" t="s">
        <v>33</v>
      </c>
      <c r="B45" s="2">
        <f t="shared" si="17"/>
        <v>2.0536047383288372</v>
      </c>
      <c r="C45" s="2">
        <f t="shared" si="13"/>
        <v>0</v>
      </c>
      <c r="D45" s="2">
        <f t="shared" si="14"/>
        <v>22.565265146574248</v>
      </c>
      <c r="E45" s="2">
        <f t="shared" si="15"/>
        <v>2.0536047383288372</v>
      </c>
      <c r="F45" s="2" t="str">
        <f t="shared" si="16"/>
        <v>DETENER</v>
      </c>
    </row>
    <row r="46" spans="1:6" x14ac:dyDescent="0.25">
      <c r="A46" s="3" t="s">
        <v>34</v>
      </c>
      <c r="B46" s="2">
        <f t="shared" si="17"/>
        <v>2.0536047383288372</v>
      </c>
      <c r="C46" s="2">
        <f t="shared" si="13"/>
        <v>0</v>
      </c>
      <c r="D46" s="2">
        <f t="shared" si="14"/>
        <v>22.565265146574248</v>
      </c>
      <c r="E46" s="2">
        <f t="shared" si="15"/>
        <v>2.0536047383288372</v>
      </c>
      <c r="F46" s="2" t="str">
        <f t="shared" si="16"/>
        <v>DETENER</v>
      </c>
    </row>
    <row r="49" spans="1:6" x14ac:dyDescent="0.25">
      <c r="A49" s="1" t="s">
        <v>0</v>
      </c>
    </row>
    <row r="50" spans="1:6" x14ac:dyDescent="0.25">
      <c r="A50" s="3" t="s">
        <v>1</v>
      </c>
      <c r="B50" s="3" t="s">
        <v>2</v>
      </c>
      <c r="C50" s="3" t="s">
        <v>4</v>
      </c>
      <c r="D50" s="3" t="s">
        <v>5</v>
      </c>
      <c r="E50" s="3" t="s">
        <v>6</v>
      </c>
      <c r="F50" s="3" t="s">
        <v>7</v>
      </c>
    </row>
    <row r="51" spans="1:6" x14ac:dyDescent="0.25">
      <c r="A51" s="3" t="s">
        <v>8</v>
      </c>
      <c r="B51" s="2">
        <v>5</v>
      </c>
      <c r="C51" s="2">
        <f t="shared" ref="C51:C69" si="18">-12-21*B51+18*B51^2-2.4*B51^3</f>
        <v>33</v>
      </c>
      <c r="D51" s="2">
        <f t="shared" ref="D51:D69" si="19">-7.2*B51^2+36*B51-21</f>
        <v>-21</v>
      </c>
      <c r="E51" s="2">
        <f t="shared" ref="E51:E69" si="20">B51-(C51/D51)</f>
        <v>6.5714285714285712</v>
      </c>
      <c r="F51" s="2" t="str">
        <f t="shared" ref="F51:F69" si="21">IF(B51=E51,"DETENER","CONTINUAR")</f>
        <v>CONTINUAR</v>
      </c>
    </row>
    <row r="52" spans="1:6" x14ac:dyDescent="0.25">
      <c r="A52" s="3" t="s">
        <v>9</v>
      </c>
      <c r="B52" s="2">
        <f t="shared" ref="B52:B69" si="22">E51</f>
        <v>6.5714285714285712</v>
      </c>
      <c r="C52" s="2">
        <f t="shared" si="18"/>
        <v>-53.76209912536433</v>
      </c>
      <c r="D52" s="2">
        <f t="shared" si="19"/>
        <v>-95.351020408163265</v>
      </c>
      <c r="E52" s="2">
        <f t="shared" si="20"/>
        <v>6.007595076042489</v>
      </c>
      <c r="F52" s="2" t="str">
        <f t="shared" si="21"/>
        <v>CONTINUAR</v>
      </c>
    </row>
    <row r="53" spans="1:6" x14ac:dyDescent="0.25">
      <c r="A53" s="3" t="s">
        <v>10</v>
      </c>
      <c r="B53" s="2">
        <f t="shared" si="22"/>
        <v>6.007595076042489</v>
      </c>
      <c r="C53" s="2">
        <f t="shared" si="18"/>
        <v>-8.8890585999620271</v>
      </c>
      <c r="D53" s="2">
        <f t="shared" si="19"/>
        <v>-64.583207165838104</v>
      </c>
      <c r="E53" s="2">
        <f t="shared" si="20"/>
        <v>5.8699577707730786</v>
      </c>
      <c r="F53" s="2" t="str">
        <f t="shared" si="21"/>
        <v>CONTINUAR</v>
      </c>
    </row>
    <row r="54" spans="1:6" x14ac:dyDescent="0.25">
      <c r="A54" s="3" t="s">
        <v>11</v>
      </c>
      <c r="B54" s="2">
        <f t="shared" si="22"/>
        <v>5.8699577707730786</v>
      </c>
      <c r="C54" s="2">
        <f t="shared" si="18"/>
        <v>-0.47216767434412077</v>
      </c>
      <c r="D54" s="2">
        <f t="shared" si="19"/>
        <v>-57.767630712915803</v>
      </c>
      <c r="E54" s="2">
        <f t="shared" si="20"/>
        <v>5.8617842024872227</v>
      </c>
      <c r="F54" s="2" t="str">
        <f t="shared" si="21"/>
        <v>CONTINUAR</v>
      </c>
    </row>
    <row r="55" spans="1:6" x14ac:dyDescent="0.25">
      <c r="A55" s="3" t="s">
        <v>12</v>
      </c>
      <c r="B55" s="2">
        <f t="shared" si="22"/>
        <v>5.8617842024872227</v>
      </c>
      <c r="C55" s="2">
        <f t="shared" si="18"/>
        <v>-1.6196795094742811E-3</v>
      </c>
      <c r="D55" s="2">
        <f t="shared" si="19"/>
        <v>-57.371469773467084</v>
      </c>
      <c r="E55" s="2">
        <f t="shared" si="20"/>
        <v>5.8617559710419442</v>
      </c>
      <c r="F55" s="2" t="str">
        <f t="shared" si="21"/>
        <v>CONTINUAR</v>
      </c>
    </row>
    <row r="56" spans="1:6" x14ac:dyDescent="0.25">
      <c r="A56" s="3" t="s">
        <v>13</v>
      </c>
      <c r="B56" s="2">
        <f t="shared" si="22"/>
        <v>5.8617559710419442</v>
      </c>
      <c r="C56" s="2">
        <f t="shared" si="18"/>
        <v>-1.9291462649562163E-8</v>
      </c>
      <c r="D56" s="2">
        <f t="shared" si="19"/>
        <v>-57.37010310362038</v>
      </c>
      <c r="E56" s="2">
        <f t="shared" si="20"/>
        <v>5.8617559707056808</v>
      </c>
      <c r="F56" s="2" t="str">
        <f t="shared" si="21"/>
        <v>CONTINUAR</v>
      </c>
    </row>
    <row r="57" spans="1:6" x14ac:dyDescent="0.25">
      <c r="A57" s="3" t="s">
        <v>14</v>
      </c>
      <c r="B57" s="2">
        <f t="shared" si="22"/>
        <v>5.8617559707056808</v>
      </c>
      <c r="C57" s="2">
        <f t="shared" si="18"/>
        <v>0</v>
      </c>
      <c r="D57" s="2">
        <f t="shared" si="19"/>
        <v>-57.370103087342159</v>
      </c>
      <c r="E57" s="2">
        <f t="shared" si="20"/>
        <v>5.8617559707056808</v>
      </c>
      <c r="F57" s="2" t="str">
        <f t="shared" si="21"/>
        <v>DETENER</v>
      </c>
    </row>
    <row r="58" spans="1:6" x14ac:dyDescent="0.25">
      <c r="A58" s="3" t="s">
        <v>15</v>
      </c>
      <c r="B58" s="2">
        <f t="shared" si="22"/>
        <v>5.8617559707056808</v>
      </c>
      <c r="C58" s="2">
        <f t="shared" si="18"/>
        <v>0</v>
      </c>
      <c r="D58" s="2">
        <f t="shared" si="19"/>
        <v>-57.370103087342159</v>
      </c>
      <c r="E58" s="2">
        <f t="shared" si="20"/>
        <v>5.8617559707056808</v>
      </c>
      <c r="F58" s="2" t="str">
        <f t="shared" si="21"/>
        <v>DETENER</v>
      </c>
    </row>
    <row r="59" spans="1:6" x14ac:dyDescent="0.25">
      <c r="A59" s="3" t="s">
        <v>16</v>
      </c>
      <c r="B59" s="2">
        <f t="shared" si="22"/>
        <v>5.8617559707056808</v>
      </c>
      <c r="C59" s="2">
        <f t="shared" si="18"/>
        <v>0</v>
      </c>
      <c r="D59" s="2">
        <f t="shared" si="19"/>
        <v>-57.370103087342159</v>
      </c>
      <c r="E59" s="2">
        <f t="shared" si="20"/>
        <v>5.8617559707056808</v>
      </c>
      <c r="F59" s="2" t="str">
        <f t="shared" si="21"/>
        <v>DETENER</v>
      </c>
    </row>
    <row r="60" spans="1:6" x14ac:dyDescent="0.25">
      <c r="A60" s="3" t="s">
        <v>17</v>
      </c>
      <c r="B60" s="2">
        <f t="shared" si="22"/>
        <v>5.8617559707056808</v>
      </c>
      <c r="C60" s="2">
        <f t="shared" si="18"/>
        <v>0</v>
      </c>
      <c r="D60" s="2">
        <f t="shared" si="19"/>
        <v>-57.370103087342159</v>
      </c>
      <c r="E60" s="2">
        <f t="shared" si="20"/>
        <v>5.8617559707056808</v>
      </c>
      <c r="F60" s="2" t="str">
        <f t="shared" si="21"/>
        <v>DETENER</v>
      </c>
    </row>
    <row r="61" spans="1:6" x14ac:dyDescent="0.25">
      <c r="A61" s="3" t="s">
        <v>18</v>
      </c>
      <c r="B61" s="2">
        <f t="shared" si="22"/>
        <v>5.8617559707056808</v>
      </c>
      <c r="C61" s="2">
        <f t="shared" si="18"/>
        <v>0</v>
      </c>
      <c r="D61" s="2">
        <f t="shared" si="19"/>
        <v>-57.370103087342159</v>
      </c>
      <c r="E61" s="2">
        <f t="shared" si="20"/>
        <v>5.8617559707056808</v>
      </c>
      <c r="F61" s="2" t="str">
        <f t="shared" si="21"/>
        <v>DETENER</v>
      </c>
    </row>
    <row r="62" spans="1:6" x14ac:dyDescent="0.25">
      <c r="A62" s="3" t="s">
        <v>27</v>
      </c>
      <c r="B62" s="2">
        <f t="shared" si="22"/>
        <v>5.8617559707056808</v>
      </c>
      <c r="C62" s="2">
        <f t="shared" si="18"/>
        <v>0</v>
      </c>
      <c r="D62" s="2">
        <f t="shared" si="19"/>
        <v>-57.370103087342159</v>
      </c>
      <c r="E62" s="2">
        <f t="shared" si="20"/>
        <v>5.8617559707056808</v>
      </c>
      <c r="F62" s="2" t="str">
        <f t="shared" si="21"/>
        <v>DETENER</v>
      </c>
    </row>
    <row r="63" spans="1:6" x14ac:dyDescent="0.25">
      <c r="A63" s="3" t="s">
        <v>28</v>
      </c>
      <c r="B63" s="2">
        <f t="shared" si="22"/>
        <v>5.8617559707056808</v>
      </c>
      <c r="C63" s="2">
        <f t="shared" si="18"/>
        <v>0</v>
      </c>
      <c r="D63" s="2">
        <f t="shared" si="19"/>
        <v>-57.370103087342159</v>
      </c>
      <c r="E63" s="2">
        <f t="shared" si="20"/>
        <v>5.8617559707056808</v>
      </c>
      <c r="F63" s="2" t="str">
        <f t="shared" si="21"/>
        <v>DETENER</v>
      </c>
    </row>
    <row r="64" spans="1:6" x14ac:dyDescent="0.25">
      <c r="A64" s="3" t="s">
        <v>29</v>
      </c>
      <c r="B64" s="2">
        <f t="shared" si="22"/>
        <v>5.8617559707056808</v>
      </c>
      <c r="C64" s="2">
        <f t="shared" si="18"/>
        <v>0</v>
      </c>
      <c r="D64" s="2">
        <f t="shared" si="19"/>
        <v>-57.370103087342159</v>
      </c>
      <c r="E64" s="2">
        <f t="shared" si="20"/>
        <v>5.8617559707056808</v>
      </c>
      <c r="F64" s="2" t="str">
        <f t="shared" si="21"/>
        <v>DETENER</v>
      </c>
    </row>
    <row r="65" spans="1:6" x14ac:dyDescent="0.25">
      <c r="A65" s="3" t="s">
        <v>30</v>
      </c>
      <c r="B65" s="2">
        <f t="shared" si="22"/>
        <v>5.8617559707056808</v>
      </c>
      <c r="C65" s="2">
        <f t="shared" si="18"/>
        <v>0</v>
      </c>
      <c r="D65" s="2">
        <f t="shared" si="19"/>
        <v>-57.370103087342159</v>
      </c>
      <c r="E65" s="2">
        <f t="shared" si="20"/>
        <v>5.8617559707056808</v>
      </c>
      <c r="F65" s="2" t="str">
        <f t="shared" si="21"/>
        <v>DETENER</v>
      </c>
    </row>
    <row r="66" spans="1:6" x14ac:dyDescent="0.25">
      <c r="A66" s="3" t="s">
        <v>31</v>
      </c>
      <c r="B66" s="2">
        <f t="shared" si="22"/>
        <v>5.8617559707056808</v>
      </c>
      <c r="C66" s="2">
        <f t="shared" si="18"/>
        <v>0</v>
      </c>
      <c r="D66" s="2">
        <f t="shared" si="19"/>
        <v>-57.370103087342159</v>
      </c>
      <c r="E66" s="2">
        <f t="shared" si="20"/>
        <v>5.8617559707056808</v>
      </c>
      <c r="F66" s="2" t="str">
        <f t="shared" si="21"/>
        <v>DETENER</v>
      </c>
    </row>
    <row r="67" spans="1:6" x14ac:dyDescent="0.25">
      <c r="A67" s="3" t="s">
        <v>32</v>
      </c>
      <c r="B67" s="2">
        <f t="shared" si="22"/>
        <v>5.8617559707056808</v>
      </c>
      <c r="C67" s="2">
        <f t="shared" si="18"/>
        <v>0</v>
      </c>
      <c r="D67" s="2">
        <f t="shared" si="19"/>
        <v>-57.370103087342159</v>
      </c>
      <c r="E67" s="2">
        <f t="shared" si="20"/>
        <v>5.8617559707056808</v>
      </c>
      <c r="F67" s="2" t="str">
        <f t="shared" si="21"/>
        <v>DETENER</v>
      </c>
    </row>
    <row r="68" spans="1:6" x14ac:dyDescent="0.25">
      <c r="A68" s="3" t="s">
        <v>33</v>
      </c>
      <c r="B68" s="2">
        <f t="shared" si="22"/>
        <v>5.8617559707056808</v>
      </c>
      <c r="C68" s="2">
        <f t="shared" si="18"/>
        <v>0</v>
      </c>
      <c r="D68" s="2">
        <f t="shared" si="19"/>
        <v>-57.370103087342159</v>
      </c>
      <c r="E68" s="2">
        <f t="shared" si="20"/>
        <v>5.8617559707056808</v>
      </c>
      <c r="F68" s="2" t="str">
        <f t="shared" si="21"/>
        <v>DETENER</v>
      </c>
    </row>
    <row r="69" spans="1:6" x14ac:dyDescent="0.25">
      <c r="A69" s="3" t="s">
        <v>34</v>
      </c>
      <c r="B69" s="2">
        <f t="shared" si="22"/>
        <v>5.8617559707056808</v>
      </c>
      <c r="C69" s="2">
        <f t="shared" si="18"/>
        <v>0</v>
      </c>
      <c r="D69" s="2">
        <f t="shared" si="19"/>
        <v>-57.370103087342159</v>
      </c>
      <c r="E69" s="2">
        <f t="shared" si="20"/>
        <v>5.8617559707056808</v>
      </c>
      <c r="F69" s="2" t="str">
        <f t="shared" si="21"/>
        <v>DETENER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BD27-6596-43DC-9608-1EBC5395C5B2}">
  <dimension ref="A1:Q67"/>
  <sheetViews>
    <sheetView tabSelected="1" topLeftCell="B1" workbookViewId="0">
      <selection activeCell="J18" sqref="J18:Q18"/>
    </sheetView>
  </sheetViews>
  <sheetFormatPr baseColWidth="10" defaultRowHeight="15" x14ac:dyDescent="0.25"/>
  <cols>
    <col min="6" max="6" width="21.28515625" customWidth="1"/>
    <col min="17" max="17" width="19.140625" customWidth="1"/>
  </cols>
  <sheetData>
    <row r="1" spans="1:17" x14ac:dyDescent="0.25">
      <c r="A1" s="10" t="s">
        <v>49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3" spans="1:17" x14ac:dyDescent="0.25">
      <c r="A3" s="1" t="s">
        <v>0</v>
      </c>
      <c r="I3" s="1" t="s">
        <v>19</v>
      </c>
    </row>
    <row r="4" spans="1:17" x14ac:dyDescent="0.25">
      <c r="A4" s="3" t="s">
        <v>1</v>
      </c>
      <c r="B4" s="3" t="s">
        <v>2</v>
      </c>
      <c r="C4" s="3" t="s">
        <v>4</v>
      </c>
      <c r="D4" s="3" t="s">
        <v>5</v>
      </c>
      <c r="E4" s="3" t="s">
        <v>6</v>
      </c>
      <c r="F4" s="3" t="s">
        <v>7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N4" s="4" t="s">
        <v>25</v>
      </c>
      <c r="O4" s="4" t="s">
        <v>26</v>
      </c>
      <c r="P4" s="4" t="s">
        <v>3</v>
      </c>
      <c r="Q4" s="4" t="s">
        <v>7</v>
      </c>
    </row>
    <row r="5" spans="1:17" x14ac:dyDescent="0.25">
      <c r="A5" s="3" t="s">
        <v>8</v>
      </c>
      <c r="B5" s="2">
        <v>1</v>
      </c>
      <c r="C5" s="2">
        <f t="shared" ref="C5:C23" si="0">7*SIN(B5)*EXP(-B5)-1</f>
        <v>1.1669191295717853</v>
      </c>
      <c r="D5" s="2">
        <f>7*EXP(-B5)*COS(B5)-7*EXP(-B5)*SIN(B5)</f>
        <v>-0.77555635714689464</v>
      </c>
      <c r="E5" s="2">
        <f t="shared" ref="E5:E23" si="1">B5-(C5/D5)</f>
        <v>2.5046219643722996</v>
      </c>
      <c r="F5" s="2" t="str">
        <f t="shared" ref="F5:F23" si="2">IF(B5=E5,"DETENER","CONTINUAR")</f>
        <v>CONTINUAR</v>
      </c>
      <c r="I5" s="5" t="s">
        <v>8</v>
      </c>
      <c r="J5" s="2">
        <v>1.5640000000000001</v>
      </c>
      <c r="K5" s="2">
        <v>3.621</v>
      </c>
      <c r="L5" s="2">
        <f>7*SIN(J5)*EXP(-J5)-1</f>
        <v>0.46504660441229095</v>
      </c>
      <c r="M5" s="2">
        <f>7*SIN(K5)*EXP(-K5)-1</f>
        <v>-1.0863887747475802</v>
      </c>
      <c r="N5" s="2">
        <f>((M5*J5)-(L5*K5)/(M5-L5))</f>
        <v>-0.61370830907542739</v>
      </c>
      <c r="O5" s="2">
        <f>J5-((L5*(K5-J5))/(M5-L5))</f>
        <v>2.1805908539446213</v>
      </c>
      <c r="P5" s="2">
        <f>7*SIN(O5)*EXP(-O5)-1</f>
        <v>-0.35171016400796484</v>
      </c>
      <c r="Q5" s="2" t="str">
        <f>IF(K5=O5,"DETENER","CONTINUAR")</f>
        <v>CONTINUAR</v>
      </c>
    </row>
    <row r="6" spans="1:17" x14ac:dyDescent="0.25">
      <c r="A6" s="3" t="s">
        <v>9</v>
      </c>
      <c r="B6" s="2">
        <f t="shared" ref="B6:B23" si="3">E5</f>
        <v>2.5046219643722996</v>
      </c>
      <c r="C6" s="2">
        <f t="shared" si="0"/>
        <v>-0.65982811424553733</v>
      </c>
      <c r="D6" s="2">
        <f t="shared" ref="D6:D23" si="4">7*EXP(-B6)*COS(B6)-7*EXP(-B6)*SIN(B6)</f>
        <v>-0.79995942781466067</v>
      </c>
      <c r="E6" s="2">
        <f t="shared" si="1"/>
        <v>1.6797949902742955</v>
      </c>
      <c r="F6" s="2" t="str">
        <f t="shared" si="2"/>
        <v>CONTINUAR</v>
      </c>
      <c r="I6" s="5" t="s">
        <v>9</v>
      </c>
      <c r="J6" s="2">
        <f>IF(L5*P5&lt;0,J5,O5)</f>
        <v>1.5640000000000001</v>
      </c>
      <c r="K6" s="2">
        <f>IF(M5*P5&lt;0,K5,O5)</f>
        <v>2.1805908539446213</v>
      </c>
      <c r="L6" s="2">
        <f>7*SIN(J6)*EXP(-J6)-1</f>
        <v>0.46504660441229095</v>
      </c>
      <c r="M6" s="2">
        <f>7*SIN(K6)*EXP(-K6)-1</f>
        <v>-0.35171016400796484</v>
      </c>
      <c r="N6" s="2">
        <f>((M6*J6)-(L6*K6)/(M6-L6))</f>
        <v>0.69151449068718418</v>
      </c>
      <c r="O6" s="2">
        <f>J6-((L6*(K6-J6))/(M6-L6))</f>
        <v>1.915075735182741</v>
      </c>
      <c r="P6" s="2">
        <f>7*SIN(O6)*EXP(-O6)-1</f>
        <v>-2.9203953523494808E-2</v>
      </c>
      <c r="Q6" s="2" t="str">
        <f t="shared" ref="Q6:Q21" si="5">IF(K6=O6,"DETENER","CONTINUAR")</f>
        <v>CONTINUAR</v>
      </c>
    </row>
    <row r="7" spans="1:17" x14ac:dyDescent="0.25">
      <c r="A7" s="3" t="s">
        <v>10</v>
      </c>
      <c r="B7" s="2">
        <f t="shared" si="3"/>
        <v>1.6797949902742955</v>
      </c>
      <c r="C7" s="2">
        <f t="shared" si="0"/>
        <v>0.2971415092808023</v>
      </c>
      <c r="D7" s="2">
        <f t="shared" si="4"/>
        <v>-1.4390907986080328</v>
      </c>
      <c r="E7" s="2">
        <f t="shared" si="1"/>
        <v>1.8862736291261413</v>
      </c>
      <c r="F7" s="2" t="str">
        <f t="shared" si="2"/>
        <v>CONTINUAR</v>
      </c>
      <c r="I7" s="5" t="s">
        <v>10</v>
      </c>
      <c r="J7" s="2">
        <f t="shared" ref="J7:J21" si="6">IF(L6*P6&lt;0,J6,O6)</f>
        <v>1.5640000000000001</v>
      </c>
      <c r="K7" s="2">
        <f t="shared" ref="K7:K21" si="7">IF(M6*P6&lt;0,K6,O6)</f>
        <v>1.915075735182741</v>
      </c>
      <c r="L7" s="2">
        <f t="shared" ref="L7:L21" si="8">7*SIN(J7)*EXP(-J7)-1</f>
        <v>0.46504660441229095</v>
      </c>
      <c r="M7" s="2">
        <f t="shared" ref="M7:M21" si="9">7*SIN(K7)*EXP(-K7)-1</f>
        <v>-2.9203953523494808E-2</v>
      </c>
      <c r="N7" s="2">
        <f t="shared" ref="N7:N21" si="10">((M7*J7)-(L7*K7)/(M7-L7))</f>
        <v>1.7562440100812944</v>
      </c>
      <c r="O7" s="2">
        <f t="shared" ref="O7:O21" si="11">J7-((L7*(K7-J7))/(M7-L7))</f>
        <v>1.8943316018906637</v>
      </c>
      <c r="P7" s="2">
        <f t="shared" ref="P7:P21" si="12">7*SIN(O7)*EXP(-O7)-1</f>
        <v>-1.6969463936771234E-3</v>
      </c>
      <c r="Q7" s="2" t="str">
        <f t="shared" si="5"/>
        <v>CONTINUAR</v>
      </c>
    </row>
    <row r="8" spans="1:17" x14ac:dyDescent="0.25">
      <c r="A8" s="3" t="s">
        <v>11</v>
      </c>
      <c r="B8" s="2">
        <f t="shared" si="3"/>
        <v>1.8862736291261413</v>
      </c>
      <c r="C8" s="2">
        <f t="shared" si="0"/>
        <v>9.0663660058578621E-3</v>
      </c>
      <c r="D8" s="2">
        <f t="shared" si="4"/>
        <v>-1.3384029311739365</v>
      </c>
      <c r="E8" s="2">
        <f t="shared" si="1"/>
        <v>1.8930476474689624</v>
      </c>
      <c r="F8" s="2" t="str">
        <f t="shared" si="2"/>
        <v>CONTINUAR</v>
      </c>
      <c r="I8" s="5" t="s">
        <v>11</v>
      </c>
      <c r="J8" s="2">
        <f t="shared" si="6"/>
        <v>1.5640000000000001</v>
      </c>
      <c r="K8" s="2">
        <f t="shared" si="7"/>
        <v>1.8943316018906637</v>
      </c>
      <c r="L8" s="2">
        <f t="shared" si="8"/>
        <v>0.46504660441229095</v>
      </c>
      <c r="M8" s="2">
        <f t="shared" si="9"/>
        <v>-1.6969463936771234E-3</v>
      </c>
      <c r="N8" s="2">
        <f t="shared" si="10"/>
        <v>1.8847903284594716</v>
      </c>
      <c r="O8" s="2">
        <f t="shared" si="11"/>
        <v>1.8931306104263403</v>
      </c>
      <c r="P8" s="2">
        <f t="shared" si="12"/>
        <v>-9.5480377468870614E-5</v>
      </c>
      <c r="Q8" s="2" t="str">
        <f t="shared" si="5"/>
        <v>CONTINUAR</v>
      </c>
    </row>
    <row r="9" spans="1:17" x14ac:dyDescent="0.25">
      <c r="A9" s="3" t="s">
        <v>12</v>
      </c>
      <c r="B9" s="2">
        <f t="shared" si="3"/>
        <v>1.8930476474689624</v>
      </c>
      <c r="C9" s="2">
        <f t="shared" si="0"/>
        <v>1.5182449779826968E-5</v>
      </c>
      <c r="D9" s="2">
        <f t="shared" si="4"/>
        <v>-1.3339100849623005</v>
      </c>
      <c r="E9" s="2">
        <f t="shared" si="1"/>
        <v>1.8930590293828942</v>
      </c>
      <c r="F9" s="2" t="str">
        <f t="shared" si="2"/>
        <v>CONTINUAR</v>
      </c>
      <c r="I9" s="5" t="s">
        <v>12</v>
      </c>
      <c r="J9" s="2">
        <f t="shared" si="6"/>
        <v>1.5640000000000001</v>
      </c>
      <c r="K9" s="2">
        <f t="shared" si="7"/>
        <v>1.8931306104263403</v>
      </c>
      <c r="L9" s="2">
        <f t="shared" si="8"/>
        <v>0.46504660441229095</v>
      </c>
      <c r="M9" s="2">
        <f t="shared" si="9"/>
        <v>-9.5480377468870614E-5</v>
      </c>
      <c r="N9" s="2">
        <f t="shared" si="10"/>
        <v>1.8925926735023566</v>
      </c>
      <c r="O9" s="2">
        <f t="shared" si="11"/>
        <v>1.8930630493177079</v>
      </c>
      <c r="P9" s="2">
        <f t="shared" si="12"/>
        <v>-5.3621523824487483E-6</v>
      </c>
      <c r="Q9" s="2" t="str">
        <f t="shared" si="5"/>
        <v>CONTINUAR</v>
      </c>
    </row>
    <row r="10" spans="1:17" x14ac:dyDescent="0.25">
      <c r="A10" s="3" t="s">
        <v>13</v>
      </c>
      <c r="B10" s="2">
        <f t="shared" si="3"/>
        <v>1.8930590293828942</v>
      </c>
      <c r="C10" s="2">
        <f t="shared" si="0"/>
        <v>4.3255843351630574E-11</v>
      </c>
      <c r="D10" s="2">
        <f t="shared" si="4"/>
        <v>-1.3339024841499221</v>
      </c>
      <c r="E10" s="2">
        <f t="shared" si="1"/>
        <v>1.8930590294153222</v>
      </c>
      <c r="F10" s="2" t="str">
        <f t="shared" si="2"/>
        <v>CONTINUAR</v>
      </c>
      <c r="I10" s="5" t="s">
        <v>13</v>
      </c>
      <c r="J10" s="2">
        <f t="shared" si="6"/>
        <v>1.5640000000000001</v>
      </c>
      <c r="K10" s="2">
        <f t="shared" si="7"/>
        <v>1.8930630493177079</v>
      </c>
      <c r="L10" s="2">
        <f t="shared" si="8"/>
        <v>0.46504660441229095</v>
      </c>
      <c r="M10" s="2">
        <f t="shared" si="9"/>
        <v>-5.3621523824487483E-6</v>
      </c>
      <c r="N10" s="2">
        <f t="shared" si="10"/>
        <v>1.8930328354742998</v>
      </c>
      <c r="O10" s="2">
        <f t="shared" si="11"/>
        <v>1.893059255147721</v>
      </c>
      <c r="P10" s="2">
        <f t="shared" si="12"/>
        <v>-3.0110499060764795E-7</v>
      </c>
      <c r="Q10" s="2" t="str">
        <f t="shared" si="5"/>
        <v>CONTINUAR</v>
      </c>
    </row>
    <row r="11" spans="1:17" x14ac:dyDescent="0.25">
      <c r="A11" s="3" t="s">
        <v>14</v>
      </c>
      <c r="B11" s="2">
        <f t="shared" si="3"/>
        <v>1.8930590294153222</v>
      </c>
      <c r="C11" s="2">
        <f t="shared" si="0"/>
        <v>0</v>
      </c>
      <c r="D11" s="2">
        <f t="shared" si="4"/>
        <v>-1.3339024841282661</v>
      </c>
      <c r="E11" s="2">
        <f t="shared" si="1"/>
        <v>1.8930590294153222</v>
      </c>
      <c r="F11" s="2" t="str">
        <f t="shared" si="2"/>
        <v>DETENER</v>
      </c>
      <c r="I11" s="5" t="s">
        <v>14</v>
      </c>
      <c r="J11" s="2">
        <f t="shared" si="6"/>
        <v>1.5640000000000001</v>
      </c>
      <c r="K11" s="2">
        <f t="shared" si="7"/>
        <v>1.893059255147721</v>
      </c>
      <c r="L11" s="2">
        <f t="shared" si="8"/>
        <v>0.46504660441229095</v>
      </c>
      <c r="M11" s="2">
        <f t="shared" si="9"/>
        <v>-3.0110499060764795E-7</v>
      </c>
      <c r="N11" s="2">
        <f t="shared" si="10"/>
        <v>1.8930575585160812</v>
      </c>
      <c r="O11" s="2">
        <f t="shared" si="11"/>
        <v>1.8930590420909674</v>
      </c>
      <c r="P11" s="2">
        <f t="shared" si="12"/>
        <v>-1.6908074718102739E-8</v>
      </c>
      <c r="Q11" s="2" t="str">
        <f t="shared" si="5"/>
        <v>CONTINUAR</v>
      </c>
    </row>
    <row r="12" spans="1:17" x14ac:dyDescent="0.25">
      <c r="A12" s="3" t="s">
        <v>15</v>
      </c>
      <c r="B12" s="2">
        <f t="shared" si="3"/>
        <v>1.8930590294153222</v>
      </c>
      <c r="C12" s="2">
        <f t="shared" si="0"/>
        <v>0</v>
      </c>
      <c r="D12" s="2">
        <f t="shared" si="4"/>
        <v>-1.3339024841282661</v>
      </c>
      <c r="E12" s="2">
        <f t="shared" si="1"/>
        <v>1.8930590294153222</v>
      </c>
      <c r="F12" s="2" t="str">
        <f t="shared" si="2"/>
        <v>DETENER</v>
      </c>
      <c r="I12" s="5" t="s">
        <v>15</v>
      </c>
      <c r="J12" s="2">
        <f t="shared" si="6"/>
        <v>1.5640000000000001</v>
      </c>
      <c r="K12" s="2">
        <f t="shared" si="7"/>
        <v>1.8930590420909674</v>
      </c>
      <c r="L12" s="2">
        <f t="shared" si="8"/>
        <v>0.46504660441229095</v>
      </c>
      <c r="M12" s="2">
        <f t="shared" si="9"/>
        <v>-1.6908074718102739E-8</v>
      </c>
      <c r="N12" s="2">
        <f t="shared" si="10"/>
        <v>1.8930589468192658</v>
      </c>
      <c r="O12" s="2">
        <f t="shared" si="11"/>
        <v>1.8930590301271026</v>
      </c>
      <c r="P12" s="2">
        <f t="shared" si="12"/>
        <v>-9.4944574424715711E-10</v>
      </c>
      <c r="Q12" s="2" t="str">
        <f t="shared" si="5"/>
        <v>CONTINUAR</v>
      </c>
    </row>
    <row r="13" spans="1:17" x14ac:dyDescent="0.25">
      <c r="A13" s="3" t="s">
        <v>16</v>
      </c>
      <c r="B13" s="2">
        <f t="shared" si="3"/>
        <v>1.8930590294153222</v>
      </c>
      <c r="C13" s="2">
        <f t="shared" si="0"/>
        <v>0</v>
      </c>
      <c r="D13" s="2">
        <f t="shared" si="4"/>
        <v>-1.3339024841282661</v>
      </c>
      <c r="E13" s="2">
        <f t="shared" si="1"/>
        <v>1.8930590294153222</v>
      </c>
      <c r="F13" s="2" t="str">
        <f t="shared" si="2"/>
        <v>DETENER</v>
      </c>
      <c r="I13" s="5" t="s">
        <v>16</v>
      </c>
      <c r="J13" s="2">
        <f t="shared" si="6"/>
        <v>1.5640000000000001</v>
      </c>
      <c r="K13" s="2">
        <f t="shared" si="7"/>
        <v>1.8930590301271026</v>
      </c>
      <c r="L13" s="2">
        <f t="shared" si="8"/>
        <v>0.46504660441229095</v>
      </c>
      <c r="M13" s="2">
        <f t="shared" si="9"/>
        <v>-9.4944574424715711E-10</v>
      </c>
      <c r="N13" s="2">
        <f t="shared" si="10"/>
        <v>1.8930590247772734</v>
      </c>
      <c r="O13" s="2">
        <f t="shared" si="11"/>
        <v>1.8930590294552911</v>
      </c>
      <c r="P13" s="2">
        <f t="shared" si="12"/>
        <v>-5.3314685999339417E-11</v>
      </c>
      <c r="Q13" s="2" t="str">
        <f t="shared" si="5"/>
        <v>CONTINUAR</v>
      </c>
    </row>
    <row r="14" spans="1:17" x14ac:dyDescent="0.25">
      <c r="A14" s="3" t="s">
        <v>17</v>
      </c>
      <c r="B14" s="2">
        <f t="shared" si="3"/>
        <v>1.8930590294153222</v>
      </c>
      <c r="C14" s="2">
        <f t="shared" si="0"/>
        <v>0</v>
      </c>
      <c r="D14" s="2">
        <f t="shared" si="4"/>
        <v>-1.3339024841282661</v>
      </c>
      <c r="E14" s="2">
        <f t="shared" si="1"/>
        <v>1.8930590294153222</v>
      </c>
      <c r="F14" s="2" t="str">
        <f t="shared" si="2"/>
        <v>DETENER</v>
      </c>
      <c r="I14" s="5" t="s">
        <v>17</v>
      </c>
      <c r="J14" s="2">
        <f t="shared" si="6"/>
        <v>1.5640000000000001</v>
      </c>
      <c r="K14" s="2">
        <f t="shared" si="7"/>
        <v>1.8930590294552911</v>
      </c>
      <c r="L14" s="2">
        <f t="shared" si="8"/>
        <v>0.46504660441229095</v>
      </c>
      <c r="M14" s="2">
        <f t="shared" si="9"/>
        <v>-5.3314685999339417E-11</v>
      </c>
      <c r="N14" s="2">
        <f t="shared" si="10"/>
        <v>1.8930590291548794</v>
      </c>
      <c r="O14" s="2">
        <f t="shared" si="11"/>
        <v>1.8930590294175667</v>
      </c>
      <c r="P14" s="2">
        <f t="shared" si="12"/>
        <v>-2.9940494528091222E-12</v>
      </c>
      <c r="Q14" s="2" t="str">
        <f t="shared" si="5"/>
        <v>CONTINUAR</v>
      </c>
    </row>
    <row r="15" spans="1:17" x14ac:dyDescent="0.25">
      <c r="A15" s="3" t="s">
        <v>18</v>
      </c>
      <c r="B15" s="2">
        <f t="shared" si="3"/>
        <v>1.8930590294153222</v>
      </c>
      <c r="C15" s="2">
        <f t="shared" si="0"/>
        <v>0</v>
      </c>
      <c r="D15" s="2">
        <f t="shared" si="4"/>
        <v>-1.3339024841282661</v>
      </c>
      <c r="E15" s="2">
        <f t="shared" si="1"/>
        <v>1.8930590294153222</v>
      </c>
      <c r="F15" s="2" t="str">
        <f t="shared" si="2"/>
        <v>DETENER</v>
      </c>
      <c r="I15" s="5" t="s">
        <v>18</v>
      </c>
      <c r="J15" s="2">
        <f t="shared" si="6"/>
        <v>1.5640000000000001</v>
      </c>
      <c r="K15" s="2">
        <f t="shared" si="7"/>
        <v>1.8930590294175667</v>
      </c>
      <c r="L15" s="2">
        <f t="shared" si="8"/>
        <v>0.46504660441229095</v>
      </c>
      <c r="M15" s="2">
        <f t="shared" si="9"/>
        <v>-2.9940494528091222E-12</v>
      </c>
      <c r="N15" s="2">
        <f t="shared" si="10"/>
        <v>1.8930590294006961</v>
      </c>
      <c r="O15" s="2">
        <f t="shared" si="11"/>
        <v>1.8930590294154481</v>
      </c>
      <c r="P15" s="2">
        <f t="shared" si="12"/>
        <v>-1.6819878823071122E-13</v>
      </c>
      <c r="Q15" s="2" t="str">
        <f t="shared" si="5"/>
        <v>CONTINUAR</v>
      </c>
    </row>
    <row r="16" spans="1:17" x14ac:dyDescent="0.25">
      <c r="A16" s="3" t="s">
        <v>27</v>
      </c>
      <c r="B16" s="2">
        <f t="shared" si="3"/>
        <v>1.8930590294153222</v>
      </c>
      <c r="C16" s="2">
        <f t="shared" si="0"/>
        <v>0</v>
      </c>
      <c r="D16" s="2">
        <f t="shared" si="4"/>
        <v>-1.3339024841282661</v>
      </c>
      <c r="E16" s="2">
        <f t="shared" si="1"/>
        <v>1.8930590294153222</v>
      </c>
      <c r="F16" s="2" t="str">
        <f t="shared" si="2"/>
        <v>DETENER</v>
      </c>
      <c r="I16" s="5" t="s">
        <v>27</v>
      </c>
      <c r="J16" s="2">
        <f t="shared" si="6"/>
        <v>1.5640000000000001</v>
      </c>
      <c r="K16" s="2">
        <f t="shared" si="7"/>
        <v>1.8930590294154481</v>
      </c>
      <c r="L16" s="2">
        <f t="shared" si="8"/>
        <v>0.46504660441229095</v>
      </c>
      <c r="M16" s="2">
        <f t="shared" si="9"/>
        <v>-1.6819878823071122E-13</v>
      </c>
      <c r="N16" s="2">
        <f t="shared" si="10"/>
        <v>1.8930590294145002</v>
      </c>
      <c r="O16" s="2">
        <f t="shared" si="11"/>
        <v>1.8930590294153291</v>
      </c>
      <c r="P16" s="2">
        <f t="shared" si="12"/>
        <v>-9.4368957093138306E-15</v>
      </c>
      <c r="Q16" s="2" t="str">
        <f t="shared" si="5"/>
        <v>CONTINUAR</v>
      </c>
    </row>
    <row r="17" spans="1:17" x14ac:dyDescent="0.25">
      <c r="A17" s="3" t="s">
        <v>28</v>
      </c>
      <c r="B17" s="2">
        <f t="shared" si="3"/>
        <v>1.8930590294153222</v>
      </c>
      <c r="C17" s="2">
        <f t="shared" si="0"/>
        <v>0</v>
      </c>
      <c r="D17" s="2">
        <f t="shared" si="4"/>
        <v>-1.3339024841282661</v>
      </c>
      <c r="E17" s="2">
        <f t="shared" si="1"/>
        <v>1.8930590294153222</v>
      </c>
      <c r="F17" s="2" t="str">
        <f t="shared" si="2"/>
        <v>DETENER</v>
      </c>
      <c r="I17" s="5" t="s">
        <v>28</v>
      </c>
      <c r="J17" s="2">
        <f t="shared" si="6"/>
        <v>1.5640000000000001</v>
      </c>
      <c r="K17" s="2">
        <f t="shared" si="7"/>
        <v>1.8930590294153291</v>
      </c>
      <c r="L17" s="2">
        <f t="shared" si="8"/>
        <v>0.46504660441229095</v>
      </c>
      <c r="M17" s="2">
        <f t="shared" si="9"/>
        <v>-9.4368957093138306E-15</v>
      </c>
      <c r="N17" s="2">
        <f t="shared" si="10"/>
        <v>1.893059029415276</v>
      </c>
      <c r="O17" s="2">
        <f t="shared" si="11"/>
        <v>1.8930590294153224</v>
      </c>
      <c r="P17" s="2">
        <f t="shared" si="12"/>
        <v>0</v>
      </c>
      <c r="Q17" s="2" t="str">
        <f t="shared" si="5"/>
        <v>CONTINUAR</v>
      </c>
    </row>
    <row r="18" spans="1:17" x14ac:dyDescent="0.25">
      <c r="A18" s="3" t="s">
        <v>29</v>
      </c>
      <c r="B18" s="2">
        <f t="shared" si="3"/>
        <v>1.8930590294153222</v>
      </c>
      <c r="C18" s="2">
        <f t="shared" si="0"/>
        <v>0</v>
      </c>
      <c r="D18" s="2">
        <f t="shared" si="4"/>
        <v>-1.3339024841282661</v>
      </c>
      <c r="E18" s="2">
        <f t="shared" si="1"/>
        <v>1.8930590294153222</v>
      </c>
      <c r="F18" s="2" t="str">
        <f t="shared" si="2"/>
        <v>DETENER</v>
      </c>
      <c r="I18" s="5" t="s">
        <v>29</v>
      </c>
      <c r="J18" s="2">
        <f t="shared" si="6"/>
        <v>1.8930590294153224</v>
      </c>
      <c r="K18" s="2">
        <f t="shared" si="7"/>
        <v>1.8930590294153224</v>
      </c>
      <c r="L18" s="2">
        <f t="shared" si="8"/>
        <v>0</v>
      </c>
      <c r="M18" s="2">
        <f t="shared" si="9"/>
        <v>0</v>
      </c>
      <c r="N18" s="2" t="e">
        <f t="shared" si="10"/>
        <v>#DIV/0!</v>
      </c>
      <c r="O18" s="2" t="e">
        <f t="shared" si="11"/>
        <v>#DIV/0!</v>
      </c>
      <c r="P18" s="2" t="e">
        <f t="shared" si="12"/>
        <v>#DIV/0!</v>
      </c>
      <c r="Q18" s="2" t="e">
        <f t="shared" si="5"/>
        <v>#DIV/0!</v>
      </c>
    </row>
    <row r="19" spans="1:17" x14ac:dyDescent="0.25">
      <c r="A19" s="3" t="s">
        <v>30</v>
      </c>
      <c r="B19" s="2">
        <f t="shared" si="3"/>
        <v>1.8930590294153222</v>
      </c>
      <c r="C19" s="2">
        <f t="shared" si="0"/>
        <v>0</v>
      </c>
      <c r="D19" s="2">
        <f t="shared" si="4"/>
        <v>-1.3339024841282661</v>
      </c>
      <c r="E19" s="2">
        <f t="shared" si="1"/>
        <v>1.8930590294153222</v>
      </c>
      <c r="F19" s="2" t="str">
        <f t="shared" si="2"/>
        <v>DETENER</v>
      </c>
      <c r="I19" s="5" t="s">
        <v>30</v>
      </c>
      <c r="J19" s="2" t="e">
        <f t="shared" si="6"/>
        <v>#DIV/0!</v>
      </c>
      <c r="K19" s="2" t="e">
        <f t="shared" si="7"/>
        <v>#DIV/0!</v>
      </c>
      <c r="L19" s="2" t="e">
        <f t="shared" si="8"/>
        <v>#DIV/0!</v>
      </c>
      <c r="M19" s="2" t="e">
        <f t="shared" si="9"/>
        <v>#DIV/0!</v>
      </c>
      <c r="N19" s="2" t="e">
        <f t="shared" si="10"/>
        <v>#DIV/0!</v>
      </c>
      <c r="O19" s="2" t="e">
        <f t="shared" si="11"/>
        <v>#DIV/0!</v>
      </c>
      <c r="P19" s="2" t="e">
        <f t="shared" si="12"/>
        <v>#DIV/0!</v>
      </c>
      <c r="Q19" s="2" t="e">
        <f t="shared" si="5"/>
        <v>#DIV/0!</v>
      </c>
    </row>
    <row r="20" spans="1:17" x14ac:dyDescent="0.25">
      <c r="A20" s="3" t="s">
        <v>31</v>
      </c>
      <c r="B20" s="2">
        <f t="shared" si="3"/>
        <v>1.8930590294153222</v>
      </c>
      <c r="C20" s="2">
        <f t="shared" si="0"/>
        <v>0</v>
      </c>
      <c r="D20" s="2">
        <f t="shared" si="4"/>
        <v>-1.3339024841282661</v>
      </c>
      <c r="E20" s="2">
        <f t="shared" si="1"/>
        <v>1.8930590294153222</v>
      </c>
      <c r="F20" s="2" t="str">
        <f t="shared" si="2"/>
        <v>DETENER</v>
      </c>
      <c r="I20" s="5" t="s">
        <v>31</v>
      </c>
      <c r="J20" s="2" t="e">
        <f t="shared" si="6"/>
        <v>#DIV/0!</v>
      </c>
      <c r="K20" s="2" t="e">
        <f t="shared" si="7"/>
        <v>#DIV/0!</v>
      </c>
      <c r="L20" s="2" t="e">
        <f t="shared" si="8"/>
        <v>#DIV/0!</v>
      </c>
      <c r="M20" s="2" t="e">
        <f t="shared" si="9"/>
        <v>#DIV/0!</v>
      </c>
      <c r="N20" s="2" t="e">
        <f t="shared" si="10"/>
        <v>#DIV/0!</v>
      </c>
      <c r="O20" s="2" t="e">
        <f t="shared" si="11"/>
        <v>#DIV/0!</v>
      </c>
      <c r="P20" s="2" t="e">
        <f t="shared" si="12"/>
        <v>#DIV/0!</v>
      </c>
      <c r="Q20" s="2" t="e">
        <f t="shared" si="5"/>
        <v>#DIV/0!</v>
      </c>
    </row>
    <row r="21" spans="1:17" x14ac:dyDescent="0.25">
      <c r="A21" s="3" t="s">
        <v>32</v>
      </c>
      <c r="B21" s="2">
        <f t="shared" si="3"/>
        <v>1.8930590294153222</v>
      </c>
      <c r="C21" s="2">
        <f t="shared" si="0"/>
        <v>0</v>
      </c>
      <c r="D21" s="2">
        <f t="shared" si="4"/>
        <v>-1.3339024841282661</v>
      </c>
      <c r="E21" s="2">
        <f t="shared" si="1"/>
        <v>1.8930590294153222</v>
      </c>
      <c r="F21" s="2" t="str">
        <f t="shared" si="2"/>
        <v>DETENER</v>
      </c>
      <c r="I21" s="5" t="s">
        <v>32</v>
      </c>
      <c r="J21" s="2" t="e">
        <f t="shared" si="6"/>
        <v>#DIV/0!</v>
      </c>
      <c r="K21" s="2" t="e">
        <f t="shared" si="7"/>
        <v>#DIV/0!</v>
      </c>
      <c r="L21" s="2" t="e">
        <f t="shared" si="8"/>
        <v>#DIV/0!</v>
      </c>
      <c r="M21" s="2" t="e">
        <f t="shared" si="9"/>
        <v>#DIV/0!</v>
      </c>
      <c r="N21" s="2" t="e">
        <f t="shared" si="10"/>
        <v>#DIV/0!</v>
      </c>
      <c r="O21" s="2" t="e">
        <f t="shared" si="11"/>
        <v>#DIV/0!</v>
      </c>
      <c r="P21" s="2" t="e">
        <f t="shared" si="12"/>
        <v>#DIV/0!</v>
      </c>
      <c r="Q21" s="2" t="e">
        <f t="shared" si="5"/>
        <v>#DIV/0!</v>
      </c>
    </row>
    <row r="22" spans="1:17" x14ac:dyDescent="0.25">
      <c r="A22" s="3" t="s">
        <v>33</v>
      </c>
      <c r="B22" s="2">
        <f t="shared" si="3"/>
        <v>1.8930590294153222</v>
      </c>
      <c r="C22" s="2">
        <f t="shared" si="0"/>
        <v>0</v>
      </c>
      <c r="D22" s="2">
        <f t="shared" si="4"/>
        <v>-1.3339024841282661</v>
      </c>
      <c r="E22" s="2">
        <f t="shared" si="1"/>
        <v>1.8930590294153222</v>
      </c>
      <c r="F22" s="2" t="str">
        <f t="shared" si="2"/>
        <v>DETENER</v>
      </c>
    </row>
    <row r="23" spans="1:17" x14ac:dyDescent="0.25">
      <c r="A23" s="3" t="s">
        <v>34</v>
      </c>
      <c r="B23" s="2">
        <f t="shared" si="3"/>
        <v>1.8930590294153222</v>
      </c>
      <c r="C23" s="2">
        <f t="shared" si="0"/>
        <v>0</v>
      </c>
      <c r="D23" s="2">
        <f t="shared" si="4"/>
        <v>-1.3339024841282661</v>
      </c>
      <c r="E23" s="2">
        <f t="shared" si="1"/>
        <v>1.8930590294153222</v>
      </c>
      <c r="F23" s="2" t="str">
        <f t="shared" si="2"/>
        <v>DETENER</v>
      </c>
    </row>
    <row r="25" spans="1:17" x14ac:dyDescent="0.25">
      <c r="A25" s="1" t="s">
        <v>0</v>
      </c>
    </row>
    <row r="26" spans="1:17" x14ac:dyDescent="0.25">
      <c r="A26" s="3" t="s">
        <v>1</v>
      </c>
      <c r="B26" s="3" t="s">
        <v>2</v>
      </c>
      <c r="C26" s="3" t="s">
        <v>4</v>
      </c>
      <c r="D26" s="3" t="s">
        <v>5</v>
      </c>
      <c r="E26" s="3" t="s">
        <v>6</v>
      </c>
      <c r="F26" s="3" t="s">
        <v>7</v>
      </c>
    </row>
    <row r="27" spans="1:17" x14ac:dyDescent="0.25">
      <c r="A27" s="3" t="s">
        <v>8</v>
      </c>
      <c r="B27" s="2">
        <v>0.5</v>
      </c>
      <c r="C27" s="2">
        <f t="shared" ref="C27:C45" si="13">7*SIN(B27)*EXP(-B27)-1</f>
        <v>1.0355040174888428</v>
      </c>
      <c r="D27" s="2">
        <f t="shared" ref="D27:D45" si="14">7*EXP(-B27)*COS(B27)-7*EXP(-B27)*SIN(B27)</f>
        <v>1.690461094020852</v>
      </c>
      <c r="E27" s="2">
        <f t="shared" ref="E27:E45" si="15">B27-(C27/D27)</f>
        <v>-0.11255714263487793</v>
      </c>
      <c r="F27" s="2" t="str">
        <f t="shared" ref="F27:F45" si="16">IF(B27=E27,"DETENER","CONTINUAR")</f>
        <v>CONTINUAR</v>
      </c>
    </row>
    <row r="28" spans="1:17" x14ac:dyDescent="0.25">
      <c r="A28" s="3" t="s">
        <v>9</v>
      </c>
      <c r="B28" s="2">
        <f t="shared" ref="B28:B45" si="17">E27</f>
        <v>-0.11255714263487793</v>
      </c>
      <c r="C28" s="2">
        <f t="shared" si="13"/>
        <v>-1.8799067254950326</v>
      </c>
      <c r="D28" s="2">
        <f t="shared" si="14"/>
        <v>8.6642879230288496</v>
      </c>
      <c r="E28" s="2">
        <f t="shared" si="15"/>
        <v>0.10441472420468312</v>
      </c>
      <c r="F28" s="2" t="str">
        <f t="shared" si="16"/>
        <v>CONTINUAR</v>
      </c>
    </row>
    <row r="29" spans="1:17" x14ac:dyDescent="0.25">
      <c r="A29" s="3" t="s">
        <v>10</v>
      </c>
      <c r="B29" s="2">
        <f t="shared" si="17"/>
        <v>0.10441472420468312</v>
      </c>
      <c r="C29" s="2">
        <f t="shared" si="13"/>
        <v>-0.34276056196114113</v>
      </c>
      <c r="D29" s="2">
        <f t="shared" si="14"/>
        <v>5.6143779210276605</v>
      </c>
      <c r="E29" s="2">
        <f t="shared" si="15"/>
        <v>0.16546522112214071</v>
      </c>
      <c r="F29" s="2" t="str">
        <f t="shared" si="16"/>
        <v>CONTINUAR</v>
      </c>
    </row>
    <row r="30" spans="1:17" x14ac:dyDescent="0.25">
      <c r="A30" s="3" t="s">
        <v>11</v>
      </c>
      <c r="B30" s="2">
        <f t="shared" si="17"/>
        <v>0.16546522112214071</v>
      </c>
      <c r="C30" s="2">
        <f t="shared" si="13"/>
        <v>-2.2851475488120943E-2</v>
      </c>
      <c r="D30" s="2">
        <f t="shared" si="14"/>
        <v>4.8743198390199787</v>
      </c>
      <c r="E30" s="2">
        <f t="shared" si="15"/>
        <v>0.17015335736326095</v>
      </c>
      <c r="F30" s="2" t="str">
        <f t="shared" si="16"/>
        <v>CONTINUAR</v>
      </c>
    </row>
    <row r="31" spans="1:17" x14ac:dyDescent="0.25">
      <c r="A31" s="3" t="s">
        <v>12</v>
      </c>
      <c r="B31" s="2">
        <f t="shared" si="17"/>
        <v>0.17015335736326095</v>
      </c>
      <c r="C31" s="2">
        <f t="shared" si="13"/>
        <v>-1.2837274949129007E-4</v>
      </c>
      <c r="D31" s="2">
        <f t="shared" si="14"/>
        <v>4.8196048932933282</v>
      </c>
      <c r="E31" s="2">
        <f t="shared" si="15"/>
        <v>0.17017999289715502</v>
      </c>
      <c r="F31" s="2" t="str">
        <f t="shared" si="16"/>
        <v>CONTINUAR</v>
      </c>
    </row>
    <row r="32" spans="1:17" x14ac:dyDescent="0.25">
      <c r="A32" s="3" t="s">
        <v>13</v>
      </c>
      <c r="B32" s="2">
        <f t="shared" si="17"/>
        <v>0.17017999289715502</v>
      </c>
      <c r="C32" s="2">
        <f t="shared" si="13"/>
        <v>-4.1285943552793469E-9</v>
      </c>
      <c r="D32" s="2">
        <f t="shared" si="14"/>
        <v>4.8192948884030971</v>
      </c>
      <c r="E32" s="2">
        <f t="shared" si="15"/>
        <v>0.17017999375383519</v>
      </c>
      <c r="F32" s="2" t="str">
        <f t="shared" si="16"/>
        <v>CONTINUAR</v>
      </c>
    </row>
    <row r="33" spans="1:6" x14ac:dyDescent="0.25">
      <c r="A33" s="3" t="s">
        <v>14</v>
      </c>
      <c r="B33" s="2">
        <f t="shared" si="17"/>
        <v>0.17017999375383519</v>
      </c>
      <c r="C33" s="2">
        <f t="shared" si="13"/>
        <v>0</v>
      </c>
      <c r="D33" s="2">
        <f t="shared" si="14"/>
        <v>4.8192948784325482</v>
      </c>
      <c r="E33" s="2">
        <f t="shared" si="15"/>
        <v>0.17017999375383519</v>
      </c>
      <c r="F33" s="2" t="str">
        <f t="shared" si="16"/>
        <v>DETENER</v>
      </c>
    </row>
    <row r="34" spans="1:6" x14ac:dyDescent="0.25">
      <c r="A34" s="3" t="s">
        <v>15</v>
      </c>
      <c r="B34" s="2">
        <f t="shared" si="17"/>
        <v>0.17017999375383519</v>
      </c>
      <c r="C34" s="2">
        <f t="shared" si="13"/>
        <v>0</v>
      </c>
      <c r="D34" s="2">
        <f t="shared" si="14"/>
        <v>4.8192948784325482</v>
      </c>
      <c r="E34" s="2">
        <f t="shared" si="15"/>
        <v>0.17017999375383519</v>
      </c>
      <c r="F34" s="2" t="str">
        <f t="shared" si="16"/>
        <v>DETENER</v>
      </c>
    </row>
    <row r="35" spans="1:6" x14ac:dyDescent="0.25">
      <c r="A35" s="3" t="s">
        <v>16</v>
      </c>
      <c r="B35" s="2">
        <f t="shared" si="17"/>
        <v>0.17017999375383519</v>
      </c>
      <c r="C35" s="2">
        <f t="shared" si="13"/>
        <v>0</v>
      </c>
      <c r="D35" s="2">
        <f t="shared" si="14"/>
        <v>4.8192948784325482</v>
      </c>
      <c r="E35" s="2">
        <f t="shared" si="15"/>
        <v>0.17017999375383519</v>
      </c>
      <c r="F35" s="2" t="str">
        <f t="shared" si="16"/>
        <v>DETENER</v>
      </c>
    </row>
    <row r="36" spans="1:6" x14ac:dyDescent="0.25">
      <c r="A36" s="3" t="s">
        <v>17</v>
      </c>
      <c r="B36" s="2">
        <f t="shared" si="17"/>
        <v>0.17017999375383519</v>
      </c>
      <c r="C36" s="2">
        <f t="shared" si="13"/>
        <v>0</v>
      </c>
      <c r="D36" s="2">
        <f t="shared" si="14"/>
        <v>4.8192948784325482</v>
      </c>
      <c r="E36" s="2">
        <f t="shared" si="15"/>
        <v>0.17017999375383519</v>
      </c>
      <c r="F36" s="2" t="str">
        <f t="shared" si="16"/>
        <v>DETENER</v>
      </c>
    </row>
    <row r="37" spans="1:6" x14ac:dyDescent="0.25">
      <c r="A37" s="3" t="s">
        <v>18</v>
      </c>
      <c r="B37" s="2">
        <f t="shared" si="17"/>
        <v>0.17017999375383519</v>
      </c>
      <c r="C37" s="2">
        <f t="shared" si="13"/>
        <v>0</v>
      </c>
      <c r="D37" s="2">
        <f t="shared" si="14"/>
        <v>4.8192948784325482</v>
      </c>
      <c r="E37" s="2">
        <f t="shared" si="15"/>
        <v>0.17017999375383519</v>
      </c>
      <c r="F37" s="2" t="str">
        <f t="shared" si="16"/>
        <v>DETENER</v>
      </c>
    </row>
    <row r="38" spans="1:6" x14ac:dyDescent="0.25">
      <c r="A38" s="3" t="s">
        <v>27</v>
      </c>
      <c r="B38" s="2">
        <f t="shared" si="17"/>
        <v>0.17017999375383519</v>
      </c>
      <c r="C38" s="2">
        <f t="shared" si="13"/>
        <v>0</v>
      </c>
      <c r="D38" s="2">
        <f t="shared" si="14"/>
        <v>4.8192948784325482</v>
      </c>
      <c r="E38" s="2">
        <f t="shared" si="15"/>
        <v>0.17017999375383519</v>
      </c>
      <c r="F38" s="2" t="str">
        <f t="shared" si="16"/>
        <v>DETENER</v>
      </c>
    </row>
    <row r="39" spans="1:6" x14ac:dyDescent="0.25">
      <c r="A39" s="3" t="s">
        <v>28</v>
      </c>
      <c r="B39" s="2">
        <f t="shared" si="17"/>
        <v>0.17017999375383519</v>
      </c>
      <c r="C39" s="2">
        <f t="shared" si="13"/>
        <v>0</v>
      </c>
      <c r="D39" s="2">
        <f t="shared" si="14"/>
        <v>4.8192948784325482</v>
      </c>
      <c r="E39" s="2">
        <f t="shared" si="15"/>
        <v>0.17017999375383519</v>
      </c>
      <c r="F39" s="2" t="str">
        <f t="shared" si="16"/>
        <v>DETENER</v>
      </c>
    </row>
    <row r="40" spans="1:6" x14ac:dyDescent="0.25">
      <c r="A40" s="3" t="s">
        <v>29</v>
      </c>
      <c r="B40" s="2">
        <f t="shared" si="17"/>
        <v>0.17017999375383519</v>
      </c>
      <c r="C40" s="2">
        <f t="shared" si="13"/>
        <v>0</v>
      </c>
      <c r="D40" s="2">
        <f t="shared" si="14"/>
        <v>4.8192948784325482</v>
      </c>
      <c r="E40" s="2">
        <f t="shared" si="15"/>
        <v>0.17017999375383519</v>
      </c>
      <c r="F40" s="2" t="str">
        <f t="shared" si="16"/>
        <v>DETENER</v>
      </c>
    </row>
    <row r="41" spans="1:6" x14ac:dyDescent="0.25">
      <c r="A41" s="3" t="s">
        <v>30</v>
      </c>
      <c r="B41" s="2">
        <f t="shared" si="17"/>
        <v>0.17017999375383519</v>
      </c>
      <c r="C41" s="2">
        <f t="shared" si="13"/>
        <v>0</v>
      </c>
      <c r="D41" s="2">
        <f t="shared" si="14"/>
        <v>4.8192948784325482</v>
      </c>
      <c r="E41" s="2">
        <f t="shared" si="15"/>
        <v>0.17017999375383519</v>
      </c>
      <c r="F41" s="2" t="str">
        <f t="shared" si="16"/>
        <v>DETENER</v>
      </c>
    </row>
    <row r="42" spans="1:6" x14ac:dyDescent="0.25">
      <c r="A42" s="3" t="s">
        <v>31</v>
      </c>
      <c r="B42" s="2">
        <f t="shared" si="17"/>
        <v>0.17017999375383519</v>
      </c>
      <c r="C42" s="2">
        <f t="shared" si="13"/>
        <v>0</v>
      </c>
      <c r="D42" s="2">
        <f t="shared" si="14"/>
        <v>4.8192948784325482</v>
      </c>
      <c r="E42" s="2">
        <f t="shared" si="15"/>
        <v>0.17017999375383519</v>
      </c>
      <c r="F42" s="2" t="str">
        <f t="shared" si="16"/>
        <v>DETENER</v>
      </c>
    </row>
    <row r="43" spans="1:6" x14ac:dyDescent="0.25">
      <c r="A43" s="3" t="s">
        <v>32</v>
      </c>
      <c r="B43" s="2">
        <f t="shared" si="17"/>
        <v>0.17017999375383519</v>
      </c>
      <c r="C43" s="2">
        <f t="shared" si="13"/>
        <v>0</v>
      </c>
      <c r="D43" s="2">
        <f t="shared" si="14"/>
        <v>4.8192948784325482</v>
      </c>
      <c r="E43" s="2">
        <f t="shared" si="15"/>
        <v>0.17017999375383519</v>
      </c>
      <c r="F43" s="2" t="str">
        <f t="shared" si="16"/>
        <v>DETENER</v>
      </c>
    </row>
    <row r="44" spans="1:6" x14ac:dyDescent="0.25">
      <c r="A44" s="3" t="s">
        <v>33</v>
      </c>
      <c r="B44" s="2">
        <f t="shared" si="17"/>
        <v>0.17017999375383519</v>
      </c>
      <c r="C44" s="2">
        <f t="shared" si="13"/>
        <v>0</v>
      </c>
      <c r="D44" s="2">
        <f t="shared" si="14"/>
        <v>4.8192948784325482</v>
      </c>
      <c r="E44" s="2">
        <f t="shared" si="15"/>
        <v>0.17017999375383519</v>
      </c>
      <c r="F44" s="2" t="str">
        <f t="shared" si="16"/>
        <v>DETENER</v>
      </c>
    </row>
    <row r="45" spans="1:6" x14ac:dyDescent="0.25">
      <c r="A45" s="3" t="s">
        <v>34</v>
      </c>
      <c r="B45" s="2">
        <f t="shared" si="17"/>
        <v>0.17017999375383519</v>
      </c>
      <c r="C45" s="2">
        <f t="shared" si="13"/>
        <v>0</v>
      </c>
      <c r="D45" s="2">
        <f t="shared" si="14"/>
        <v>4.8192948784325482</v>
      </c>
      <c r="E45" s="2">
        <f t="shared" si="15"/>
        <v>0.17017999375383519</v>
      </c>
      <c r="F45" s="2" t="str">
        <f t="shared" si="16"/>
        <v>DETENER</v>
      </c>
    </row>
    <row r="47" spans="1:6" x14ac:dyDescent="0.25">
      <c r="A47" s="1" t="s">
        <v>0</v>
      </c>
    </row>
    <row r="48" spans="1:6" x14ac:dyDescent="0.25">
      <c r="A48" s="3" t="s">
        <v>1</v>
      </c>
      <c r="B48" s="3" t="s">
        <v>2</v>
      </c>
      <c r="C48" s="3" t="s">
        <v>4</v>
      </c>
      <c r="D48" s="3" t="s">
        <v>5</v>
      </c>
      <c r="E48" s="3" t="s">
        <v>6</v>
      </c>
      <c r="F48" s="3" t="s">
        <v>7</v>
      </c>
    </row>
    <row r="49" spans="1:6" x14ac:dyDescent="0.25">
      <c r="A49" s="3" t="s">
        <v>8</v>
      </c>
      <c r="B49" s="2">
        <v>-5</v>
      </c>
      <c r="C49" s="2">
        <f t="shared" ref="C49:C67" si="18">7*SIN(B49)*EXP(-B49)-1</f>
        <v>995.21886660032271</v>
      </c>
      <c r="D49" s="2">
        <f t="shared" ref="D49:D67" si="19">7*EXP(-B49)*COS(B49)-7*EXP(-B49)*SIN(B49)</f>
        <v>-701.52445916255397</v>
      </c>
      <c r="E49" s="2">
        <f t="shared" ref="E49:E67" si="20">B49-(C49/D49)</f>
        <v>-3.581348299974648</v>
      </c>
      <c r="F49" s="2" t="str">
        <f t="shared" ref="F49:F67" si="21">IF(B49=E49,"DETENER","CONTINUAR")</f>
        <v>CONTINUAR</v>
      </c>
    </row>
    <row r="50" spans="1:6" x14ac:dyDescent="0.25">
      <c r="A50" s="3" t="s">
        <v>9</v>
      </c>
      <c r="B50" s="2">
        <f t="shared" ref="B50:B67" si="22">E49</f>
        <v>-3.581348299974648</v>
      </c>
      <c r="C50" s="2">
        <f t="shared" si="18"/>
        <v>106.04841422077665</v>
      </c>
      <c r="D50" s="2">
        <f t="shared" si="19"/>
        <v>-334.57763457609047</v>
      </c>
      <c r="E50" s="2">
        <f t="shared" si="20"/>
        <v>-3.2643862461447801</v>
      </c>
      <c r="F50" s="2" t="str">
        <f t="shared" si="21"/>
        <v>CONTINUAR</v>
      </c>
    </row>
    <row r="51" spans="1:6" x14ac:dyDescent="0.25">
      <c r="A51" s="3" t="s">
        <v>10</v>
      </c>
      <c r="B51" s="2">
        <f t="shared" si="22"/>
        <v>-3.2643862461447801</v>
      </c>
      <c r="C51" s="2">
        <f t="shared" si="18"/>
        <v>21.432967583510631</v>
      </c>
      <c r="D51" s="2">
        <f t="shared" si="19"/>
        <v>-204.20225644283323</v>
      </c>
      <c r="E51" s="2">
        <f t="shared" si="20"/>
        <v>-3.1594267419900803</v>
      </c>
      <c r="F51" s="2" t="str">
        <f t="shared" si="21"/>
        <v>CONTINUAR</v>
      </c>
    </row>
    <row r="52" spans="1:6" x14ac:dyDescent="0.25">
      <c r="A52" s="3" t="s">
        <v>11</v>
      </c>
      <c r="B52" s="2">
        <f t="shared" si="22"/>
        <v>-3.1594267419900803</v>
      </c>
      <c r="C52" s="2">
        <f t="shared" si="18"/>
        <v>1.9406784114451283</v>
      </c>
      <c r="D52" s="2">
        <f t="shared" si="19"/>
        <v>-167.81406993551957</v>
      </c>
      <c r="E52" s="2">
        <f t="shared" si="20"/>
        <v>-3.1478622860884338</v>
      </c>
      <c r="F52" s="2" t="str">
        <f t="shared" si="21"/>
        <v>CONTINUAR</v>
      </c>
    </row>
    <row r="53" spans="1:6" x14ac:dyDescent="0.25">
      <c r="A53" s="3" t="s">
        <v>12</v>
      </c>
      <c r="B53" s="2">
        <f t="shared" si="22"/>
        <v>-3.1478622860884338</v>
      </c>
      <c r="C53" s="2">
        <f t="shared" si="18"/>
        <v>2.1966124592740277E-2</v>
      </c>
      <c r="D53" s="2">
        <f t="shared" si="19"/>
        <v>-164.02238667530443</v>
      </c>
      <c r="E53" s="2">
        <f t="shared" si="20"/>
        <v>-3.1477283645851681</v>
      </c>
      <c r="F53" s="2" t="str">
        <f t="shared" si="21"/>
        <v>CONTINUAR</v>
      </c>
    </row>
    <row r="54" spans="1:6" x14ac:dyDescent="0.25">
      <c r="A54" s="3" t="s">
        <v>13</v>
      </c>
      <c r="B54" s="2">
        <f t="shared" si="22"/>
        <v>-3.1477283645851681</v>
      </c>
      <c r="C54" s="2">
        <f t="shared" si="18"/>
        <v>2.9232777778442909E-6</v>
      </c>
      <c r="D54" s="2">
        <f t="shared" si="19"/>
        <v>-163.97873105767846</v>
      </c>
      <c r="E54" s="2">
        <f t="shared" si="20"/>
        <v>-3.1477283467579915</v>
      </c>
      <c r="F54" s="2" t="str">
        <f t="shared" si="21"/>
        <v>CONTINUAR</v>
      </c>
    </row>
    <row r="55" spans="1:6" x14ac:dyDescent="0.25">
      <c r="A55" s="3" t="s">
        <v>14</v>
      </c>
      <c r="B55" s="2">
        <f t="shared" si="22"/>
        <v>-3.1477283467579915</v>
      </c>
      <c r="C55" s="2">
        <f t="shared" si="18"/>
        <v>2.886579864025407E-14</v>
      </c>
      <c r="D55" s="2">
        <f t="shared" si="19"/>
        <v>-163.97872524677737</v>
      </c>
      <c r="E55" s="2">
        <f t="shared" si="20"/>
        <v>-3.1477283467579915</v>
      </c>
      <c r="F55" s="2" t="str">
        <f t="shared" si="21"/>
        <v>DETENER</v>
      </c>
    </row>
    <row r="56" spans="1:6" x14ac:dyDescent="0.25">
      <c r="A56" s="3" t="s">
        <v>15</v>
      </c>
      <c r="B56" s="2">
        <f t="shared" si="22"/>
        <v>-3.1477283467579915</v>
      </c>
      <c r="C56" s="2">
        <f t="shared" si="18"/>
        <v>2.886579864025407E-14</v>
      </c>
      <c r="D56" s="2">
        <f t="shared" si="19"/>
        <v>-163.97872524677737</v>
      </c>
      <c r="E56" s="2">
        <f t="shared" si="20"/>
        <v>-3.1477283467579915</v>
      </c>
      <c r="F56" s="2" t="str">
        <f t="shared" si="21"/>
        <v>DETENER</v>
      </c>
    </row>
    <row r="57" spans="1:6" x14ac:dyDescent="0.25">
      <c r="A57" s="3" t="s">
        <v>16</v>
      </c>
      <c r="B57" s="2">
        <f t="shared" si="22"/>
        <v>-3.1477283467579915</v>
      </c>
      <c r="C57" s="2">
        <f t="shared" si="18"/>
        <v>2.886579864025407E-14</v>
      </c>
      <c r="D57" s="2">
        <f t="shared" si="19"/>
        <v>-163.97872524677737</v>
      </c>
      <c r="E57" s="2">
        <f t="shared" si="20"/>
        <v>-3.1477283467579915</v>
      </c>
      <c r="F57" s="2" t="str">
        <f t="shared" si="21"/>
        <v>DETENER</v>
      </c>
    </row>
    <row r="58" spans="1:6" x14ac:dyDescent="0.25">
      <c r="A58" s="3" t="s">
        <v>17</v>
      </c>
      <c r="B58" s="2">
        <f t="shared" si="22"/>
        <v>-3.1477283467579915</v>
      </c>
      <c r="C58" s="2">
        <f t="shared" si="18"/>
        <v>2.886579864025407E-14</v>
      </c>
      <c r="D58" s="2">
        <f t="shared" si="19"/>
        <v>-163.97872524677737</v>
      </c>
      <c r="E58" s="2">
        <f t="shared" si="20"/>
        <v>-3.1477283467579915</v>
      </c>
      <c r="F58" s="2" t="str">
        <f t="shared" si="21"/>
        <v>DETENER</v>
      </c>
    </row>
    <row r="59" spans="1:6" x14ac:dyDescent="0.25">
      <c r="A59" s="3" t="s">
        <v>18</v>
      </c>
      <c r="B59" s="2">
        <f t="shared" si="22"/>
        <v>-3.1477283467579915</v>
      </c>
      <c r="C59" s="2">
        <f t="shared" si="18"/>
        <v>2.886579864025407E-14</v>
      </c>
      <c r="D59" s="2">
        <f t="shared" si="19"/>
        <v>-163.97872524677737</v>
      </c>
      <c r="E59" s="2">
        <f t="shared" si="20"/>
        <v>-3.1477283467579915</v>
      </c>
      <c r="F59" s="2" t="str">
        <f t="shared" si="21"/>
        <v>DETENER</v>
      </c>
    </row>
    <row r="60" spans="1:6" x14ac:dyDescent="0.25">
      <c r="A60" s="3" t="s">
        <v>27</v>
      </c>
      <c r="B60" s="2">
        <f t="shared" si="22"/>
        <v>-3.1477283467579915</v>
      </c>
      <c r="C60" s="2">
        <f t="shared" si="18"/>
        <v>2.886579864025407E-14</v>
      </c>
      <c r="D60" s="2">
        <f t="shared" si="19"/>
        <v>-163.97872524677737</v>
      </c>
      <c r="E60" s="2">
        <f t="shared" si="20"/>
        <v>-3.1477283467579915</v>
      </c>
      <c r="F60" s="2" t="str">
        <f t="shared" si="21"/>
        <v>DETENER</v>
      </c>
    </row>
    <row r="61" spans="1:6" x14ac:dyDescent="0.25">
      <c r="A61" s="3" t="s">
        <v>28</v>
      </c>
      <c r="B61" s="2">
        <f t="shared" si="22"/>
        <v>-3.1477283467579915</v>
      </c>
      <c r="C61" s="2">
        <f t="shared" si="18"/>
        <v>2.886579864025407E-14</v>
      </c>
      <c r="D61" s="2">
        <f t="shared" si="19"/>
        <v>-163.97872524677737</v>
      </c>
      <c r="E61" s="2">
        <f t="shared" si="20"/>
        <v>-3.1477283467579915</v>
      </c>
      <c r="F61" s="2" t="str">
        <f t="shared" si="21"/>
        <v>DETENER</v>
      </c>
    </row>
    <row r="62" spans="1:6" x14ac:dyDescent="0.25">
      <c r="A62" s="3" t="s">
        <v>29</v>
      </c>
      <c r="B62" s="2">
        <f t="shared" si="22"/>
        <v>-3.1477283467579915</v>
      </c>
      <c r="C62" s="2">
        <f t="shared" si="18"/>
        <v>2.886579864025407E-14</v>
      </c>
      <c r="D62" s="2">
        <f t="shared" si="19"/>
        <v>-163.97872524677737</v>
      </c>
      <c r="E62" s="2">
        <f t="shared" si="20"/>
        <v>-3.1477283467579915</v>
      </c>
      <c r="F62" s="2" t="str">
        <f t="shared" si="21"/>
        <v>DETENER</v>
      </c>
    </row>
    <row r="63" spans="1:6" x14ac:dyDescent="0.25">
      <c r="A63" s="3" t="s">
        <v>30</v>
      </c>
      <c r="B63" s="2">
        <f t="shared" si="22"/>
        <v>-3.1477283467579915</v>
      </c>
      <c r="C63" s="2">
        <f t="shared" si="18"/>
        <v>2.886579864025407E-14</v>
      </c>
      <c r="D63" s="2">
        <f t="shared" si="19"/>
        <v>-163.97872524677737</v>
      </c>
      <c r="E63" s="2">
        <f t="shared" si="20"/>
        <v>-3.1477283467579915</v>
      </c>
      <c r="F63" s="2" t="str">
        <f t="shared" si="21"/>
        <v>DETENER</v>
      </c>
    </row>
    <row r="64" spans="1:6" x14ac:dyDescent="0.25">
      <c r="A64" s="3" t="s">
        <v>31</v>
      </c>
      <c r="B64" s="2">
        <f t="shared" si="22"/>
        <v>-3.1477283467579915</v>
      </c>
      <c r="C64" s="2">
        <f t="shared" si="18"/>
        <v>2.886579864025407E-14</v>
      </c>
      <c r="D64" s="2">
        <f t="shared" si="19"/>
        <v>-163.97872524677737</v>
      </c>
      <c r="E64" s="2">
        <f t="shared" si="20"/>
        <v>-3.1477283467579915</v>
      </c>
      <c r="F64" s="2" t="str">
        <f t="shared" si="21"/>
        <v>DETENER</v>
      </c>
    </row>
    <row r="65" spans="1:6" x14ac:dyDescent="0.25">
      <c r="A65" s="3" t="s">
        <v>32</v>
      </c>
      <c r="B65" s="2">
        <f t="shared" si="22"/>
        <v>-3.1477283467579915</v>
      </c>
      <c r="C65" s="2">
        <f t="shared" si="18"/>
        <v>2.886579864025407E-14</v>
      </c>
      <c r="D65" s="2">
        <f t="shared" si="19"/>
        <v>-163.97872524677737</v>
      </c>
      <c r="E65" s="2">
        <f t="shared" si="20"/>
        <v>-3.1477283467579915</v>
      </c>
      <c r="F65" s="2" t="str">
        <f t="shared" si="21"/>
        <v>DETENER</v>
      </c>
    </row>
    <row r="66" spans="1:6" x14ac:dyDescent="0.25">
      <c r="A66" s="3" t="s">
        <v>33</v>
      </c>
      <c r="B66" s="2">
        <f t="shared" si="22"/>
        <v>-3.1477283467579915</v>
      </c>
      <c r="C66" s="2">
        <f t="shared" si="18"/>
        <v>2.886579864025407E-14</v>
      </c>
      <c r="D66" s="2">
        <f t="shared" si="19"/>
        <v>-163.97872524677737</v>
      </c>
      <c r="E66" s="2">
        <f t="shared" si="20"/>
        <v>-3.1477283467579915</v>
      </c>
      <c r="F66" s="2" t="str">
        <f t="shared" si="21"/>
        <v>DETENER</v>
      </c>
    </row>
    <row r="67" spans="1:6" x14ac:dyDescent="0.25">
      <c r="A67" s="3" t="s">
        <v>34</v>
      </c>
      <c r="B67" s="2">
        <f t="shared" si="22"/>
        <v>-3.1477283467579915</v>
      </c>
      <c r="C67" s="2">
        <f t="shared" si="18"/>
        <v>2.886579864025407E-14</v>
      </c>
      <c r="D67" s="2">
        <f t="shared" si="19"/>
        <v>-163.97872524677737</v>
      </c>
      <c r="E67" s="2">
        <f t="shared" si="20"/>
        <v>-3.1477283467579915</v>
      </c>
      <c r="F67" s="2" t="str">
        <f t="shared" si="21"/>
        <v>DETENER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2903-2173-4BA3-A67C-8535D0B0DAF3}">
  <dimension ref="A1:Q23"/>
  <sheetViews>
    <sheetView workbookViewId="0">
      <selection activeCell="B6" sqref="B6"/>
    </sheetView>
  </sheetViews>
  <sheetFormatPr baseColWidth="10" defaultRowHeight="15" x14ac:dyDescent="0.25"/>
  <cols>
    <col min="6" max="6" width="19.85546875" customWidth="1"/>
  </cols>
  <sheetData>
    <row r="1" spans="1:17" x14ac:dyDescent="0.25">
      <c r="A1" s="12" t="s">
        <v>52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3" spans="1:17" x14ac:dyDescent="0.25">
      <c r="A3" s="1" t="s">
        <v>0</v>
      </c>
    </row>
    <row r="4" spans="1:17" x14ac:dyDescent="0.25">
      <c r="A4" s="3" t="s">
        <v>1</v>
      </c>
      <c r="B4" s="3" t="s">
        <v>2</v>
      </c>
      <c r="C4" s="3" t="s">
        <v>4</v>
      </c>
      <c r="D4" s="3" t="s">
        <v>5</v>
      </c>
      <c r="E4" s="3" t="s">
        <v>6</v>
      </c>
      <c r="F4" s="3" t="s">
        <v>7</v>
      </c>
    </row>
    <row r="5" spans="1:17" x14ac:dyDescent="0.25">
      <c r="A5" s="3" t="s">
        <v>8</v>
      </c>
      <c r="B5" s="2">
        <v>16.149999999999999</v>
      </c>
      <c r="C5" s="2">
        <f t="shared" ref="C5:C23" si="0">0.0074*B5^4-0.284*B5^3+3.355*B5^2-12.183*B5+5</f>
        <v>-9.5744548537498702</v>
      </c>
      <c r="D5" s="2">
        <f t="shared" ref="D5:D23" si="1">0.0296*B5^3-0.852*B5^2+6.71*B5-12.183</f>
        <v>-1.3536820999999932</v>
      </c>
      <c r="E5" s="2">
        <f t="shared" ref="E5:E23" si="2">B5-(C5/D5)</f>
        <v>9.0771024166235783</v>
      </c>
      <c r="F5" s="2" t="str">
        <f t="shared" ref="F5:F23" si="3">IF(B5=E5,"DETENER","CONTINUAR")</f>
        <v>CONTINUAR</v>
      </c>
    </row>
    <row r="6" spans="1:17" x14ac:dyDescent="0.25">
      <c r="A6" s="3" t="s">
        <v>9</v>
      </c>
      <c r="B6" s="2">
        <f t="shared" ref="B6:B23" si="4">E5</f>
        <v>9.0771024166235783</v>
      </c>
      <c r="C6" s="2">
        <f t="shared" si="0"/>
        <v>8.6787631722044125</v>
      </c>
      <c r="D6" s="2">
        <f t="shared" si="1"/>
        <v>0.66259649934162468</v>
      </c>
      <c r="E6" s="2">
        <f t="shared" si="2"/>
        <v>-4.0210096030262186</v>
      </c>
      <c r="F6" s="2" t="str">
        <f t="shared" si="3"/>
        <v>CONTINUAR</v>
      </c>
    </row>
    <row r="7" spans="1:17" x14ac:dyDescent="0.25">
      <c r="A7" s="3" t="s">
        <v>10</v>
      </c>
      <c r="B7" s="2">
        <f t="shared" si="4"/>
        <v>-4.0210096030262186</v>
      </c>
      <c r="C7" s="2">
        <f t="shared" si="0"/>
        <v>128.6317637568153</v>
      </c>
      <c r="D7" s="2">
        <f t="shared" si="1"/>
        <v>-54.863959471221925</v>
      </c>
      <c r="E7" s="2">
        <f t="shared" si="2"/>
        <v>-1.6764510805177002</v>
      </c>
      <c r="F7" s="2" t="str">
        <f t="shared" si="3"/>
        <v>CONTINUAR</v>
      </c>
    </row>
    <row r="8" spans="1:17" x14ac:dyDescent="0.25">
      <c r="A8" s="3" t="s">
        <v>11</v>
      </c>
      <c r="B8" s="2">
        <f t="shared" si="4"/>
        <v>-1.6764510805177002</v>
      </c>
      <c r="C8" s="2">
        <f t="shared" si="0"/>
        <v>36.249950426445949</v>
      </c>
      <c r="D8" s="2">
        <f t="shared" si="1"/>
        <v>-25.965987440545309</v>
      </c>
      <c r="E8" s="2">
        <f t="shared" si="2"/>
        <v>-0.28039593301183396</v>
      </c>
      <c r="F8" s="2" t="str">
        <f t="shared" si="3"/>
        <v>CONTINUAR</v>
      </c>
    </row>
    <row r="9" spans="1:17" x14ac:dyDescent="0.25">
      <c r="A9" s="3" t="s">
        <v>12</v>
      </c>
      <c r="B9" s="2">
        <f t="shared" si="4"/>
        <v>-0.28039593301183396</v>
      </c>
      <c r="C9" s="2">
        <f t="shared" si="0"/>
        <v>8.6861466515979409</v>
      </c>
      <c r="D9" s="2">
        <f t="shared" si="1"/>
        <v>-14.13209509118359</v>
      </c>
      <c r="E9" s="2">
        <f t="shared" si="2"/>
        <v>0.33424376446776027</v>
      </c>
      <c r="F9" s="2" t="str">
        <f t="shared" si="3"/>
        <v>CONTINUAR</v>
      </c>
    </row>
    <row r="10" spans="1:17" x14ac:dyDescent="0.25">
      <c r="A10" s="3" t="s">
        <v>13</v>
      </c>
      <c r="B10" s="2">
        <f t="shared" si="4"/>
        <v>0.33424376446776027</v>
      </c>
      <c r="C10" s="2">
        <f t="shared" si="0"/>
        <v>1.2922125257531243</v>
      </c>
      <c r="D10" s="2">
        <f t="shared" si="1"/>
        <v>-10.034303534408091</v>
      </c>
      <c r="E10" s="2">
        <f t="shared" si="2"/>
        <v>0.46302325786479254</v>
      </c>
      <c r="F10" s="2" t="str">
        <f t="shared" si="3"/>
        <v>CONTINUAR</v>
      </c>
    </row>
    <row r="11" spans="1:17" x14ac:dyDescent="0.25">
      <c r="A11" s="3" t="s">
        <v>14</v>
      </c>
      <c r="B11" s="2">
        <f t="shared" si="4"/>
        <v>0.46302325786479254</v>
      </c>
      <c r="C11" s="2">
        <f t="shared" si="0"/>
        <v>5.0415973959436755E-2</v>
      </c>
      <c r="D11" s="2">
        <f t="shared" si="1"/>
        <v>-9.2558363504976651</v>
      </c>
      <c r="E11" s="2">
        <f t="shared" si="2"/>
        <v>0.4684701966448549</v>
      </c>
      <c r="F11" s="2" t="str">
        <f t="shared" si="3"/>
        <v>CONTINUAR</v>
      </c>
    </row>
    <row r="12" spans="1:17" x14ac:dyDescent="0.25">
      <c r="A12" s="3" t="s">
        <v>15</v>
      </c>
      <c r="B12" s="2">
        <f t="shared" si="4"/>
        <v>0.4684701966448549</v>
      </c>
      <c r="C12" s="2">
        <f t="shared" si="0"/>
        <v>8.8074363332246719E-5</v>
      </c>
      <c r="D12" s="2">
        <f t="shared" si="1"/>
        <v>-9.2235053356676246</v>
      </c>
      <c r="E12" s="2">
        <f t="shared" si="2"/>
        <v>0.46847974554845789</v>
      </c>
      <c r="F12" s="2" t="str">
        <f t="shared" si="3"/>
        <v>CONTINUAR</v>
      </c>
    </row>
    <row r="13" spans="1:17" x14ac:dyDescent="0.25">
      <c r="A13" s="3" t="s">
        <v>16</v>
      </c>
      <c r="B13" s="2">
        <f t="shared" si="4"/>
        <v>0.46847974554845789</v>
      </c>
      <c r="C13" s="2">
        <f t="shared" si="0"/>
        <v>2.7040858441296223E-10</v>
      </c>
      <c r="D13" s="2">
        <f t="shared" si="1"/>
        <v>-9.223448699139162</v>
      </c>
      <c r="E13" s="2">
        <f t="shared" si="2"/>
        <v>0.46847974557777539</v>
      </c>
      <c r="F13" s="2" t="str">
        <f t="shared" si="3"/>
        <v>CONTINUAR</v>
      </c>
    </row>
    <row r="14" spans="1:17" x14ac:dyDescent="0.25">
      <c r="A14" s="3" t="s">
        <v>17</v>
      </c>
      <c r="B14" s="2">
        <f t="shared" si="4"/>
        <v>0.46847974557777539</v>
      </c>
      <c r="C14" s="2">
        <f t="shared" si="0"/>
        <v>0</v>
      </c>
      <c r="D14" s="2">
        <f t="shared" si="1"/>
        <v>-9.2234486989652744</v>
      </c>
      <c r="E14" s="2">
        <f t="shared" si="2"/>
        <v>0.46847974557777539</v>
      </c>
      <c r="F14" s="2" t="str">
        <f t="shared" si="3"/>
        <v>DETENER</v>
      </c>
    </row>
    <row r="15" spans="1:17" x14ac:dyDescent="0.25">
      <c r="A15" s="3" t="s">
        <v>18</v>
      </c>
      <c r="B15" s="2">
        <f t="shared" si="4"/>
        <v>0.46847974557777539</v>
      </c>
      <c r="C15" s="2">
        <f t="shared" si="0"/>
        <v>0</v>
      </c>
      <c r="D15" s="2">
        <f t="shared" si="1"/>
        <v>-9.2234486989652744</v>
      </c>
      <c r="E15" s="2">
        <f t="shared" si="2"/>
        <v>0.46847974557777539</v>
      </c>
      <c r="F15" s="2" t="str">
        <f t="shared" si="3"/>
        <v>DETENER</v>
      </c>
    </row>
    <row r="16" spans="1:17" x14ac:dyDescent="0.25">
      <c r="A16" s="3" t="s">
        <v>27</v>
      </c>
      <c r="B16" s="2">
        <f t="shared" si="4"/>
        <v>0.46847974557777539</v>
      </c>
      <c r="C16" s="2">
        <f t="shared" si="0"/>
        <v>0</v>
      </c>
      <c r="D16" s="2">
        <f t="shared" si="1"/>
        <v>-9.2234486989652744</v>
      </c>
      <c r="E16" s="2">
        <f t="shared" si="2"/>
        <v>0.46847974557777539</v>
      </c>
      <c r="F16" s="2" t="str">
        <f t="shared" si="3"/>
        <v>DETENER</v>
      </c>
    </row>
    <row r="17" spans="1:6" x14ac:dyDescent="0.25">
      <c r="A17" s="3" t="s">
        <v>28</v>
      </c>
      <c r="B17" s="2">
        <f t="shared" si="4"/>
        <v>0.46847974557777539</v>
      </c>
      <c r="C17" s="2">
        <f t="shared" si="0"/>
        <v>0</v>
      </c>
      <c r="D17" s="2">
        <f t="shared" si="1"/>
        <v>-9.2234486989652744</v>
      </c>
      <c r="E17" s="2">
        <f t="shared" si="2"/>
        <v>0.46847974557777539</v>
      </c>
      <c r="F17" s="2" t="str">
        <f t="shared" si="3"/>
        <v>DETENER</v>
      </c>
    </row>
    <row r="18" spans="1:6" x14ac:dyDescent="0.25">
      <c r="A18" s="3" t="s">
        <v>29</v>
      </c>
      <c r="B18" s="2">
        <f t="shared" si="4"/>
        <v>0.46847974557777539</v>
      </c>
      <c r="C18" s="2">
        <f t="shared" si="0"/>
        <v>0</v>
      </c>
      <c r="D18" s="2">
        <f t="shared" si="1"/>
        <v>-9.2234486989652744</v>
      </c>
      <c r="E18" s="2">
        <f t="shared" si="2"/>
        <v>0.46847974557777539</v>
      </c>
      <c r="F18" s="2" t="str">
        <f t="shared" si="3"/>
        <v>DETENER</v>
      </c>
    </row>
    <row r="19" spans="1:6" x14ac:dyDescent="0.25">
      <c r="A19" s="3" t="s">
        <v>30</v>
      </c>
      <c r="B19" s="2">
        <f t="shared" si="4"/>
        <v>0.46847974557777539</v>
      </c>
      <c r="C19" s="2">
        <f t="shared" si="0"/>
        <v>0</v>
      </c>
      <c r="D19" s="2">
        <f t="shared" si="1"/>
        <v>-9.2234486989652744</v>
      </c>
      <c r="E19" s="2">
        <f t="shared" si="2"/>
        <v>0.46847974557777539</v>
      </c>
      <c r="F19" s="2" t="str">
        <f t="shared" si="3"/>
        <v>DETENER</v>
      </c>
    </row>
    <row r="20" spans="1:6" x14ac:dyDescent="0.25">
      <c r="A20" s="3" t="s">
        <v>31</v>
      </c>
      <c r="B20" s="2">
        <f t="shared" si="4"/>
        <v>0.46847974557777539</v>
      </c>
      <c r="C20" s="2">
        <f t="shared" si="0"/>
        <v>0</v>
      </c>
      <c r="D20" s="2">
        <f t="shared" si="1"/>
        <v>-9.2234486989652744</v>
      </c>
      <c r="E20" s="2">
        <f t="shared" si="2"/>
        <v>0.46847974557777539</v>
      </c>
      <c r="F20" s="2" t="str">
        <f t="shared" si="3"/>
        <v>DETENER</v>
      </c>
    </row>
    <row r="21" spans="1:6" x14ac:dyDescent="0.25">
      <c r="A21" s="3" t="s">
        <v>32</v>
      </c>
      <c r="B21" s="2">
        <f t="shared" si="4"/>
        <v>0.46847974557777539</v>
      </c>
      <c r="C21" s="2">
        <f t="shared" si="0"/>
        <v>0</v>
      </c>
      <c r="D21" s="2">
        <f t="shared" si="1"/>
        <v>-9.2234486989652744</v>
      </c>
      <c r="E21" s="2">
        <f t="shared" si="2"/>
        <v>0.46847974557777539</v>
      </c>
      <c r="F21" s="2" t="str">
        <f t="shared" si="3"/>
        <v>DETENER</v>
      </c>
    </row>
    <row r="22" spans="1:6" x14ac:dyDescent="0.25">
      <c r="A22" s="3" t="s">
        <v>33</v>
      </c>
      <c r="B22" s="2">
        <f t="shared" si="4"/>
        <v>0.46847974557777539</v>
      </c>
      <c r="C22" s="2">
        <f t="shared" si="0"/>
        <v>0</v>
      </c>
      <c r="D22" s="2">
        <f t="shared" si="1"/>
        <v>-9.2234486989652744</v>
      </c>
      <c r="E22" s="2">
        <f t="shared" si="2"/>
        <v>0.46847974557777539</v>
      </c>
      <c r="F22" s="2" t="str">
        <f t="shared" si="3"/>
        <v>DETENER</v>
      </c>
    </row>
    <row r="23" spans="1:6" x14ac:dyDescent="0.25">
      <c r="A23" s="3" t="s">
        <v>34</v>
      </c>
      <c r="B23" s="2">
        <f t="shared" si="4"/>
        <v>0.46847974557777539</v>
      </c>
      <c r="C23" s="2">
        <f t="shared" si="0"/>
        <v>0</v>
      </c>
      <c r="D23" s="2">
        <f t="shared" si="1"/>
        <v>-9.2234486989652744</v>
      </c>
      <c r="E23" s="2">
        <f t="shared" si="2"/>
        <v>0.46847974557777539</v>
      </c>
      <c r="F23" s="2" t="str">
        <f t="shared" si="3"/>
        <v>DETENER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ADB-08F9-4310-A121-9B4E012C0386}">
  <dimension ref="A1:Q59"/>
  <sheetViews>
    <sheetView topLeftCell="A38" workbookViewId="0">
      <selection activeCell="E62" sqref="E62"/>
    </sheetView>
  </sheetViews>
  <sheetFormatPr baseColWidth="10" defaultRowHeight="15" x14ac:dyDescent="0.25"/>
  <cols>
    <col min="4" max="4" width="11.85546875" bestFit="1" customWidth="1"/>
    <col min="9" max="9" width="20.42578125" customWidth="1"/>
  </cols>
  <sheetData>
    <row r="1" spans="1:17" x14ac:dyDescent="0.25">
      <c r="A1" s="14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3" spans="1:17" x14ac:dyDescent="0.25">
      <c r="A3" s="1" t="s">
        <v>19</v>
      </c>
    </row>
    <row r="4" spans="1:17" x14ac:dyDescent="0.25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3</v>
      </c>
      <c r="I4" s="4" t="s">
        <v>7</v>
      </c>
    </row>
    <row r="5" spans="1:17" x14ac:dyDescent="0.25">
      <c r="A5" s="5" t="s">
        <v>8</v>
      </c>
      <c r="B5" s="2">
        <v>0</v>
      </c>
      <c r="C5" s="2">
        <v>2</v>
      </c>
      <c r="D5" s="2">
        <f>((SQRT(2*9.81*B5))*(TANH(((SQRT(2*9.81*B5))/(2*4))*2.5)))-5</f>
        <v>-5</v>
      </c>
      <c r="E5" s="2">
        <f>((SQRT(2*9.81*C5))*(TANH(((SQRT(2*9.81*C5))/(2*4))*2.5)))-5</f>
        <v>1.0192731835899531</v>
      </c>
      <c r="F5" s="2">
        <f>((E5*B5)-(D5*C5)/(E5-D5))</f>
        <v>1.661330146513786</v>
      </c>
      <c r="G5" s="2">
        <f>B5-((D5*(C5-B5))/(E5-D5))</f>
        <v>1.661330146513786</v>
      </c>
      <c r="H5" s="2">
        <f>SQRT(2*9.8*G5)*TANH((SQRT(2*9.8*G5)/2*4)*2.5)-5</f>
        <v>0.70631850422583842</v>
      </c>
      <c r="I5" s="2" t="str">
        <f>IF(C5=G5,"DETENER","CONTINUAR")</f>
        <v>CONTINUAR</v>
      </c>
    </row>
    <row r="6" spans="1:17" x14ac:dyDescent="0.25">
      <c r="A6" s="5" t="s">
        <v>9</v>
      </c>
      <c r="B6" s="2">
        <f>IF(D5*H5&lt;0,B5,G5)</f>
        <v>0</v>
      </c>
      <c r="C6" s="2">
        <f>IF(E5*H5&lt;0,C5,G5)</f>
        <v>1.661330146513786</v>
      </c>
      <c r="D6" s="2">
        <f>((SQRT(2*9.81*B6))*(TANH(((SQRT(2*9.81*B6))/(2*4))*2.5)))-5</f>
        <v>-5</v>
      </c>
      <c r="E6" s="2">
        <f>((SQRT(2*9.81*C6))*(TANH(((SQRT(2*9.81*C6))/(2*4))*2.5)))-5</f>
        <v>0.3960097101408433</v>
      </c>
      <c r="F6" s="2">
        <f>((E6*B6)-(D6*C6)/(E6-D6))</f>
        <v>1.5394061869381095</v>
      </c>
      <c r="G6" s="2">
        <f>B6-((D6*(C6-B6))/(E6-D6))</f>
        <v>1.5394061869381095</v>
      </c>
      <c r="H6" s="2">
        <f>SQRT(2*9.8*G6)*TANH((SQRT(2*9.8*G6)/2*4)*2.5)-5</f>
        <v>0.49293739851338092</v>
      </c>
      <c r="I6" s="2" t="str">
        <f t="shared" ref="I6:I59" si="0">IF(C6=G6,"DETENER","CONTINUAR")</f>
        <v>CONTINUAR</v>
      </c>
    </row>
    <row r="7" spans="1:17" x14ac:dyDescent="0.25">
      <c r="A7" s="5" t="s">
        <v>10</v>
      </c>
      <c r="B7" s="2">
        <f t="shared" ref="B7:B20" si="1">IF(D6*H6&lt;0,B6,G6)</f>
        <v>0</v>
      </c>
      <c r="C7" s="2">
        <f t="shared" ref="C7:C20" si="2">IF(E6*H6&lt;0,C6,G6)</f>
        <v>1.5394061869381095</v>
      </c>
      <c r="D7" s="2">
        <f t="shared" ref="D7:D20" si="3">((SQRT(2*9.81*B7))*(TANH(((SQRT(2*9.81*B7))/(2*4))*2.5)))-5</f>
        <v>-5</v>
      </c>
      <c r="E7" s="2">
        <f t="shared" ref="E7:E20" si="4">((SQRT(2*9.81*C7))*(TANH(((SQRT(2*9.81*C7))/(2*4))*2.5)))-5</f>
        <v>0.15253816017680677</v>
      </c>
      <c r="F7" s="2">
        <f t="shared" ref="F7:F20" si="5">((E7*B7)-(D7*C7)/(E7-D7))</f>
        <v>1.493832883020594</v>
      </c>
      <c r="G7" s="2">
        <f t="shared" ref="G7:G20" si="6">B7-((D7*(C7-B7))/(E7-D7))</f>
        <v>1.493832883020594</v>
      </c>
      <c r="H7" s="2">
        <f t="shared" ref="H7:H20" si="7">SQRT(2*9.8*G7)*TANH((SQRT(2*9.8*G7)/2*4)*2.5)-5</f>
        <v>0.41101880492053411</v>
      </c>
      <c r="I7" s="2" t="str">
        <f t="shared" si="0"/>
        <v>CONTINUAR</v>
      </c>
    </row>
    <row r="8" spans="1:17" x14ac:dyDescent="0.25">
      <c r="A8" s="5" t="s">
        <v>11</v>
      </c>
      <c r="B8" s="2">
        <f t="shared" si="1"/>
        <v>0</v>
      </c>
      <c r="C8" s="2">
        <f t="shared" si="2"/>
        <v>1.493832883020594</v>
      </c>
      <c r="D8" s="2">
        <f t="shared" si="3"/>
        <v>-5</v>
      </c>
      <c r="E8" s="2">
        <f t="shared" si="4"/>
        <v>5.8509530554522016E-2</v>
      </c>
      <c r="F8" s="2">
        <f t="shared" si="5"/>
        <v>1.4765543822716072</v>
      </c>
      <c r="G8" s="2">
        <f t="shared" si="6"/>
        <v>1.4765543822716072</v>
      </c>
      <c r="H8" s="2">
        <f t="shared" si="7"/>
        <v>0.37963436420390018</v>
      </c>
      <c r="I8" s="2" t="str">
        <f>IF(C8=G8,"DETENER","CONTINUAR")</f>
        <v>CONTINUAR</v>
      </c>
    </row>
    <row r="9" spans="1:17" x14ac:dyDescent="0.25">
      <c r="A9" s="5" t="s">
        <v>12</v>
      </c>
      <c r="B9" s="2">
        <f t="shared" si="1"/>
        <v>0</v>
      </c>
      <c r="C9" s="2">
        <f t="shared" si="2"/>
        <v>1.4765543822716072</v>
      </c>
      <c r="D9" s="2">
        <f t="shared" si="3"/>
        <v>-5</v>
      </c>
      <c r="E9" s="2">
        <f t="shared" si="4"/>
        <v>2.2403482326725843E-2</v>
      </c>
      <c r="F9" s="2">
        <f t="shared" si="5"/>
        <v>1.4699679022876562</v>
      </c>
      <c r="G9" s="2">
        <f t="shared" si="6"/>
        <v>1.4699679022876562</v>
      </c>
      <c r="H9" s="2">
        <f t="shared" si="7"/>
        <v>0.36762246109374441</v>
      </c>
      <c r="I9" s="2" t="str">
        <f t="shared" si="0"/>
        <v>CONTINUAR</v>
      </c>
    </row>
    <row r="10" spans="1:17" x14ac:dyDescent="0.25">
      <c r="A10" s="5" t="s">
        <v>13</v>
      </c>
      <c r="B10" s="2">
        <f t="shared" si="1"/>
        <v>0</v>
      </c>
      <c r="C10" s="2">
        <f t="shared" si="2"/>
        <v>1.4699679022876562</v>
      </c>
      <c r="D10" s="2">
        <f t="shared" si="3"/>
        <v>-5</v>
      </c>
      <c r="E10" s="2">
        <f t="shared" si="4"/>
        <v>8.5724481946556352E-3</v>
      </c>
      <c r="F10" s="2">
        <f t="shared" si="5"/>
        <v>1.4674519710875975</v>
      </c>
      <c r="G10" s="2">
        <f t="shared" si="6"/>
        <v>1.4674519710875975</v>
      </c>
      <c r="H10" s="2">
        <f t="shared" si="7"/>
        <v>0.36302700285173906</v>
      </c>
      <c r="I10" s="2" t="str">
        <f t="shared" si="0"/>
        <v>CONTINUAR</v>
      </c>
    </row>
    <row r="11" spans="1:17" x14ac:dyDescent="0.25">
      <c r="A11" s="5" t="s">
        <v>14</v>
      </c>
      <c r="B11" s="2">
        <f t="shared" si="1"/>
        <v>0</v>
      </c>
      <c r="C11" s="2">
        <f t="shared" si="2"/>
        <v>1.4674519710875975</v>
      </c>
      <c r="D11" s="2">
        <f t="shared" si="3"/>
        <v>-5</v>
      </c>
      <c r="E11" s="2">
        <f t="shared" si="4"/>
        <v>3.2792782655919339E-3</v>
      </c>
      <c r="F11" s="2">
        <f t="shared" si="5"/>
        <v>1.4664901652224938</v>
      </c>
      <c r="G11" s="2">
        <f t="shared" si="6"/>
        <v>1.4664901652224938</v>
      </c>
      <c r="H11" s="2">
        <f t="shared" si="7"/>
        <v>0.36126918167339195</v>
      </c>
      <c r="I11" s="2" t="str">
        <f t="shared" si="0"/>
        <v>CONTINUAR</v>
      </c>
    </row>
    <row r="12" spans="1:17" x14ac:dyDescent="0.25">
      <c r="A12" s="5" t="s">
        <v>15</v>
      </c>
      <c r="B12" s="2">
        <f t="shared" si="1"/>
        <v>0</v>
      </c>
      <c r="C12" s="2">
        <f t="shared" si="2"/>
        <v>1.4664901652224938</v>
      </c>
      <c r="D12" s="2">
        <f t="shared" si="3"/>
        <v>-5</v>
      </c>
      <c r="E12" s="2">
        <f t="shared" si="4"/>
        <v>1.2543164813445529E-3</v>
      </c>
      <c r="F12" s="2">
        <f t="shared" si="5"/>
        <v>1.4661223689322898</v>
      </c>
      <c r="G12" s="2">
        <f t="shared" si="6"/>
        <v>1.4661223689322898</v>
      </c>
      <c r="H12" s="2">
        <f t="shared" si="7"/>
        <v>0.36059683534146103</v>
      </c>
      <c r="I12" s="2" t="str">
        <f t="shared" si="0"/>
        <v>CONTINUAR</v>
      </c>
    </row>
    <row r="13" spans="1:17" x14ac:dyDescent="0.25">
      <c r="A13" s="5" t="s">
        <v>16</v>
      </c>
      <c r="B13" s="2">
        <f t="shared" si="1"/>
        <v>0</v>
      </c>
      <c r="C13" s="2">
        <f t="shared" si="2"/>
        <v>1.4661223689322898</v>
      </c>
      <c r="D13" s="2">
        <f t="shared" si="3"/>
        <v>-5</v>
      </c>
      <c r="E13" s="2">
        <f t="shared" si="4"/>
        <v>4.797543499419632E-4</v>
      </c>
      <c r="F13" s="2">
        <f t="shared" si="5"/>
        <v>1.4659817067121437</v>
      </c>
      <c r="G13" s="2">
        <f t="shared" si="6"/>
        <v>1.4659817067121437</v>
      </c>
      <c r="H13" s="2">
        <f t="shared" si="7"/>
        <v>0.36033967688224244</v>
      </c>
      <c r="I13" s="2" t="str">
        <f t="shared" si="0"/>
        <v>CONTINUAR</v>
      </c>
    </row>
    <row r="14" spans="1:17" x14ac:dyDescent="0.25">
      <c r="A14" s="5" t="s">
        <v>17</v>
      </c>
      <c r="B14" s="2">
        <f t="shared" si="1"/>
        <v>0</v>
      </c>
      <c r="C14" s="2">
        <f t="shared" si="2"/>
        <v>1.4659817067121437</v>
      </c>
      <c r="D14" s="2">
        <f t="shared" si="3"/>
        <v>-5</v>
      </c>
      <c r="E14" s="2">
        <f t="shared" si="4"/>
        <v>1.8349497771730228E-4</v>
      </c>
      <c r="F14" s="2">
        <f t="shared" si="5"/>
        <v>1.4659279086303578</v>
      </c>
      <c r="G14" s="2">
        <f t="shared" si="6"/>
        <v>1.4659279086303578</v>
      </c>
      <c r="H14" s="2">
        <f t="shared" si="7"/>
        <v>0.36024132004847509</v>
      </c>
      <c r="I14" s="2" t="str">
        <f t="shared" si="0"/>
        <v>CONTINUAR</v>
      </c>
    </row>
    <row r="15" spans="1:17" x14ac:dyDescent="0.25">
      <c r="A15" s="5" t="s">
        <v>18</v>
      </c>
      <c r="B15" s="2">
        <f t="shared" si="1"/>
        <v>0</v>
      </c>
      <c r="C15" s="2">
        <f t="shared" si="2"/>
        <v>1.4659279086303578</v>
      </c>
      <c r="D15" s="2">
        <f t="shared" si="3"/>
        <v>-5</v>
      </c>
      <c r="E15" s="2">
        <f t="shared" si="4"/>
        <v>7.0182194549239796E-5</v>
      </c>
      <c r="F15" s="2">
        <f t="shared" si="5"/>
        <v>1.4659073325116374</v>
      </c>
      <c r="G15" s="2">
        <f t="shared" si="6"/>
        <v>1.4659073325116374</v>
      </c>
      <c r="H15" s="2">
        <f t="shared" si="7"/>
        <v>0.36020370109458533</v>
      </c>
      <c r="I15" s="2" t="str">
        <f t="shared" si="0"/>
        <v>CONTINUAR</v>
      </c>
    </row>
    <row r="16" spans="1:17" x14ac:dyDescent="0.25">
      <c r="A16" s="5" t="s">
        <v>27</v>
      </c>
      <c r="B16" s="2">
        <f t="shared" si="1"/>
        <v>0</v>
      </c>
      <c r="C16" s="2">
        <f t="shared" si="2"/>
        <v>1.4659073325116374</v>
      </c>
      <c r="D16" s="2">
        <f t="shared" si="3"/>
        <v>-5</v>
      </c>
      <c r="E16" s="2">
        <f t="shared" si="4"/>
        <v>2.6842857786313346E-5</v>
      </c>
      <c r="F16" s="2">
        <f t="shared" si="5"/>
        <v>1.465899462725476</v>
      </c>
      <c r="G16" s="2">
        <f t="shared" si="6"/>
        <v>1.465899462725476</v>
      </c>
      <c r="H16" s="2">
        <f t="shared" si="7"/>
        <v>0.3601893128339535</v>
      </c>
      <c r="I16" s="2" t="str">
        <f t="shared" si="0"/>
        <v>CONTINUAR</v>
      </c>
    </row>
    <row r="17" spans="1:9" x14ac:dyDescent="0.25">
      <c r="A17" s="5" t="s">
        <v>28</v>
      </c>
      <c r="B17" s="2">
        <f t="shared" si="1"/>
        <v>0</v>
      </c>
      <c r="C17" s="2">
        <f t="shared" si="2"/>
        <v>1.465899462725476</v>
      </c>
      <c r="D17" s="2">
        <f t="shared" si="3"/>
        <v>-5</v>
      </c>
      <c r="E17" s="2">
        <f t="shared" si="4"/>
        <v>1.0266683910131746E-5</v>
      </c>
      <c r="F17" s="2">
        <f t="shared" si="5"/>
        <v>1.4658964527463709</v>
      </c>
      <c r="G17" s="2">
        <f t="shared" si="6"/>
        <v>1.4658964527463709</v>
      </c>
      <c r="H17" s="2">
        <f t="shared" si="7"/>
        <v>0.36018380970549124</v>
      </c>
      <c r="I17" s="2" t="str">
        <f t="shared" si="0"/>
        <v>CONTINUAR</v>
      </c>
    </row>
    <row r="18" spans="1:9" x14ac:dyDescent="0.25">
      <c r="A18" s="5" t="s">
        <v>29</v>
      </c>
      <c r="B18" s="2">
        <f t="shared" si="1"/>
        <v>0</v>
      </c>
      <c r="C18" s="2">
        <f t="shared" si="2"/>
        <v>1.4658964527463709</v>
      </c>
      <c r="D18" s="2">
        <f t="shared" si="3"/>
        <v>-5</v>
      </c>
      <c r="E18" s="2">
        <f t="shared" si="4"/>
        <v>3.9267340845583476E-6</v>
      </c>
      <c r="F18" s="2">
        <f t="shared" si="5"/>
        <v>1.4658953015101619</v>
      </c>
      <c r="G18" s="2">
        <f t="shared" si="6"/>
        <v>1.4658953015101619</v>
      </c>
      <c r="H18" s="2">
        <f t="shared" si="7"/>
        <v>0.36018170490508439</v>
      </c>
      <c r="I18" s="2" t="str">
        <f t="shared" si="0"/>
        <v>CONTINUAR</v>
      </c>
    </row>
    <row r="19" spans="1:9" x14ac:dyDescent="0.25">
      <c r="A19" s="5" t="s">
        <v>30</v>
      </c>
      <c r="B19" s="2">
        <f t="shared" si="1"/>
        <v>0</v>
      </c>
      <c r="C19" s="2">
        <f t="shared" si="2"/>
        <v>1.4658953015101619</v>
      </c>
      <c r="D19" s="2">
        <f t="shared" si="3"/>
        <v>-5</v>
      </c>
      <c r="E19" s="2">
        <f t="shared" si="4"/>
        <v>1.5018713730441391E-6</v>
      </c>
      <c r="F19" s="2">
        <f t="shared" si="5"/>
        <v>1.4658948611930565</v>
      </c>
      <c r="G19" s="2">
        <f t="shared" si="6"/>
        <v>1.4658948611930565</v>
      </c>
      <c r="H19" s="2">
        <f t="shared" si="7"/>
        <v>0.36018089987492008</v>
      </c>
      <c r="I19" s="2" t="str">
        <f t="shared" si="0"/>
        <v>CONTINUAR</v>
      </c>
    </row>
    <row r="20" spans="1:9" x14ac:dyDescent="0.25">
      <c r="A20" s="5" t="s">
        <v>31</v>
      </c>
      <c r="B20" s="2">
        <f t="shared" si="1"/>
        <v>0</v>
      </c>
      <c r="C20" s="2">
        <f t="shared" si="2"/>
        <v>1.4658948611930565</v>
      </c>
      <c r="D20" s="2">
        <f t="shared" si="3"/>
        <v>-5</v>
      </c>
      <c r="E20" s="2">
        <f t="shared" si="4"/>
        <v>5.7442584022737719E-7</v>
      </c>
      <c r="F20" s="2">
        <f t="shared" si="5"/>
        <v>1.4658946927834984</v>
      </c>
      <c r="G20" s="2">
        <f t="shared" si="6"/>
        <v>1.4658946927834984</v>
      </c>
      <c r="H20" s="2">
        <f t="shared" si="7"/>
        <v>0.36018059197230556</v>
      </c>
      <c r="I20" s="2" t="str">
        <f t="shared" si="0"/>
        <v>CONTINUAR</v>
      </c>
    </row>
    <row r="21" spans="1:9" x14ac:dyDescent="0.25">
      <c r="A21" s="5" t="s">
        <v>32</v>
      </c>
      <c r="B21" s="2">
        <f t="shared" ref="B21:B59" si="8">IF(D20*H20&lt;0,B20,G20)</f>
        <v>0</v>
      </c>
      <c r="C21" s="2">
        <f t="shared" ref="C21:C59" si="9">IF(E20*H20&lt;0,C20,G20)</f>
        <v>1.4658946927834984</v>
      </c>
      <c r="D21" s="2">
        <f t="shared" ref="D21:D59" si="10">((SQRT(2*9.81*B21))*(TANH(((SQRT(2*9.81*B21))/(2*4))*2.5)))-5</f>
        <v>-5</v>
      </c>
      <c r="E21" s="2">
        <f t="shared" ref="E21:E59" si="11">((SQRT(2*9.81*C21))*(TANH(((SQRT(2*9.81*C21))/(2*4))*2.5)))-5</f>
        <v>2.1970259389547664E-7</v>
      </c>
      <c r="F21" s="2">
        <f t="shared" ref="F21:F59" si="12">((E21*B21)-(D21*C21)/(E21-D21))</f>
        <v>1.4658946283713279</v>
      </c>
      <c r="G21" s="2">
        <f t="shared" ref="G21:G59" si="13">B21-((D21*(C21-B21))/(E21-D21))</f>
        <v>1.4658946283713279</v>
      </c>
      <c r="H21" s="2">
        <f t="shared" ref="H21:H59" si="14">SQRT(2*9.8*G21)*TANH((SQRT(2*9.8*G21)/2*4)*2.5)-5</f>
        <v>0.36018047420775101</v>
      </c>
      <c r="I21" s="2" t="str">
        <f t="shared" si="0"/>
        <v>CONTINUAR</v>
      </c>
    </row>
    <row r="22" spans="1:9" x14ac:dyDescent="0.25">
      <c r="A22" s="5" t="s">
        <v>33</v>
      </c>
      <c r="B22" s="2">
        <f t="shared" si="8"/>
        <v>0</v>
      </c>
      <c r="C22" s="2">
        <f t="shared" si="9"/>
        <v>1.4658946283713279</v>
      </c>
      <c r="D22" s="2">
        <f t="shared" si="10"/>
        <v>-5</v>
      </c>
      <c r="E22" s="2">
        <f t="shared" si="11"/>
        <v>8.4030394198464364E-8</v>
      </c>
      <c r="F22" s="2">
        <f t="shared" si="12"/>
        <v>1.4658946037353877</v>
      </c>
      <c r="G22" s="2">
        <f t="shared" si="13"/>
        <v>1.4658946037353877</v>
      </c>
      <c r="H22" s="2">
        <f t="shared" si="14"/>
        <v>0.36018042916594339</v>
      </c>
      <c r="I22" s="2" t="str">
        <f t="shared" si="0"/>
        <v>CONTINUAR</v>
      </c>
    </row>
    <row r="23" spans="1:9" x14ac:dyDescent="0.25">
      <c r="A23" s="5" t="s">
        <v>34</v>
      </c>
      <c r="B23" s="2">
        <f t="shared" si="8"/>
        <v>0</v>
      </c>
      <c r="C23" s="2">
        <f t="shared" si="9"/>
        <v>1.4658946037353877</v>
      </c>
      <c r="D23" s="2">
        <f t="shared" si="10"/>
        <v>-5</v>
      </c>
      <c r="E23" s="2">
        <f t="shared" si="11"/>
        <v>3.2139389816165931E-8</v>
      </c>
      <c r="F23" s="2">
        <f t="shared" si="12"/>
        <v>1.4658945943127961</v>
      </c>
      <c r="G23" s="2">
        <f t="shared" si="13"/>
        <v>1.4658945943127961</v>
      </c>
      <c r="H23" s="2">
        <f t="shared" si="14"/>
        <v>0.36018041193865091</v>
      </c>
      <c r="I23" s="2" t="str">
        <f t="shared" si="0"/>
        <v>CONTINUAR</v>
      </c>
    </row>
    <row r="24" spans="1:9" x14ac:dyDescent="0.25">
      <c r="A24" s="5" t="s">
        <v>35</v>
      </c>
      <c r="B24" s="2">
        <f t="shared" si="8"/>
        <v>0</v>
      </c>
      <c r="C24" s="2">
        <f t="shared" si="9"/>
        <v>1.4658945943127961</v>
      </c>
      <c r="D24" s="2">
        <f t="shared" si="10"/>
        <v>-5</v>
      </c>
      <c r="E24" s="2">
        <f t="shared" si="11"/>
        <v>1.2292460382923309E-8</v>
      </c>
      <c r="F24" s="2">
        <f t="shared" si="12"/>
        <v>1.4658945907089058</v>
      </c>
      <c r="G24" s="2">
        <f t="shared" si="13"/>
        <v>1.4658945907089058</v>
      </c>
      <c r="H24" s="2">
        <f t="shared" si="14"/>
        <v>0.36018040534967</v>
      </c>
      <c r="I24" s="2" t="str">
        <f t="shared" si="0"/>
        <v>CONTINUAR</v>
      </c>
    </row>
    <row r="25" spans="1:9" x14ac:dyDescent="0.25">
      <c r="A25" s="5" t="s">
        <v>36</v>
      </c>
      <c r="B25" s="2">
        <f t="shared" si="8"/>
        <v>0</v>
      </c>
      <c r="C25" s="2">
        <f t="shared" si="9"/>
        <v>1.4658945907089058</v>
      </c>
      <c r="D25" s="2">
        <f t="shared" si="10"/>
        <v>-5</v>
      </c>
      <c r="E25" s="2">
        <f t="shared" si="11"/>
        <v>4.7015378257242446E-9</v>
      </c>
      <c r="F25" s="2">
        <f t="shared" si="12"/>
        <v>1.4658945893305142</v>
      </c>
      <c r="G25" s="2">
        <f t="shared" si="13"/>
        <v>1.4658945893305142</v>
      </c>
      <c r="H25" s="2">
        <f t="shared" si="14"/>
        <v>0.36018040282956143</v>
      </c>
      <c r="I25" s="2" t="str">
        <f t="shared" si="0"/>
        <v>CONTINUAR</v>
      </c>
    </row>
    <row r="26" spans="1:9" x14ac:dyDescent="0.25">
      <c r="A26" s="5" t="s">
        <v>37</v>
      </c>
      <c r="B26" s="2">
        <f t="shared" si="8"/>
        <v>0</v>
      </c>
      <c r="C26" s="2">
        <f t="shared" si="9"/>
        <v>1.4658945893305142</v>
      </c>
      <c r="D26" s="2">
        <f t="shared" si="10"/>
        <v>-5</v>
      </c>
      <c r="E26" s="2">
        <f t="shared" si="11"/>
        <v>1.7982157984874902E-9</v>
      </c>
      <c r="F26" s="2">
        <f t="shared" si="12"/>
        <v>1.4658945888033152</v>
      </c>
      <c r="G26" s="2">
        <f t="shared" si="13"/>
        <v>1.4658945888033152</v>
      </c>
      <c r="H26" s="2">
        <f t="shared" si="14"/>
        <v>0.36018040186568534</v>
      </c>
      <c r="I26" s="2" t="str">
        <f t="shared" si="0"/>
        <v>CONTINUAR</v>
      </c>
    </row>
    <row r="27" spans="1:9" x14ac:dyDescent="0.25">
      <c r="A27" s="5" t="s">
        <v>38</v>
      </c>
      <c r="B27" s="2">
        <f t="shared" si="8"/>
        <v>0</v>
      </c>
      <c r="C27" s="2">
        <f t="shared" si="9"/>
        <v>1.4658945888033152</v>
      </c>
      <c r="D27" s="2">
        <f t="shared" si="10"/>
        <v>-5</v>
      </c>
      <c r="E27" s="2">
        <f t="shared" si="11"/>
        <v>6.8776895290056927E-10</v>
      </c>
      <c r="F27" s="2">
        <f t="shared" si="12"/>
        <v>1.4658945886016759</v>
      </c>
      <c r="G27" s="2">
        <f t="shared" si="13"/>
        <v>1.4658945886016759</v>
      </c>
      <c r="H27" s="2">
        <f t="shared" si="14"/>
        <v>0.36018040149702912</v>
      </c>
      <c r="I27" s="2" t="str">
        <f t="shared" si="0"/>
        <v>CONTINUAR</v>
      </c>
    </row>
    <row r="28" spans="1:9" x14ac:dyDescent="0.25">
      <c r="A28" s="5" t="s">
        <v>39</v>
      </c>
      <c r="B28" s="2">
        <f t="shared" si="8"/>
        <v>0</v>
      </c>
      <c r="C28" s="2">
        <f t="shared" si="9"/>
        <v>1.4658945886016759</v>
      </c>
      <c r="D28" s="2">
        <f t="shared" si="10"/>
        <v>-5</v>
      </c>
      <c r="E28" s="2">
        <f t="shared" si="11"/>
        <v>2.6305357891942549E-10</v>
      </c>
      <c r="F28" s="2">
        <f t="shared" si="12"/>
        <v>1.4658945885245542</v>
      </c>
      <c r="G28" s="2">
        <f t="shared" si="13"/>
        <v>1.4658945885245542</v>
      </c>
      <c r="H28" s="2">
        <f t="shared" si="14"/>
        <v>0.36018040135602813</v>
      </c>
      <c r="I28" s="2" t="str">
        <f t="shared" si="0"/>
        <v>CONTINUAR</v>
      </c>
    </row>
    <row r="29" spans="1:9" x14ac:dyDescent="0.25">
      <c r="A29" s="5" t="s">
        <v>40</v>
      </c>
      <c r="B29" s="2">
        <f t="shared" si="8"/>
        <v>0</v>
      </c>
      <c r="C29" s="2">
        <f t="shared" si="9"/>
        <v>1.4658945885245542</v>
      </c>
      <c r="D29" s="2">
        <f t="shared" si="10"/>
        <v>-5</v>
      </c>
      <c r="E29" s="2">
        <f t="shared" si="11"/>
        <v>1.0061107502679079E-10</v>
      </c>
      <c r="F29" s="2">
        <f t="shared" si="12"/>
        <v>1.4658945884950572</v>
      </c>
      <c r="G29" s="2">
        <f t="shared" si="13"/>
        <v>1.4658945884950572</v>
      </c>
      <c r="H29" s="2">
        <f t="shared" si="14"/>
        <v>0.36018040130209794</v>
      </c>
      <c r="I29" s="2" t="str">
        <f t="shared" si="0"/>
        <v>CONTINUAR</v>
      </c>
    </row>
    <row r="30" spans="1:9" x14ac:dyDescent="0.25">
      <c r="A30" s="5" t="s">
        <v>41</v>
      </c>
      <c r="B30" s="2">
        <f t="shared" si="8"/>
        <v>0</v>
      </c>
      <c r="C30" s="2">
        <f t="shared" si="9"/>
        <v>1.4658945884950572</v>
      </c>
      <c r="D30" s="2">
        <f t="shared" si="10"/>
        <v>-5</v>
      </c>
      <c r="E30" s="2">
        <f t="shared" si="11"/>
        <v>3.8480330033507926E-11</v>
      </c>
      <c r="F30" s="2">
        <f t="shared" si="12"/>
        <v>1.4658945884837755</v>
      </c>
      <c r="G30" s="2">
        <f t="shared" si="13"/>
        <v>1.4658945884837755</v>
      </c>
      <c r="H30" s="2">
        <f t="shared" si="14"/>
        <v>0.36018040128147177</v>
      </c>
      <c r="I30" s="2" t="str">
        <f t="shared" si="0"/>
        <v>CONTINUAR</v>
      </c>
    </row>
    <row r="31" spans="1:9" x14ac:dyDescent="0.25">
      <c r="A31" s="5" t="s">
        <v>42</v>
      </c>
      <c r="B31" s="2">
        <f t="shared" si="8"/>
        <v>0</v>
      </c>
      <c r="C31" s="2">
        <f t="shared" si="9"/>
        <v>1.4658945884837755</v>
      </c>
      <c r="D31" s="2">
        <f t="shared" si="10"/>
        <v>-5</v>
      </c>
      <c r="E31" s="2">
        <f t="shared" si="11"/>
        <v>1.4717116414431075E-11</v>
      </c>
      <c r="F31" s="2">
        <f t="shared" si="12"/>
        <v>1.465894588479461</v>
      </c>
      <c r="G31" s="2">
        <f t="shared" si="13"/>
        <v>1.465894588479461</v>
      </c>
      <c r="H31" s="2">
        <f t="shared" si="14"/>
        <v>0.36018040127358386</v>
      </c>
      <c r="I31" s="2" t="str">
        <f t="shared" si="0"/>
        <v>CONTINUAR</v>
      </c>
    </row>
    <row r="32" spans="1:9" x14ac:dyDescent="0.25">
      <c r="A32" s="5" t="s">
        <v>43</v>
      </c>
      <c r="B32" s="2">
        <f t="shared" si="8"/>
        <v>0</v>
      </c>
      <c r="C32" s="2">
        <f t="shared" si="9"/>
        <v>1.465894588479461</v>
      </c>
      <c r="D32" s="2">
        <f t="shared" si="10"/>
        <v>-5</v>
      </c>
      <c r="E32" s="2">
        <f t="shared" si="11"/>
        <v>5.631051180898794E-12</v>
      </c>
      <c r="F32" s="2">
        <f t="shared" si="12"/>
        <v>1.4658945884778101</v>
      </c>
      <c r="G32" s="2">
        <f t="shared" si="13"/>
        <v>1.4658945884778101</v>
      </c>
      <c r="H32" s="2">
        <f t="shared" si="14"/>
        <v>0.36018040127056494</v>
      </c>
      <c r="I32" s="2" t="str">
        <f t="shared" si="0"/>
        <v>CONTINUAR</v>
      </c>
    </row>
    <row r="33" spans="1:9" x14ac:dyDescent="0.25">
      <c r="A33" s="5" t="s">
        <v>44</v>
      </c>
      <c r="B33" s="2">
        <f t="shared" si="8"/>
        <v>0</v>
      </c>
      <c r="C33" s="2">
        <f t="shared" si="9"/>
        <v>1.4658945884778101</v>
      </c>
      <c r="D33" s="2">
        <f t="shared" si="10"/>
        <v>-5</v>
      </c>
      <c r="E33" s="2">
        <f t="shared" si="11"/>
        <v>2.1529444893531036E-12</v>
      </c>
      <c r="F33" s="2">
        <f t="shared" si="12"/>
        <v>1.4658945884771788</v>
      </c>
      <c r="G33" s="2">
        <f t="shared" si="13"/>
        <v>1.4658945884771788</v>
      </c>
      <c r="H33" s="2">
        <f t="shared" si="14"/>
        <v>0.3601804012694112</v>
      </c>
      <c r="I33" s="2" t="str">
        <f t="shared" si="0"/>
        <v>CONTINUAR</v>
      </c>
    </row>
    <row r="34" spans="1:9" x14ac:dyDescent="0.25">
      <c r="A34" s="5" t="s">
        <v>45</v>
      </c>
      <c r="B34" s="2">
        <f t="shared" si="8"/>
        <v>0</v>
      </c>
      <c r="C34" s="2">
        <f t="shared" si="9"/>
        <v>1.4658945884771788</v>
      </c>
      <c r="D34" s="2">
        <f t="shared" si="10"/>
        <v>-5</v>
      </c>
      <c r="E34" s="2">
        <f t="shared" si="11"/>
        <v>8.2334139506201609E-13</v>
      </c>
      <c r="F34" s="2">
        <f t="shared" si="12"/>
        <v>1.4658945884769374</v>
      </c>
      <c r="G34" s="2">
        <f t="shared" si="13"/>
        <v>1.4658945884769374</v>
      </c>
      <c r="H34" s="2">
        <f t="shared" si="14"/>
        <v>0.36018040126896977</v>
      </c>
      <c r="I34" s="2" t="str">
        <f t="shared" si="0"/>
        <v>CONTINUAR</v>
      </c>
    </row>
    <row r="35" spans="1:9" x14ac:dyDescent="0.25">
      <c r="A35" s="5" t="s">
        <v>46</v>
      </c>
      <c r="B35" s="2">
        <f t="shared" si="8"/>
        <v>0</v>
      </c>
      <c r="C35" s="2">
        <f t="shared" si="9"/>
        <v>1.4658945884769374</v>
      </c>
      <c r="D35" s="2">
        <f t="shared" si="10"/>
        <v>-5</v>
      </c>
      <c r="E35" s="2">
        <f t="shared" si="11"/>
        <v>3.1441516057384433E-13</v>
      </c>
      <c r="F35" s="2">
        <f t="shared" si="12"/>
        <v>1.4658945884768451</v>
      </c>
      <c r="G35" s="2">
        <f t="shared" si="13"/>
        <v>1.4658945884768451</v>
      </c>
      <c r="H35" s="2">
        <f t="shared" si="14"/>
        <v>0.36018040126880102</v>
      </c>
      <c r="I35" s="2" t="str">
        <f t="shared" si="0"/>
        <v>CONTINUAR</v>
      </c>
    </row>
    <row r="36" spans="1:9" x14ac:dyDescent="0.25">
      <c r="A36" s="5" t="s">
        <v>47</v>
      </c>
      <c r="B36" s="2">
        <f t="shared" si="8"/>
        <v>0</v>
      </c>
      <c r="C36" s="2">
        <f t="shared" si="9"/>
        <v>1.4658945884768451</v>
      </c>
      <c r="D36" s="2">
        <f t="shared" si="10"/>
        <v>-5</v>
      </c>
      <c r="E36" s="2">
        <f t="shared" si="11"/>
        <v>1.2079226507921703E-13</v>
      </c>
      <c r="F36" s="2">
        <f t="shared" si="12"/>
        <v>1.4658945884768095</v>
      </c>
      <c r="G36" s="2">
        <f t="shared" si="13"/>
        <v>1.4658945884768095</v>
      </c>
      <c r="H36" s="2">
        <f t="shared" si="14"/>
        <v>0.36018040126873618</v>
      </c>
      <c r="I36" s="2" t="str">
        <f t="shared" si="0"/>
        <v>CONTINUAR</v>
      </c>
    </row>
    <row r="37" spans="1:9" x14ac:dyDescent="0.25">
      <c r="A37" s="5" t="s">
        <v>48</v>
      </c>
      <c r="B37" s="2">
        <f t="shared" si="8"/>
        <v>0</v>
      </c>
      <c r="C37" s="2">
        <f t="shared" si="9"/>
        <v>1.4658945884768095</v>
      </c>
      <c r="D37" s="2">
        <f t="shared" si="10"/>
        <v>-5</v>
      </c>
      <c r="E37" s="2">
        <f t="shared" si="11"/>
        <v>4.4408920985006262E-14</v>
      </c>
      <c r="F37" s="2">
        <f t="shared" si="12"/>
        <v>1.4658945884767964</v>
      </c>
      <c r="G37" s="2">
        <f t="shared" si="13"/>
        <v>1.4658945884767964</v>
      </c>
      <c r="H37" s="2">
        <f t="shared" si="14"/>
        <v>0.3601804012687122</v>
      </c>
      <c r="I37" s="2" t="str">
        <f t="shared" si="0"/>
        <v>CONTINUAR</v>
      </c>
    </row>
    <row r="38" spans="1:9" x14ac:dyDescent="0.25">
      <c r="A38" s="5" t="s">
        <v>54</v>
      </c>
      <c r="B38" s="2">
        <f t="shared" si="8"/>
        <v>0</v>
      </c>
      <c r="C38" s="2">
        <f t="shared" si="9"/>
        <v>1.4658945884767964</v>
      </c>
      <c r="D38" s="2">
        <f t="shared" si="10"/>
        <v>-5</v>
      </c>
      <c r="E38" s="2">
        <f t="shared" si="11"/>
        <v>1.7763568394002505E-14</v>
      </c>
      <c r="F38" s="2">
        <f t="shared" si="12"/>
        <v>1.4658945884767913</v>
      </c>
      <c r="G38" s="2">
        <f t="shared" si="13"/>
        <v>1.4658945884767913</v>
      </c>
      <c r="H38" s="2">
        <f t="shared" si="14"/>
        <v>0.36018040126870243</v>
      </c>
      <c r="I38" s="2" t="str">
        <f t="shared" si="0"/>
        <v>CONTINUAR</v>
      </c>
    </row>
    <row r="39" spans="1:9" x14ac:dyDescent="0.25">
      <c r="A39" s="5" t="s">
        <v>55</v>
      </c>
      <c r="B39" s="2">
        <f t="shared" si="8"/>
        <v>0</v>
      </c>
      <c r="C39" s="2">
        <f t="shared" si="9"/>
        <v>1.4658945884767913</v>
      </c>
      <c r="D39" s="2">
        <f t="shared" si="10"/>
        <v>-5</v>
      </c>
      <c r="E39" s="2">
        <f t="shared" si="11"/>
        <v>0</v>
      </c>
      <c r="F39" s="2">
        <f t="shared" si="12"/>
        <v>1.4658945884767913</v>
      </c>
      <c r="G39" s="2">
        <f t="shared" si="13"/>
        <v>1.4658945884767913</v>
      </c>
      <c r="H39" s="2">
        <f t="shared" si="14"/>
        <v>0.36018040126870243</v>
      </c>
      <c r="I39" s="2" t="str">
        <f t="shared" si="0"/>
        <v>DETENER</v>
      </c>
    </row>
    <row r="40" spans="1:9" x14ac:dyDescent="0.25">
      <c r="A40" s="5" t="s">
        <v>56</v>
      </c>
      <c r="B40" s="2">
        <f t="shared" si="8"/>
        <v>0</v>
      </c>
      <c r="C40" s="2">
        <f t="shared" si="9"/>
        <v>1.4658945884767913</v>
      </c>
      <c r="D40" s="2">
        <f t="shared" si="10"/>
        <v>-5</v>
      </c>
      <c r="E40" s="2">
        <f t="shared" si="11"/>
        <v>0</v>
      </c>
      <c r="F40" s="2">
        <f t="shared" si="12"/>
        <v>1.4658945884767913</v>
      </c>
      <c r="G40" s="2">
        <f t="shared" si="13"/>
        <v>1.4658945884767913</v>
      </c>
      <c r="H40" s="2">
        <f t="shared" si="14"/>
        <v>0.36018040126870243</v>
      </c>
      <c r="I40" s="2" t="str">
        <f t="shared" si="0"/>
        <v>DETENER</v>
      </c>
    </row>
    <row r="41" spans="1:9" x14ac:dyDescent="0.25">
      <c r="A41" s="5" t="s">
        <v>57</v>
      </c>
      <c r="B41" s="2">
        <f t="shared" si="8"/>
        <v>0</v>
      </c>
      <c r="C41" s="2">
        <f t="shared" si="9"/>
        <v>1.4658945884767913</v>
      </c>
      <c r="D41" s="2">
        <f t="shared" si="10"/>
        <v>-5</v>
      </c>
      <c r="E41" s="2">
        <f t="shared" si="11"/>
        <v>0</v>
      </c>
      <c r="F41" s="2">
        <f t="shared" si="12"/>
        <v>1.4658945884767913</v>
      </c>
      <c r="G41" s="2">
        <f t="shared" si="13"/>
        <v>1.4658945884767913</v>
      </c>
      <c r="H41" s="2">
        <f t="shared" si="14"/>
        <v>0.36018040126870243</v>
      </c>
      <c r="I41" s="2" t="str">
        <f t="shared" si="0"/>
        <v>DETENER</v>
      </c>
    </row>
    <row r="42" spans="1:9" x14ac:dyDescent="0.25">
      <c r="A42" s="5" t="s">
        <v>58</v>
      </c>
      <c r="B42" s="2">
        <f t="shared" si="8"/>
        <v>0</v>
      </c>
      <c r="C42" s="2">
        <f t="shared" si="9"/>
        <v>1.4658945884767913</v>
      </c>
      <c r="D42" s="2">
        <f t="shared" si="10"/>
        <v>-5</v>
      </c>
      <c r="E42" s="2">
        <f t="shared" si="11"/>
        <v>0</v>
      </c>
      <c r="F42" s="2">
        <f t="shared" si="12"/>
        <v>1.4658945884767913</v>
      </c>
      <c r="G42" s="2">
        <f t="shared" si="13"/>
        <v>1.4658945884767913</v>
      </c>
      <c r="H42" s="2">
        <f t="shared" si="14"/>
        <v>0.36018040126870243</v>
      </c>
      <c r="I42" s="2" t="str">
        <f t="shared" si="0"/>
        <v>DETENER</v>
      </c>
    </row>
    <row r="43" spans="1:9" x14ac:dyDescent="0.25">
      <c r="A43" s="5" t="s">
        <v>59</v>
      </c>
      <c r="B43" s="2">
        <f t="shared" si="8"/>
        <v>0</v>
      </c>
      <c r="C43" s="2">
        <f t="shared" si="9"/>
        <v>1.4658945884767913</v>
      </c>
      <c r="D43" s="2">
        <f t="shared" si="10"/>
        <v>-5</v>
      </c>
      <c r="E43" s="2">
        <f t="shared" si="11"/>
        <v>0</v>
      </c>
      <c r="F43" s="2">
        <f t="shared" si="12"/>
        <v>1.4658945884767913</v>
      </c>
      <c r="G43" s="2">
        <f t="shared" si="13"/>
        <v>1.4658945884767913</v>
      </c>
      <c r="H43" s="2">
        <f t="shared" si="14"/>
        <v>0.36018040126870243</v>
      </c>
      <c r="I43" s="2" t="str">
        <f t="shared" si="0"/>
        <v>DETENER</v>
      </c>
    </row>
    <row r="44" spans="1:9" x14ac:dyDescent="0.25">
      <c r="A44" s="5" t="s">
        <v>60</v>
      </c>
      <c r="B44" s="2">
        <f t="shared" si="8"/>
        <v>0</v>
      </c>
      <c r="C44" s="2">
        <f t="shared" si="9"/>
        <v>1.4658945884767913</v>
      </c>
      <c r="D44" s="2">
        <f t="shared" si="10"/>
        <v>-5</v>
      </c>
      <c r="E44" s="2">
        <f t="shared" si="11"/>
        <v>0</v>
      </c>
      <c r="F44" s="2">
        <f t="shared" si="12"/>
        <v>1.4658945884767913</v>
      </c>
      <c r="G44" s="2">
        <f t="shared" si="13"/>
        <v>1.4658945884767913</v>
      </c>
      <c r="H44" s="2">
        <f t="shared" si="14"/>
        <v>0.36018040126870243</v>
      </c>
      <c r="I44" s="2" t="str">
        <f t="shared" si="0"/>
        <v>DETENER</v>
      </c>
    </row>
    <row r="45" spans="1:9" x14ac:dyDescent="0.25">
      <c r="A45" s="5" t="s">
        <v>61</v>
      </c>
      <c r="B45" s="2">
        <f t="shared" si="8"/>
        <v>0</v>
      </c>
      <c r="C45" s="2">
        <f t="shared" si="9"/>
        <v>1.4658945884767913</v>
      </c>
      <c r="D45" s="2">
        <f t="shared" si="10"/>
        <v>-5</v>
      </c>
      <c r="E45" s="2">
        <f t="shared" si="11"/>
        <v>0</v>
      </c>
      <c r="F45" s="2">
        <f t="shared" si="12"/>
        <v>1.4658945884767913</v>
      </c>
      <c r="G45" s="2">
        <f t="shared" si="13"/>
        <v>1.4658945884767913</v>
      </c>
      <c r="H45" s="2">
        <f t="shared" si="14"/>
        <v>0.36018040126870243</v>
      </c>
      <c r="I45" s="2" t="str">
        <f t="shared" si="0"/>
        <v>DETENER</v>
      </c>
    </row>
    <row r="46" spans="1:9" x14ac:dyDescent="0.25">
      <c r="A46" s="5" t="s">
        <v>62</v>
      </c>
      <c r="B46" s="2">
        <f t="shared" si="8"/>
        <v>0</v>
      </c>
      <c r="C46" s="2">
        <f t="shared" si="9"/>
        <v>1.4658945884767913</v>
      </c>
      <c r="D46" s="2">
        <f t="shared" si="10"/>
        <v>-5</v>
      </c>
      <c r="E46" s="2">
        <f t="shared" si="11"/>
        <v>0</v>
      </c>
      <c r="F46" s="2">
        <f t="shared" si="12"/>
        <v>1.4658945884767913</v>
      </c>
      <c r="G46" s="2">
        <f t="shared" si="13"/>
        <v>1.4658945884767913</v>
      </c>
      <c r="H46" s="2">
        <f t="shared" si="14"/>
        <v>0.36018040126870243</v>
      </c>
      <c r="I46" s="2" t="str">
        <f t="shared" si="0"/>
        <v>DETENER</v>
      </c>
    </row>
    <row r="47" spans="1:9" x14ac:dyDescent="0.25">
      <c r="A47" s="5" t="s">
        <v>63</v>
      </c>
      <c r="B47" s="2">
        <f t="shared" si="8"/>
        <v>0</v>
      </c>
      <c r="C47" s="2">
        <f t="shared" si="9"/>
        <v>1.4658945884767913</v>
      </c>
      <c r="D47" s="2">
        <f t="shared" si="10"/>
        <v>-5</v>
      </c>
      <c r="E47" s="2">
        <f t="shared" si="11"/>
        <v>0</v>
      </c>
      <c r="F47" s="2">
        <f t="shared" si="12"/>
        <v>1.4658945884767913</v>
      </c>
      <c r="G47" s="2">
        <f t="shared" si="13"/>
        <v>1.4658945884767913</v>
      </c>
      <c r="H47" s="2">
        <f t="shared" si="14"/>
        <v>0.36018040126870243</v>
      </c>
      <c r="I47" s="2" t="str">
        <f t="shared" si="0"/>
        <v>DETENER</v>
      </c>
    </row>
    <row r="48" spans="1:9" x14ac:dyDescent="0.25">
      <c r="A48" s="5" t="s">
        <v>64</v>
      </c>
      <c r="B48" s="2">
        <f t="shared" si="8"/>
        <v>0</v>
      </c>
      <c r="C48" s="2">
        <f t="shared" si="9"/>
        <v>1.4658945884767913</v>
      </c>
      <c r="D48" s="2">
        <f t="shared" si="10"/>
        <v>-5</v>
      </c>
      <c r="E48" s="2">
        <f t="shared" si="11"/>
        <v>0</v>
      </c>
      <c r="F48" s="2">
        <f t="shared" si="12"/>
        <v>1.4658945884767913</v>
      </c>
      <c r="G48" s="2">
        <f t="shared" si="13"/>
        <v>1.4658945884767913</v>
      </c>
      <c r="H48" s="2">
        <f t="shared" si="14"/>
        <v>0.36018040126870243</v>
      </c>
      <c r="I48" s="2" t="str">
        <f t="shared" si="0"/>
        <v>DETENER</v>
      </c>
    </row>
    <row r="49" spans="1:9" x14ac:dyDescent="0.25">
      <c r="A49" s="5" t="s">
        <v>65</v>
      </c>
      <c r="B49" s="2">
        <f t="shared" si="8"/>
        <v>0</v>
      </c>
      <c r="C49" s="2">
        <f t="shared" si="9"/>
        <v>1.4658945884767913</v>
      </c>
      <c r="D49" s="2">
        <f t="shared" si="10"/>
        <v>-5</v>
      </c>
      <c r="E49" s="2">
        <f t="shared" si="11"/>
        <v>0</v>
      </c>
      <c r="F49" s="2">
        <f t="shared" si="12"/>
        <v>1.4658945884767913</v>
      </c>
      <c r="G49" s="2">
        <f t="shared" si="13"/>
        <v>1.4658945884767913</v>
      </c>
      <c r="H49" s="2">
        <f t="shared" si="14"/>
        <v>0.36018040126870243</v>
      </c>
      <c r="I49" s="2" t="str">
        <f t="shared" si="0"/>
        <v>DETENER</v>
      </c>
    </row>
    <row r="50" spans="1:9" x14ac:dyDescent="0.25">
      <c r="A50" s="5" t="s">
        <v>66</v>
      </c>
      <c r="B50" s="2">
        <f t="shared" si="8"/>
        <v>0</v>
      </c>
      <c r="C50" s="2">
        <f t="shared" si="9"/>
        <v>1.4658945884767913</v>
      </c>
      <c r="D50" s="2">
        <f t="shared" si="10"/>
        <v>-5</v>
      </c>
      <c r="E50" s="2">
        <f t="shared" si="11"/>
        <v>0</v>
      </c>
      <c r="F50" s="2">
        <f t="shared" si="12"/>
        <v>1.4658945884767913</v>
      </c>
      <c r="G50" s="2">
        <f t="shared" si="13"/>
        <v>1.4658945884767913</v>
      </c>
      <c r="H50" s="2">
        <f t="shared" si="14"/>
        <v>0.36018040126870243</v>
      </c>
      <c r="I50" s="2" t="str">
        <f t="shared" si="0"/>
        <v>DETENER</v>
      </c>
    </row>
    <row r="51" spans="1:9" x14ac:dyDescent="0.25">
      <c r="A51" s="5" t="s">
        <v>67</v>
      </c>
      <c r="B51" s="2">
        <f t="shared" si="8"/>
        <v>0</v>
      </c>
      <c r="C51" s="2">
        <f t="shared" si="9"/>
        <v>1.4658945884767913</v>
      </c>
      <c r="D51" s="2">
        <f t="shared" si="10"/>
        <v>-5</v>
      </c>
      <c r="E51" s="2">
        <f t="shared" si="11"/>
        <v>0</v>
      </c>
      <c r="F51" s="2">
        <f t="shared" si="12"/>
        <v>1.4658945884767913</v>
      </c>
      <c r="G51" s="2">
        <f t="shared" si="13"/>
        <v>1.4658945884767913</v>
      </c>
      <c r="H51" s="2">
        <f t="shared" si="14"/>
        <v>0.36018040126870243</v>
      </c>
      <c r="I51" s="2" t="str">
        <f t="shared" si="0"/>
        <v>DETENER</v>
      </c>
    </row>
    <row r="52" spans="1:9" x14ac:dyDescent="0.25">
      <c r="A52" s="5" t="s">
        <v>68</v>
      </c>
      <c r="B52" s="2">
        <f t="shared" si="8"/>
        <v>0</v>
      </c>
      <c r="C52" s="2">
        <f t="shared" si="9"/>
        <v>1.4658945884767913</v>
      </c>
      <c r="D52" s="2">
        <f t="shared" si="10"/>
        <v>-5</v>
      </c>
      <c r="E52" s="2">
        <f t="shared" si="11"/>
        <v>0</v>
      </c>
      <c r="F52" s="2">
        <f t="shared" si="12"/>
        <v>1.4658945884767913</v>
      </c>
      <c r="G52" s="2">
        <f t="shared" si="13"/>
        <v>1.4658945884767913</v>
      </c>
      <c r="H52" s="2">
        <f t="shared" si="14"/>
        <v>0.36018040126870243</v>
      </c>
      <c r="I52" s="2" t="str">
        <f t="shared" si="0"/>
        <v>DETENER</v>
      </c>
    </row>
    <row r="53" spans="1:9" x14ac:dyDescent="0.25">
      <c r="A53" s="5" t="s">
        <v>69</v>
      </c>
      <c r="B53" s="2">
        <f t="shared" si="8"/>
        <v>0</v>
      </c>
      <c r="C53" s="2">
        <f t="shared" si="9"/>
        <v>1.4658945884767913</v>
      </c>
      <c r="D53" s="2">
        <f t="shared" si="10"/>
        <v>-5</v>
      </c>
      <c r="E53" s="2">
        <f t="shared" si="11"/>
        <v>0</v>
      </c>
      <c r="F53" s="2">
        <f t="shared" si="12"/>
        <v>1.4658945884767913</v>
      </c>
      <c r="G53" s="2">
        <f t="shared" si="13"/>
        <v>1.4658945884767913</v>
      </c>
      <c r="H53" s="2">
        <f t="shared" si="14"/>
        <v>0.36018040126870243</v>
      </c>
      <c r="I53" s="2" t="str">
        <f t="shared" si="0"/>
        <v>DETENER</v>
      </c>
    </row>
    <row r="54" spans="1:9" x14ac:dyDescent="0.25">
      <c r="A54" s="5" t="s">
        <v>70</v>
      </c>
      <c r="B54" s="2">
        <f t="shared" si="8"/>
        <v>0</v>
      </c>
      <c r="C54" s="2">
        <f t="shared" si="9"/>
        <v>1.4658945884767913</v>
      </c>
      <c r="D54" s="2">
        <f t="shared" si="10"/>
        <v>-5</v>
      </c>
      <c r="E54" s="2">
        <f t="shared" si="11"/>
        <v>0</v>
      </c>
      <c r="F54" s="2">
        <f t="shared" si="12"/>
        <v>1.4658945884767913</v>
      </c>
      <c r="G54" s="2">
        <f t="shared" si="13"/>
        <v>1.4658945884767913</v>
      </c>
      <c r="H54" s="2">
        <f t="shared" si="14"/>
        <v>0.36018040126870243</v>
      </c>
      <c r="I54" s="2" t="str">
        <f t="shared" si="0"/>
        <v>DETENER</v>
      </c>
    </row>
    <row r="55" spans="1:9" x14ac:dyDescent="0.25">
      <c r="A55" s="5" t="s">
        <v>71</v>
      </c>
      <c r="B55" s="2">
        <f t="shared" si="8"/>
        <v>0</v>
      </c>
      <c r="C55" s="2">
        <f t="shared" si="9"/>
        <v>1.4658945884767913</v>
      </c>
      <c r="D55" s="2">
        <f t="shared" si="10"/>
        <v>-5</v>
      </c>
      <c r="E55" s="2">
        <f t="shared" si="11"/>
        <v>0</v>
      </c>
      <c r="F55" s="2">
        <f t="shared" si="12"/>
        <v>1.4658945884767913</v>
      </c>
      <c r="G55" s="2">
        <f t="shared" si="13"/>
        <v>1.4658945884767913</v>
      </c>
      <c r="H55" s="2">
        <f t="shared" si="14"/>
        <v>0.36018040126870243</v>
      </c>
      <c r="I55" s="2" t="str">
        <f t="shared" si="0"/>
        <v>DETENER</v>
      </c>
    </row>
    <row r="56" spans="1:9" x14ac:dyDescent="0.25">
      <c r="A56" s="5" t="s">
        <v>72</v>
      </c>
      <c r="B56" s="2">
        <f t="shared" si="8"/>
        <v>0</v>
      </c>
      <c r="C56" s="2">
        <f t="shared" si="9"/>
        <v>1.4658945884767913</v>
      </c>
      <c r="D56" s="2">
        <f t="shared" si="10"/>
        <v>-5</v>
      </c>
      <c r="E56" s="2">
        <f t="shared" si="11"/>
        <v>0</v>
      </c>
      <c r="F56" s="2">
        <f t="shared" si="12"/>
        <v>1.4658945884767913</v>
      </c>
      <c r="G56" s="2">
        <f t="shared" si="13"/>
        <v>1.4658945884767913</v>
      </c>
      <c r="H56" s="2">
        <f t="shared" si="14"/>
        <v>0.36018040126870243</v>
      </c>
      <c r="I56" s="2" t="str">
        <f t="shared" si="0"/>
        <v>DETENER</v>
      </c>
    </row>
    <row r="57" spans="1:9" x14ac:dyDescent="0.25">
      <c r="A57" s="5" t="s">
        <v>73</v>
      </c>
      <c r="B57" s="2">
        <f t="shared" si="8"/>
        <v>0</v>
      </c>
      <c r="C57" s="2">
        <f t="shared" si="9"/>
        <v>1.4658945884767913</v>
      </c>
      <c r="D57" s="2">
        <f t="shared" si="10"/>
        <v>-5</v>
      </c>
      <c r="E57" s="2">
        <f t="shared" si="11"/>
        <v>0</v>
      </c>
      <c r="F57" s="2">
        <f t="shared" si="12"/>
        <v>1.4658945884767913</v>
      </c>
      <c r="G57" s="2">
        <f t="shared" si="13"/>
        <v>1.4658945884767913</v>
      </c>
      <c r="H57" s="2">
        <f t="shared" si="14"/>
        <v>0.36018040126870243</v>
      </c>
      <c r="I57" s="2" t="str">
        <f t="shared" si="0"/>
        <v>DETENER</v>
      </c>
    </row>
    <row r="58" spans="1:9" x14ac:dyDescent="0.25">
      <c r="A58" s="5" t="s">
        <v>74</v>
      </c>
      <c r="B58" s="2">
        <f t="shared" si="8"/>
        <v>0</v>
      </c>
      <c r="C58" s="2">
        <f t="shared" si="9"/>
        <v>1.4658945884767913</v>
      </c>
      <c r="D58" s="2">
        <f t="shared" si="10"/>
        <v>-5</v>
      </c>
      <c r="E58" s="2">
        <f t="shared" si="11"/>
        <v>0</v>
      </c>
      <c r="F58" s="2">
        <f t="shared" si="12"/>
        <v>1.4658945884767913</v>
      </c>
      <c r="G58" s="2">
        <f t="shared" si="13"/>
        <v>1.4658945884767913</v>
      </c>
      <c r="H58" s="2">
        <f t="shared" si="14"/>
        <v>0.36018040126870243</v>
      </c>
      <c r="I58" s="2" t="str">
        <f t="shared" si="0"/>
        <v>DETENER</v>
      </c>
    </row>
    <row r="59" spans="1:9" x14ac:dyDescent="0.25">
      <c r="A59" s="5" t="s">
        <v>75</v>
      </c>
      <c r="B59" s="2">
        <f t="shared" si="8"/>
        <v>0</v>
      </c>
      <c r="C59" s="2">
        <f t="shared" si="9"/>
        <v>1.4658945884767913</v>
      </c>
      <c r="D59" s="2">
        <f t="shared" si="10"/>
        <v>-5</v>
      </c>
      <c r="E59" s="2">
        <f t="shared" si="11"/>
        <v>0</v>
      </c>
      <c r="F59" s="2">
        <f t="shared" si="12"/>
        <v>1.4658945884767913</v>
      </c>
      <c r="G59" s="2">
        <f t="shared" si="13"/>
        <v>1.4658945884767913</v>
      </c>
      <c r="H59" s="2">
        <f t="shared" si="14"/>
        <v>0.36018040126870243</v>
      </c>
      <c r="I59" s="2" t="str">
        <f t="shared" si="0"/>
        <v>DETENER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dodyo</dc:creator>
  <cp:lastModifiedBy>dody ortega placencio</cp:lastModifiedBy>
  <dcterms:created xsi:type="dcterms:W3CDTF">2023-05-28T16:47:35Z</dcterms:created>
  <dcterms:modified xsi:type="dcterms:W3CDTF">2023-06-03T02:33:17Z</dcterms:modified>
</cp:coreProperties>
</file>