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G300\Downloads\"/>
    </mc:Choice>
  </mc:AlternateContent>
  <xr:revisionPtr revIDLastSave="0" documentId="8_{5B2488A7-9B69-47C4-BE59-F95A672BAB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C13" i="2" l="1"/>
  <c r="L22" i="2"/>
  <c r="E22" i="2"/>
  <c r="E19" i="2"/>
  <c r="M15" i="2"/>
  <c r="H15" i="2"/>
  <c r="D15" i="2"/>
  <c r="H13" i="2"/>
  <c r="E13" i="2"/>
  <c r="H10" i="2"/>
  <c r="E10" i="2"/>
</calcChain>
</file>

<file path=xl/sharedStrings.xml><?xml version="1.0" encoding="utf-8"?>
<sst xmlns="http://schemas.openxmlformats.org/spreadsheetml/2006/main" count="146" uniqueCount="123">
  <si>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</si>
  <si>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</si>
  <si>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</si>
  <si>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</si>
  <si>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</si>
  <si>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</si>
  <si>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</si>
  <si>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</si>
  <si>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</si>
  <si>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</si>
  <si>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</si>
  <si>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</si>
  <si>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</si>
  <si>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</si>
  <si>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</si>
  <si>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</si>
  <si>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</si>
  <si>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Terminado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</si>
  <si>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</si>
  <si>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</si>
  <si>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</si>
  <si>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</si>
  <si>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</si>
  <si>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</si>
  <si>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</si>
  <si>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</si>
  <si>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</si>
  <si>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</si>
  <si>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</si>
  <si>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</si>
  <si>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</si>
  <si>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</si>
  <si>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</si>
  <si>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</si>
  <si>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</si>
  <si>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</si>
  <si>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</si>
  <si>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</si>
  <si>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</si>
  <si>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</si>
  <si>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</si>
  <si>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</si>
  <si>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</si>
  <si>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Ingreso al sistema</t>
  </si>
  <si>
    <t>No existe un sistema o programa para manejar el inventario</t>
  </si>
  <si>
    <t>Gestionar el inventario desde consola enn c</t>
  </si>
  <si>
    <t>Dueña del negocio</t>
  </si>
  <si>
    <t>Registrar, consultar, modificar y eliminar productos</t>
  </si>
  <si>
    <t>Equipo de desarrollo</t>
  </si>
  <si>
    <t xml:space="preserve">	Validar registro, modificación, eliminación y consultas de productos correctamente en consola mediante pruebas con datos reales.</t>
  </si>
  <si>
    <t>Importante que permita búsquedas por nombre o categoría</t>
  </si>
  <si>
    <t xml:space="preserve">	El control de proveedores es manual y propenso a errores</t>
  </si>
  <si>
    <t>Tener un registro digital de proveedores</t>
  </si>
  <si>
    <t>Facilitar seguimiento de proveedores</t>
  </si>
  <si>
    <t>Registrar, modificar, consultar y eliminar datos de proveedores</t>
  </si>
  <si>
    <t>Verificar que los datos de proveedores se guarden y recuperen correctamente, y se pueda modificar/eliminar sin errores.</t>
  </si>
  <si>
    <t>Se deberá permitir la búsqueda por nombre o categoría del proveedor</t>
  </si>
  <si>
    <t>Gestión de Proveedores</t>
  </si>
  <si>
    <t>No se identifican productos con stock bajo</t>
  </si>
  <si>
    <t>No hay forma de validar errores ni verificar buen funcionamiento general</t>
  </si>
  <si>
    <t>No existe documentación del sistema ni guía de uso</t>
  </si>
  <si>
    <t>Implementar alertas de stock</t>
  </si>
  <si>
    <t>Verificar que el sistema funcione correctamente</t>
  </si>
  <si>
    <t>Documentar el uso y funcionamiento del sistema</t>
  </si>
  <si>
    <t>Prevenir faltantes de productos</t>
  </si>
  <si>
    <t>Probar distintas situaciones para asegurar la fiabilidad del sistema</t>
  </si>
  <si>
    <t>Facilitar la comprensión del sistema por parte de cualquier usuario</t>
  </si>
  <si>
    <t>Dueña del negocio / otros</t>
  </si>
  <si>
    <t>Implementar condición que muestre advertencia en consola cuando stock ≤ mínimo definido</t>
  </si>
  <si>
    <t>Probar con productos inexistentes, eliminación de datos, búsqueda de nombres inválidos, stock cero</t>
  </si>
  <si>
    <t xml:space="preserve">	Elaborar manual de uso: cómo ingresar productos, proveedores, consultar, modificar, eliminar; errores comunes</t>
  </si>
  <si>
    <t xml:space="preserve">	Ingresar productos con cantidad baja y verificar que el sistema genere alerta automáticamente.</t>
  </si>
  <si>
    <t xml:space="preserve">	Pruebas unitarias y de integración con distintos escenarios comunes y excepcionales.</t>
  </si>
  <si>
    <t>Verificar que el documento esté claro, con ejemplos, y haya sido validado por una persona ajena al desarrollo.</t>
  </si>
  <si>
    <t>Se debe permitir definir el stock mínimo por cada producto</t>
  </si>
  <si>
    <t>Requiere testeo con archivos temporales o simulaciones</t>
  </si>
  <si>
    <t>deal acompañar con ejemplos de consola y estructura de archivos</t>
  </si>
  <si>
    <t>Alerta de Stock Bajo</t>
  </si>
  <si>
    <t>Pruebas y Validación del Sistema</t>
  </si>
  <si>
    <t>Documentación del Sistema</t>
  </si>
  <si>
    <t>No se pueden modificar productos existentes</t>
  </si>
  <si>
    <t>Modificar datos desde consola</t>
  </si>
  <si>
    <t xml:space="preserve"> Mantener actualizada la información del inventario</t>
  </si>
  <si>
    <t>Seleccionar un producto y actualizar sus datos (nombre, cantidad, categoría)</t>
  </si>
  <si>
    <t>Verificar que el producto modificado muestre los nuevos datos</t>
  </si>
  <si>
    <t>Incluir opción de confirmación</t>
  </si>
  <si>
    <t>Modificación de productos</t>
  </si>
  <si>
    <t>No se pueden eliminar productos</t>
  </si>
  <si>
    <t>Eliminar registros antiguos</t>
  </si>
  <si>
    <t>Mantener actualizado el inventario</t>
  </si>
  <si>
    <t>Seleccionar un producto y confirmar su eliminación</t>
  </si>
  <si>
    <t>Verificar que no se muestre en la próxima búsqueda</t>
  </si>
  <si>
    <t xml:space="preserve"> Incluir advertencia antes de eliminar</t>
  </si>
  <si>
    <t>Eliminación de productos</t>
  </si>
  <si>
    <t xml:space="preserve"> No se pueden modificar datos de proveedores</t>
  </si>
  <si>
    <t>Editar datos del proveedor</t>
  </si>
  <si>
    <t>Mantener contacto actualizado</t>
  </si>
  <si>
    <t>Seleccionar proveedor y actualizar su información</t>
  </si>
  <si>
    <t>Confirmar que los cambios se reflejan al consultarlos</t>
  </si>
  <si>
    <t>Similar a la edición de productos</t>
  </si>
  <si>
    <t>Modificación de proveedores</t>
  </si>
  <si>
    <t>No se pueden eliminar proveedores</t>
  </si>
  <si>
    <t>Eliminar proveedores inactivos</t>
  </si>
  <si>
    <t>Depurar la base de datos</t>
  </si>
  <si>
    <t>Seleccionar proveedor y confirmar eliminación</t>
  </si>
  <si>
    <t>Verificar que ya no aparezca en los registros</t>
  </si>
  <si>
    <t xml:space="preserve"> Opción importante para evitar confusión</t>
  </si>
  <si>
    <t>Eliminación de proveedores</t>
  </si>
  <si>
    <t>No hay manera de buscar productos fácilmente</t>
  </si>
  <si>
    <t>Permitir búsquedas por nombre o categoría</t>
  </si>
  <si>
    <t xml:space="preserve"> Encontrar productos rápidamente</t>
  </si>
  <si>
    <t>Opción de búsqueda parcial desde el menú</t>
  </si>
  <si>
    <t xml:space="preserve"> Ingresar palabra clave y mostrar resultados correctos
</t>
  </si>
  <si>
    <t>Muy útil cuando hay muchos productos</t>
  </si>
  <si>
    <t>Búsqueda de productos</t>
  </si>
  <si>
    <t>Los datos se pierden al cerrar el programa</t>
  </si>
  <si>
    <t>Guardar datos en archivo .txt</t>
  </si>
  <si>
    <t>Conservar la información entre usos</t>
  </si>
  <si>
    <t>Escribir datos al cerrar el sistema y leer al iniciar</t>
  </si>
  <si>
    <t>Verificar que los archivos contienen la información guardada</t>
  </si>
  <si>
    <t>Solución sencilla sin usar base de datos</t>
  </si>
  <si>
    <t>Persistencia en archivo</t>
  </si>
  <si>
    <t xml:space="preserve"> El programa debera digitalizar el control de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</si>
</sst>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49" fontId="6" fillId="0" borderId="2" xfId="0" applyNumberFormat="1" applyFont="1" applyBorder="1" applyAlignment="1">
      <alignment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5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1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5" fillId="0" borderId="28" xfId="0" applyFont="1" applyBorder="1" applyAlignment="1">
      <alignment vertical="center"/>
    </xf>
    <xf numFmtId="0" fontId="1" fillId="0" borderId="26" xfId="0" applyFont="1" applyBorder="1" applyAlignment="1">
      <alignment horizontal="left" vertical="center" wrapText="1"/>
    </xf>
    <xf numFmtId="0" fontId="6" fillId="0" borderId="26" xfId="0" applyFont="1" applyBorder="1" applyAlignment="1">
      <alignment vertical="center" wrapText="1"/>
    </xf>
    <xf numFmtId="0" fontId="5" fillId="8" borderId="26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4" fillId="7" borderId="10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23" xfId="0" applyFont="1" applyBorder="1"/>
    <xf numFmtId="0" fontId="10" fillId="0" borderId="25" xfId="0" applyFont="1" applyBorder="1"/>
    <xf numFmtId="0" fontId="11" fillId="4" borderId="10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2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0" fillId="0" borderId="6" xfId="0" applyFont="1" applyBorder="1"/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395004</xdr:colOff>
      <xdr:row>8</xdr:row>
      <xdr:rowOff>228599</xdr:rowOff>
    </xdr:from>
    <xdr:to>
      <xdr:col>14</xdr:col>
      <xdr:colOff>771524</xdr:colOff>
      <xdr:row>12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BE2244-8E1D-405F-A111-2CEABE5E6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5279" y="1171574"/>
          <a:ext cx="1186145" cy="1180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4" zoomScale="78" zoomScaleNormal="78" workbookViewId="0">
      <selection activeCell="D10" sqref="D10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9" width="10.625" customWidth="1"/>
    <col min="10" max="10" width="15.875" customWidth="1"/>
    <col min="11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2" t="s">
        <v>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26" x14ac:dyDescent="0.25">
      <c r="H4" s="4"/>
      <c r="I4" s="1"/>
      <c r="J4" s="1"/>
      <c r="K4" s="2"/>
      <c r="L4" s="3"/>
    </row>
    <row r="5" spans="1:26" ht="51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166.35" customHeight="1" x14ac:dyDescent="0.2">
      <c r="B6" s="7" t="s">
        <v>15</v>
      </c>
      <c r="C6" s="18" t="s">
        <v>44</v>
      </c>
      <c r="D6" s="8" t="s">
        <v>122</v>
      </c>
      <c r="E6" s="8" t="s">
        <v>45</v>
      </c>
      <c r="F6" s="8" t="s">
        <v>46</v>
      </c>
      <c r="G6" s="8" t="s">
        <v>47</v>
      </c>
      <c r="H6" s="8"/>
      <c r="I6" s="11"/>
      <c r="J6" s="12">
        <v>45828</v>
      </c>
      <c r="K6" s="11" t="s">
        <v>16</v>
      </c>
      <c r="L6" s="11" t="s">
        <v>31</v>
      </c>
      <c r="M6" s="12" t="s">
        <v>49</v>
      </c>
      <c r="N6" s="12" t="s">
        <v>50</v>
      </c>
      <c r="O6" s="12" t="s">
        <v>43</v>
      </c>
    </row>
    <row r="7" spans="1:26" ht="72" customHeight="1" x14ac:dyDescent="0.25">
      <c r="B7" s="7" t="s">
        <v>18</v>
      </c>
      <c r="C7" s="8" t="s">
        <v>51</v>
      </c>
      <c r="D7" s="9" t="s">
        <v>52</v>
      </c>
      <c r="E7" s="8" t="s">
        <v>53</v>
      </c>
      <c r="F7" s="10" t="s">
        <v>46</v>
      </c>
      <c r="G7" s="34" t="s">
        <v>54</v>
      </c>
      <c r="H7" s="8"/>
      <c r="I7" s="11"/>
      <c r="J7" s="12">
        <v>45828</v>
      </c>
      <c r="K7" s="11" t="s">
        <v>16</v>
      </c>
      <c r="L7" s="11" t="s">
        <v>31</v>
      </c>
      <c r="M7" s="9" t="s">
        <v>55</v>
      </c>
      <c r="N7" s="13" t="s">
        <v>56</v>
      </c>
      <c r="O7" s="14" t="s">
        <v>57</v>
      </c>
    </row>
    <row r="8" spans="1:26" ht="72" customHeight="1" x14ac:dyDescent="0.2">
      <c r="B8" s="7" t="s">
        <v>19</v>
      </c>
      <c r="C8" s="9" t="s">
        <v>58</v>
      </c>
      <c r="D8" s="8" t="s">
        <v>61</v>
      </c>
      <c r="E8" s="8" t="s">
        <v>64</v>
      </c>
      <c r="F8" s="8" t="s">
        <v>46</v>
      </c>
      <c r="G8" s="9" t="s">
        <v>68</v>
      </c>
      <c r="H8" s="8"/>
      <c r="I8" s="11"/>
      <c r="J8" s="12">
        <v>45828</v>
      </c>
      <c r="K8" s="11" t="s">
        <v>30</v>
      </c>
      <c r="L8" s="15" t="s">
        <v>29</v>
      </c>
      <c r="M8" s="43" t="s">
        <v>71</v>
      </c>
      <c r="N8" s="44" t="s">
        <v>74</v>
      </c>
      <c r="O8" s="45" t="s">
        <v>77</v>
      </c>
    </row>
    <row r="9" spans="1:26" ht="122.45" customHeight="1" x14ac:dyDescent="0.2">
      <c r="A9" s="16"/>
      <c r="B9" s="7" t="s">
        <v>20</v>
      </c>
      <c r="C9" s="9" t="s">
        <v>59</v>
      </c>
      <c r="D9" s="17" t="s">
        <v>62</v>
      </c>
      <c r="E9" s="17" t="s">
        <v>65</v>
      </c>
      <c r="F9" s="14" t="s">
        <v>48</v>
      </c>
      <c r="G9" s="9" t="s">
        <v>69</v>
      </c>
      <c r="H9" s="18"/>
      <c r="I9" s="15"/>
      <c r="J9" s="12">
        <v>45828</v>
      </c>
      <c r="K9" s="11" t="s">
        <v>32</v>
      </c>
      <c r="L9" s="42" t="s">
        <v>29</v>
      </c>
      <c r="M9" s="50" t="s">
        <v>72</v>
      </c>
      <c r="N9" s="49" t="s">
        <v>75</v>
      </c>
      <c r="O9" s="49" t="s">
        <v>78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16.45" customHeight="1" x14ac:dyDescent="0.2">
      <c r="B10" s="7" t="s">
        <v>21</v>
      </c>
      <c r="C10" s="8" t="s">
        <v>60</v>
      </c>
      <c r="D10" s="17" t="s">
        <v>63</v>
      </c>
      <c r="E10" s="17" t="s">
        <v>66</v>
      </c>
      <c r="F10" s="14" t="s">
        <v>67</v>
      </c>
      <c r="G10" s="17" t="s">
        <v>70</v>
      </c>
      <c r="H10" s="18"/>
      <c r="I10" s="15"/>
      <c r="J10" s="12">
        <v>45828</v>
      </c>
      <c r="K10" s="11" t="s">
        <v>32</v>
      </c>
      <c r="L10" s="15" t="s">
        <v>29</v>
      </c>
      <c r="M10" s="46" t="s">
        <v>73</v>
      </c>
      <c r="N10" s="47" t="s">
        <v>76</v>
      </c>
      <c r="O10" s="47" t="s">
        <v>79</v>
      </c>
    </row>
    <row r="11" spans="1:26" ht="66" customHeight="1" x14ac:dyDescent="0.2">
      <c r="B11" s="7" t="s">
        <v>22</v>
      </c>
      <c r="C11" s="8" t="s">
        <v>80</v>
      </c>
      <c r="D11" s="8" t="s">
        <v>81</v>
      </c>
      <c r="E11" s="8" t="s">
        <v>82</v>
      </c>
      <c r="F11" s="8" t="s">
        <v>46</v>
      </c>
      <c r="G11" s="8" t="s">
        <v>83</v>
      </c>
      <c r="H11" s="8"/>
      <c r="I11" s="11"/>
      <c r="J11" s="12"/>
      <c r="K11" s="11"/>
      <c r="L11" s="11"/>
      <c r="M11" s="8" t="s">
        <v>84</v>
      </c>
      <c r="N11" s="8" t="s">
        <v>85</v>
      </c>
      <c r="O11" s="8" t="s">
        <v>86</v>
      </c>
    </row>
    <row r="12" spans="1:26" ht="155.25" customHeight="1" x14ac:dyDescent="0.2">
      <c r="B12" s="7" t="s">
        <v>23</v>
      </c>
      <c r="C12" s="8" t="s">
        <v>87</v>
      </c>
      <c r="D12" s="8" t="s">
        <v>88</v>
      </c>
      <c r="E12" s="8" t="s">
        <v>89</v>
      </c>
      <c r="F12" s="8" t="s">
        <v>46</v>
      </c>
      <c r="G12" s="8" t="s">
        <v>90</v>
      </c>
      <c r="H12" s="8"/>
      <c r="I12" s="11"/>
      <c r="J12" s="12"/>
      <c r="K12" s="11"/>
      <c r="L12" s="11"/>
      <c r="M12" s="8" t="s">
        <v>91</v>
      </c>
      <c r="N12" s="8" t="s">
        <v>92</v>
      </c>
      <c r="O12" s="8" t="s">
        <v>93</v>
      </c>
    </row>
    <row r="13" spans="1:26" ht="120.6" customHeight="1" x14ac:dyDescent="0.2">
      <c r="B13" s="7" t="s">
        <v>24</v>
      </c>
      <c r="C13" s="8" t="s">
        <v>94</v>
      </c>
      <c r="D13" s="8" t="s">
        <v>95</v>
      </c>
      <c r="E13" s="8" t="s">
        <v>96</v>
      </c>
      <c r="F13" s="8" t="s">
        <v>46</v>
      </c>
      <c r="G13" s="8" t="s">
        <v>97</v>
      </c>
      <c r="H13" s="8"/>
      <c r="I13" s="11"/>
      <c r="J13" s="12"/>
      <c r="K13" s="11"/>
      <c r="L13" s="11"/>
      <c r="M13" s="8" t="s">
        <v>98</v>
      </c>
      <c r="N13" s="8" t="s">
        <v>99</v>
      </c>
      <c r="O13" s="8" t="s">
        <v>100</v>
      </c>
    </row>
    <row r="14" spans="1:26" ht="124.5" customHeight="1" x14ac:dyDescent="0.2">
      <c r="B14" s="7" t="s">
        <v>25</v>
      </c>
      <c r="C14" s="8" t="s">
        <v>101</v>
      </c>
      <c r="D14" s="8" t="s">
        <v>102</v>
      </c>
      <c r="E14" s="8" t="s">
        <v>103</v>
      </c>
      <c r="F14" s="8" t="s">
        <v>46</v>
      </c>
      <c r="G14" s="8" t="s">
        <v>104</v>
      </c>
      <c r="H14" s="8"/>
      <c r="I14" s="11"/>
      <c r="J14" s="12"/>
      <c r="K14" s="11"/>
      <c r="L14" s="11"/>
      <c r="M14" s="8" t="s">
        <v>105</v>
      </c>
      <c r="N14" s="12" t="s">
        <v>106</v>
      </c>
      <c r="O14" s="8" t="s">
        <v>107</v>
      </c>
    </row>
    <row r="15" spans="1:26" ht="117.75" customHeight="1" x14ac:dyDescent="0.2">
      <c r="B15" s="7" t="s">
        <v>26</v>
      </c>
      <c r="C15" s="8" t="s">
        <v>108</v>
      </c>
      <c r="D15" s="8" t="s">
        <v>109</v>
      </c>
      <c r="E15" s="8" t="s">
        <v>110</v>
      </c>
      <c r="F15" s="8" t="s">
        <v>46</v>
      </c>
      <c r="G15" s="8" t="s">
        <v>111</v>
      </c>
      <c r="H15" s="8"/>
      <c r="I15" s="11"/>
      <c r="J15" s="12"/>
      <c r="K15" s="11"/>
      <c r="L15" s="11"/>
      <c r="M15" s="8" t="s">
        <v>112</v>
      </c>
      <c r="N15" s="12" t="s">
        <v>113</v>
      </c>
      <c r="O15" s="8" t="s">
        <v>114</v>
      </c>
    </row>
    <row r="16" spans="1:26" ht="115.5" customHeight="1" x14ac:dyDescent="0.2">
      <c r="B16" s="7" t="s">
        <v>27</v>
      </c>
      <c r="C16" s="8" t="s">
        <v>115</v>
      </c>
      <c r="D16" s="8" t="s">
        <v>116</v>
      </c>
      <c r="E16" s="8" t="s">
        <v>117</v>
      </c>
      <c r="F16" s="8" t="s">
        <v>46</v>
      </c>
      <c r="G16" s="8" t="s">
        <v>118</v>
      </c>
      <c r="H16" s="8"/>
      <c r="I16" s="11"/>
      <c r="J16" s="12"/>
      <c r="K16" s="11"/>
      <c r="L16" s="11"/>
      <c r="M16" s="8" t="s">
        <v>119</v>
      </c>
      <c r="N16" s="12" t="s">
        <v>120</v>
      </c>
      <c r="O16" s="8" t="s">
        <v>121</v>
      </c>
    </row>
    <row r="17" spans="2:15" ht="122.25" customHeight="1" x14ac:dyDescent="0.2">
      <c r="B17" s="7" t="s">
        <v>28</v>
      </c>
      <c r="C17" s="8"/>
      <c r="D17" s="8"/>
      <c r="E17" s="8"/>
      <c r="F17" s="8"/>
      <c r="G17" s="8"/>
      <c r="H17" s="8"/>
      <c r="I17" s="11"/>
      <c r="J17" s="12"/>
      <c r="K17" s="11"/>
      <c r="L17" s="11"/>
      <c r="M17" s="8"/>
      <c r="N17" s="12"/>
      <c r="O17" s="8"/>
    </row>
    <row r="18" spans="2:15" ht="127.5" customHeight="1" x14ac:dyDescent="0.2">
      <c r="B18" s="7"/>
      <c r="C18" s="8"/>
      <c r="D18" s="8"/>
      <c r="E18" s="8"/>
      <c r="F18" s="8"/>
      <c r="G18" s="8"/>
      <c r="H18" s="8"/>
      <c r="I18" s="11"/>
      <c r="J18" s="12"/>
      <c r="K18" s="11"/>
      <c r="L18" s="11"/>
      <c r="M18" s="8"/>
      <c r="N18" s="12"/>
      <c r="O18" s="8"/>
    </row>
    <row r="19" spans="2:15" ht="118.5" customHeight="1" x14ac:dyDescent="0.2">
      <c r="B19" s="7"/>
      <c r="C19" s="8"/>
      <c r="D19" s="8"/>
      <c r="E19" s="8"/>
      <c r="F19" s="8"/>
      <c r="G19" s="8"/>
      <c r="H19" s="8"/>
      <c r="I19" s="11"/>
      <c r="J19" s="12"/>
      <c r="K19" s="11"/>
      <c r="L19" s="11"/>
      <c r="M19" s="8"/>
      <c r="N19" s="12"/>
      <c r="O19" s="8"/>
    </row>
    <row r="20" spans="2:15" ht="109.5" customHeight="1" x14ac:dyDescent="0.2">
      <c r="B20" s="48"/>
      <c r="C20" s="8"/>
      <c r="D20" s="8"/>
      <c r="E20" s="8"/>
      <c r="F20" s="8"/>
      <c r="G20" s="8"/>
      <c r="H20" s="8"/>
      <c r="I20" s="11"/>
      <c r="J20" s="12"/>
      <c r="K20" s="11"/>
      <c r="L20" s="11"/>
      <c r="M20" s="8"/>
      <c r="N20" s="12"/>
      <c r="O20" s="8"/>
    </row>
    <row r="21" spans="2:15" ht="114" customHeight="1" x14ac:dyDescent="0.2">
      <c r="B21" s="48"/>
      <c r="C21" s="8"/>
      <c r="D21" s="8"/>
      <c r="E21" s="8"/>
      <c r="F21" s="8"/>
      <c r="G21" s="8"/>
      <c r="H21" s="8"/>
      <c r="I21" s="11"/>
      <c r="J21" s="12"/>
      <c r="K21" s="11"/>
      <c r="L21" s="11"/>
      <c r="M21" s="12"/>
      <c r="N21" s="12"/>
      <c r="O21" s="8"/>
    </row>
    <row r="22" spans="2:15" ht="101.25" customHeight="1" x14ac:dyDescent="0.2">
      <c r="B22" s="48"/>
      <c r="C22" s="18"/>
      <c r="D22" s="8"/>
      <c r="E22" s="8"/>
      <c r="F22" s="8"/>
      <c r="G22" s="8"/>
      <c r="H22" s="8"/>
      <c r="I22" s="11"/>
      <c r="J22" s="12"/>
      <c r="K22" s="11"/>
      <c r="L22" s="11"/>
      <c r="M22" s="12"/>
      <c r="N22" s="12"/>
      <c r="O22" s="8"/>
    </row>
    <row r="23" spans="2:15" ht="75" customHeight="1" x14ac:dyDescent="0.2">
      <c r="B23" s="51"/>
      <c r="C23" s="18"/>
      <c r="D23" s="8"/>
      <c r="E23" s="8"/>
      <c r="F23" s="8"/>
      <c r="G23" s="8"/>
      <c r="H23" s="8"/>
      <c r="I23" s="11"/>
      <c r="J23" s="12"/>
      <c r="K23" s="11"/>
      <c r="L23" s="11"/>
      <c r="M23" s="12"/>
      <c r="N23" s="12"/>
      <c r="O23" s="12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20"/>
      <c r="L25" s="3"/>
    </row>
    <row r="26" spans="2:15" ht="19.5" customHeight="1" x14ac:dyDescent="0.2">
      <c r="I26" s="1"/>
      <c r="J26" s="1"/>
      <c r="K26" s="20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29</v>
      </c>
      <c r="M30" s="4"/>
    </row>
    <row r="31" spans="2:15" ht="19.5" customHeight="1" x14ac:dyDescent="0.25">
      <c r="I31" s="1"/>
      <c r="J31" s="1"/>
      <c r="K31" s="2" t="s">
        <v>30</v>
      </c>
      <c r="L31" s="1" t="s">
        <v>31</v>
      </c>
      <c r="M31" s="4"/>
    </row>
    <row r="32" spans="2:15" ht="19.5" customHeight="1" x14ac:dyDescent="0.25">
      <c r="I32" s="1"/>
      <c r="J32" s="1"/>
      <c r="K32" s="2" t="s">
        <v>32</v>
      </c>
      <c r="L32" s="1" t="s">
        <v>17</v>
      </c>
      <c r="M32" s="4"/>
    </row>
    <row r="33" spans="9:13" ht="19.5" customHeight="1" x14ac:dyDescent="0.25">
      <c r="I33" s="1"/>
      <c r="J33" s="1"/>
      <c r="K33" s="2"/>
      <c r="L33" s="1" t="s">
        <v>33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9"/>
      <c r="L1000" s="3"/>
    </row>
    <row r="1001" spans="9:12" ht="15.75" customHeight="1" x14ac:dyDescent="0.2">
      <c r="I1001" s="3"/>
      <c r="J1001" s="3"/>
      <c r="K1001" s="19"/>
      <c r="L1001" s="3"/>
    </row>
  </sheetData>
  <mergeCells count="1">
    <mergeCell ref="B3:O3"/>
  </mergeCells>
  <phoneticPr fontId="15" type="noConversion"/>
  <dataValidations count="2">
    <dataValidation type="list" allowBlank="1" showErrorMessage="1" sqref="L10:L23 L6:L8" xr:uid="{00000000-0002-0000-0000-000000000000}">
      <formula1>$L$30:$L$33</formula1>
    </dataValidation>
    <dataValidation type="list" allowBlank="1" showErrorMessage="1" sqref="K10:K23 K6:K8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E10" sqref="E10:F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1"/>
      <c r="D4" s="21"/>
      <c r="E4" s="21"/>
      <c r="F4" s="4"/>
    </row>
    <row r="5" spans="2:16" hidden="1" x14ac:dyDescent="0.25">
      <c r="C5" s="21"/>
      <c r="D5" s="21"/>
      <c r="E5" s="21"/>
      <c r="F5" s="4"/>
    </row>
    <row r="6" spans="2:16" ht="39.75" customHeight="1" x14ac:dyDescent="0.2">
      <c r="B6" s="67" t="s">
        <v>34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9"/>
    </row>
    <row r="7" spans="2:16" ht="9.75" customHeight="1" x14ac:dyDescent="0.2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2:16" ht="9.75" customHeight="1" x14ac:dyDescent="0.25">
      <c r="B8" s="35"/>
      <c r="C8" s="36"/>
      <c r="D8" s="36"/>
      <c r="E8" s="36"/>
      <c r="F8" s="37"/>
      <c r="G8" s="38"/>
      <c r="H8" s="38"/>
      <c r="I8" s="38"/>
      <c r="J8" s="38"/>
      <c r="K8" s="38"/>
      <c r="L8" s="38"/>
      <c r="M8" s="38"/>
      <c r="N8" s="38"/>
      <c r="O8" s="38"/>
      <c r="P8" s="39"/>
    </row>
    <row r="9" spans="2:16" ht="30" customHeight="1" x14ac:dyDescent="0.2">
      <c r="B9" s="40"/>
      <c r="C9" s="23" t="s">
        <v>1</v>
      </c>
      <c r="D9" s="24"/>
      <c r="E9" s="70" t="s">
        <v>35</v>
      </c>
      <c r="F9" s="69"/>
      <c r="G9" s="24"/>
      <c r="H9" s="70" t="s">
        <v>11</v>
      </c>
      <c r="I9" s="69"/>
      <c r="J9" s="25"/>
      <c r="K9" s="25"/>
      <c r="L9" s="25"/>
      <c r="M9" s="25"/>
      <c r="N9" s="25"/>
      <c r="O9" s="25"/>
      <c r="P9" s="41"/>
    </row>
    <row r="10" spans="2:16" ht="30" customHeight="1" x14ac:dyDescent="0.2">
      <c r="B10" s="40"/>
      <c r="C10" s="26" t="s">
        <v>15</v>
      </c>
      <c r="D10" s="27"/>
      <c r="E10" s="71" t="str">
        <f>VLOOKUP(C10,'Formato descripción HU'!B6:O23,5,0)</f>
        <v>Dueña del negocio</v>
      </c>
      <c r="F10" s="69"/>
      <c r="G10" s="28"/>
      <c r="H10" s="71" t="str">
        <f>VLOOKUP(C10,'Formato descripción HU'!B6:O263,11,0)</f>
        <v>En proceso</v>
      </c>
      <c r="I10" s="69"/>
      <c r="J10" s="28"/>
      <c r="K10" s="25"/>
      <c r="L10" s="25"/>
      <c r="M10" s="25"/>
      <c r="N10" s="25"/>
      <c r="O10" s="25"/>
      <c r="P10" s="41"/>
    </row>
    <row r="11" spans="2:16" ht="9.75" customHeight="1" x14ac:dyDescent="0.2">
      <c r="B11" s="40"/>
      <c r="C11" s="29"/>
      <c r="D11" s="27"/>
      <c r="E11" s="30"/>
      <c r="F11" s="30"/>
      <c r="G11" s="28"/>
      <c r="H11" s="30"/>
      <c r="I11" s="30"/>
      <c r="J11" s="28"/>
      <c r="K11" s="30"/>
      <c r="L11" s="30"/>
      <c r="M11" s="25"/>
      <c r="N11" s="30"/>
      <c r="O11" s="30"/>
      <c r="P11" s="41"/>
    </row>
    <row r="12" spans="2:16" ht="30" customHeight="1" x14ac:dyDescent="0.2">
      <c r="B12" s="40"/>
      <c r="C12" s="23" t="s">
        <v>36</v>
      </c>
      <c r="D12" s="27"/>
      <c r="E12" s="70" t="s">
        <v>10</v>
      </c>
      <c r="F12" s="69"/>
      <c r="G12" s="28"/>
      <c r="H12" s="70" t="s">
        <v>37</v>
      </c>
      <c r="I12" s="69"/>
      <c r="J12" s="28"/>
      <c r="K12" s="30"/>
      <c r="L12" s="30"/>
      <c r="M12" s="25"/>
      <c r="N12" s="30"/>
      <c r="O12" s="30"/>
      <c r="P12" s="41"/>
    </row>
    <row r="13" spans="2:16" ht="30" customHeight="1" x14ac:dyDescent="0.2">
      <c r="B13" s="40"/>
      <c r="C13" s="26">
        <f>VLOOKUP('Historia de Usuario'!C10,'Formato descripción HU'!B6:O23,8,0)</f>
        <v>0</v>
      </c>
      <c r="D13" s="27"/>
      <c r="E13" s="71" t="str">
        <f>VLOOKUP(C10,'Formato descripción HU'!B6:O23,10,0)</f>
        <v>Alta</v>
      </c>
      <c r="F13" s="69"/>
      <c r="G13" s="28"/>
      <c r="H13" s="71">
        <f>VLOOKUP(C10,'Formato descripción HU'!B6:O23,7,0)</f>
        <v>0</v>
      </c>
      <c r="I13" s="69"/>
      <c r="J13" s="28"/>
      <c r="K13" s="30"/>
      <c r="L13" s="30"/>
      <c r="M13" s="25"/>
      <c r="N13" s="30"/>
      <c r="O13" s="30"/>
      <c r="P13" s="41"/>
    </row>
    <row r="14" spans="2:16" ht="9.75" customHeight="1" x14ac:dyDescent="0.2">
      <c r="B14" s="40"/>
      <c r="C14" s="25"/>
      <c r="D14" s="27"/>
      <c r="E14" s="25"/>
      <c r="F14" s="25"/>
      <c r="G14" s="28"/>
      <c r="H14" s="28"/>
      <c r="I14" s="25"/>
      <c r="J14" s="25"/>
      <c r="K14" s="25"/>
      <c r="L14" s="25"/>
      <c r="M14" s="25"/>
      <c r="N14" s="25"/>
      <c r="O14" s="25"/>
      <c r="P14" s="41"/>
    </row>
    <row r="15" spans="2:16" ht="19.5" customHeight="1" x14ac:dyDescent="0.2">
      <c r="B15" s="40"/>
      <c r="C15" s="54" t="s">
        <v>38</v>
      </c>
      <c r="D15" s="72" t="str">
        <f>VLOOKUP(C10,'Formato descripción HU'!B6:O23,3,0)</f>
        <v xml:space="preserve"> El programa debera digitalizar el control de inventario</v>
      </c>
      <c r="E15" s="58"/>
      <c r="F15" s="25"/>
      <c r="G15" s="54" t="s">
        <v>39</v>
      </c>
      <c r="H15" s="72" t="str">
        <f>VLOOKUP(C10,'Formato descripción HU'!B6:O23,4,0)</f>
        <v>Gestionar el inventario desde consola enn c</v>
      </c>
      <c r="I15" s="65"/>
      <c r="J15" s="58"/>
      <c r="K15" s="25"/>
      <c r="L15" s="54" t="s">
        <v>40</v>
      </c>
      <c r="M15" s="64" t="str">
        <f>VLOOKUP(C10,'Formato descripción HU'!B6:O23,6,0)</f>
        <v>Registrar, consultar, modificar y eliminar productos</v>
      </c>
      <c r="N15" s="65"/>
      <c r="O15" s="58"/>
      <c r="P15" s="41"/>
    </row>
    <row r="16" spans="2:16" ht="19.5" customHeight="1" x14ac:dyDescent="0.2">
      <c r="B16" s="40"/>
      <c r="C16" s="55"/>
      <c r="D16" s="62"/>
      <c r="E16" s="63"/>
      <c r="F16" s="25"/>
      <c r="G16" s="55"/>
      <c r="H16" s="62"/>
      <c r="I16" s="53"/>
      <c r="J16" s="63"/>
      <c r="K16" s="25"/>
      <c r="L16" s="55"/>
      <c r="M16" s="62"/>
      <c r="N16" s="53"/>
      <c r="O16" s="63"/>
      <c r="P16" s="41"/>
    </row>
    <row r="17" spans="2:16" ht="19.5" customHeight="1" x14ac:dyDescent="0.2">
      <c r="B17" s="40"/>
      <c r="C17" s="56"/>
      <c r="D17" s="59"/>
      <c r="E17" s="60"/>
      <c r="F17" s="25"/>
      <c r="G17" s="56"/>
      <c r="H17" s="59"/>
      <c r="I17" s="66"/>
      <c r="J17" s="60"/>
      <c r="K17" s="25"/>
      <c r="L17" s="56"/>
      <c r="M17" s="59"/>
      <c r="N17" s="66"/>
      <c r="O17" s="60"/>
      <c r="P17" s="41"/>
    </row>
    <row r="18" spans="2:16" ht="9.75" customHeight="1" x14ac:dyDescent="0.2">
      <c r="B18" s="40"/>
      <c r="C18" s="25"/>
      <c r="D18" s="25"/>
      <c r="E18" s="25"/>
      <c r="F18" s="25"/>
      <c r="G18" s="28"/>
      <c r="H18" s="28"/>
      <c r="I18" s="28"/>
      <c r="J18" s="25"/>
      <c r="K18" s="25"/>
      <c r="L18" s="25"/>
      <c r="M18" s="25"/>
      <c r="N18" s="25"/>
      <c r="O18" s="25"/>
      <c r="P18" s="41"/>
    </row>
    <row r="19" spans="2:16" ht="19.5" customHeight="1" x14ac:dyDescent="0.2">
      <c r="B19" s="40"/>
      <c r="C19" s="57" t="s">
        <v>41</v>
      </c>
      <c r="D19" s="58"/>
      <c r="E19" s="73" t="str">
        <f>VLOOKUP(C10,'Formato descripción HU'!B6:O23,14,0)</f>
        <v>Ingreso al sistema</v>
      </c>
      <c r="F19" s="74"/>
      <c r="G19" s="74"/>
      <c r="H19" s="74"/>
      <c r="I19" s="74"/>
      <c r="J19" s="74"/>
      <c r="K19" s="74"/>
      <c r="L19" s="74"/>
      <c r="M19" s="74"/>
      <c r="N19" s="74"/>
      <c r="O19" s="75"/>
      <c r="P19" s="41"/>
    </row>
    <row r="20" spans="2:16" ht="19.5" customHeight="1" x14ac:dyDescent="0.2">
      <c r="B20" s="40"/>
      <c r="C20" s="59"/>
      <c r="D20" s="60"/>
      <c r="E20" s="76"/>
      <c r="F20" s="77"/>
      <c r="G20" s="77"/>
      <c r="H20" s="77"/>
      <c r="I20" s="77"/>
      <c r="J20" s="77"/>
      <c r="K20" s="77"/>
      <c r="L20" s="77"/>
      <c r="M20" s="77"/>
      <c r="N20" s="77"/>
      <c r="O20" s="78"/>
      <c r="P20" s="41"/>
    </row>
    <row r="21" spans="2:16" ht="9.75" customHeight="1" x14ac:dyDescent="0.2">
      <c r="B21" s="40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1"/>
    </row>
    <row r="22" spans="2:16" ht="19.5" customHeight="1" x14ac:dyDescent="0.2">
      <c r="B22" s="40"/>
      <c r="C22" s="61" t="s">
        <v>42</v>
      </c>
      <c r="D22" s="58"/>
      <c r="E22" s="64" t="str">
        <f>VLOOKUP(C10,'Formato descripción HU'!B6:O23,12,0)</f>
        <v xml:space="preserve">	Validar registro, modificación, eliminación y consultas de productos correctamente en consola mediante pruebas con datos reales.</v>
      </c>
      <c r="F22" s="65"/>
      <c r="G22" s="65"/>
      <c r="H22" s="58"/>
      <c r="I22" s="25"/>
      <c r="J22" s="61" t="s">
        <v>13</v>
      </c>
      <c r="K22" s="58"/>
      <c r="L22" s="64" t="str">
        <f>VLOOKUP(C10,'Formato descripción HU'!B6:O23,13,0)</f>
        <v>Importante que permita búsquedas por nombre o categoría</v>
      </c>
      <c r="M22" s="65"/>
      <c r="N22" s="65"/>
      <c r="O22" s="58"/>
      <c r="P22" s="41"/>
    </row>
    <row r="23" spans="2:16" ht="19.5" customHeight="1" x14ac:dyDescent="0.2">
      <c r="B23" s="40"/>
      <c r="C23" s="62"/>
      <c r="D23" s="63"/>
      <c r="E23" s="62"/>
      <c r="F23" s="53"/>
      <c r="G23" s="53"/>
      <c r="H23" s="63"/>
      <c r="I23" s="25"/>
      <c r="J23" s="62"/>
      <c r="K23" s="63"/>
      <c r="L23" s="62"/>
      <c r="M23" s="53"/>
      <c r="N23" s="53"/>
      <c r="O23" s="63"/>
      <c r="P23" s="41"/>
    </row>
    <row r="24" spans="2:16" ht="19.5" customHeight="1" x14ac:dyDescent="0.2">
      <c r="B24" s="40"/>
      <c r="C24" s="59"/>
      <c r="D24" s="60"/>
      <c r="E24" s="59"/>
      <c r="F24" s="66"/>
      <c r="G24" s="66"/>
      <c r="H24" s="60"/>
      <c r="I24" s="25"/>
      <c r="J24" s="59"/>
      <c r="K24" s="60"/>
      <c r="L24" s="59"/>
      <c r="M24" s="66"/>
      <c r="N24" s="66"/>
      <c r="O24" s="60"/>
      <c r="P24" s="41"/>
    </row>
    <row r="25" spans="2:16" ht="9.75" customHeight="1" x14ac:dyDescent="0.2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HU'!$B$6:$B$21</xm:f>
          </x14:formula1>
          <xm:sqref>C11</xm:sqref>
        </x14:dataValidation>
        <x14:dataValidation type="list" allowBlank="1" showErrorMessage="1" xr:uid="{783190D8-DACE-4012-90A7-6F289D42A6B7}">
          <x14:formula1>
            <xm:f>'Formato descripción HU'!$B$6:$B$23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4" ma:contentTypeDescription="Crear nuevo documento." ma:contentTypeScope="" ma:versionID="a6849209fce37b8b9bc9b12ce7e99c9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9c809f1de208edb1f7f17b3027eecd4e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96AFB0-B65B-43EC-84D6-E6170CB29F7C}">
  <ds:schemaRefs>
    <ds:schemaRef ds:uri="http://schemas.microsoft.com/office/2006/metadata/properties"/>
    <ds:schemaRef ds:uri="http://schemas.microsoft.com/office/infopath/2007/PartnerControls"/>
    <ds:schemaRef ds:uri="f1f31ffb-9912-4459-99c8-b26e82094b51"/>
  </ds:schemaRefs>
</ds:datastoreItem>
</file>

<file path=customXml/itemProps2.xml><?xml version="1.0" encoding="utf-8"?>
<ds:datastoreItem xmlns:ds="http://schemas.openxmlformats.org/officeDocument/2006/customXml" ds:itemID="{A27D8618-BC5A-4AFD-ACEC-6D90E682B5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CA0F49-E373-4116-B0EA-5CF9151CB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G303</cp:lastModifiedBy>
  <cp:revision/>
  <cp:lastPrinted>2025-06-20T13:31:12Z</cp:lastPrinted>
  <dcterms:created xsi:type="dcterms:W3CDTF">2019-10-21T15:37:14Z</dcterms:created>
  <dcterms:modified xsi:type="dcterms:W3CDTF">2025-07-11T12:38:42Z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