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4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5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6.xml" ContentType="application/vnd.openxmlformats-officedocument.drawingml.chartshapes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7.xml" ContentType="application/vnd.openxmlformats-officedocument.drawingml.chartshapes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drawings/drawing8.xml" ContentType="application/vnd.openxmlformats-officedocument.drawing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drawings/drawing9.xml" ContentType="application/vnd.openxmlformats-officedocument.drawing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drawings/drawing10.xml" ContentType="application/vnd.openxmlformats-officedocument.drawingml.chartshapes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196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197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198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199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0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1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2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3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4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5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06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07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08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09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0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1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2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3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14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5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16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drawings/drawing11.xml" ContentType="application/vnd.openxmlformats-officedocument.drawing+xml"/>
  <Override PartName="/xl/charts/chart217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18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hseru-my.sharepoint.com/personal/isaksentev_edu_hse_ru/Documents/Studying/HSE/In progress/Проект и ВКР/Тестирование моделей/"/>
    </mc:Choice>
  </mc:AlternateContent>
  <xr:revisionPtr revIDLastSave="65" documentId="13_ncr:1_{76B24649-821D-4D36-B9BB-25BBDD985888}" xr6:coauthVersionLast="47" xr6:coauthVersionMax="47" xr10:uidLastSave="{7EC9E134-92FA-478A-A70E-449A2A781074}"/>
  <bookViews>
    <workbookView xWindow="-120" yWindow="-120" windowWidth="51840" windowHeight="21120" activeTab="1" xr2:uid="{BB6547E9-56D7-4557-8EE5-2B2852F0CBCA}"/>
  </bookViews>
  <sheets>
    <sheet name="Сценарии экспериментов" sheetId="4" r:id="rId1"/>
    <sheet name="Эксперимент №1" sheetId="3" r:id="rId2"/>
    <sheet name="Коэффициент для эксперимента №1" sheetId="8" r:id="rId3"/>
    <sheet name="Эксперимент №2" sheetId="1" r:id="rId4"/>
    <sheet name="Коэффициент для эксперимента №2" sheetId="9" r:id="rId5"/>
    <sheet name="Эксперимент №3" sheetId="6" r:id="rId6"/>
    <sheet name="Коэффициент для эксперимента №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103" i="3" l="1"/>
  <c r="BL103" i="3"/>
  <c r="BK103" i="3"/>
  <c r="BM102" i="3"/>
  <c r="BL102" i="3"/>
  <c r="BK102" i="3"/>
  <c r="BM101" i="3"/>
  <c r="BL101" i="3"/>
  <c r="BK101" i="3"/>
  <c r="BM100" i="3"/>
  <c r="BL100" i="3"/>
  <c r="BK100" i="3"/>
  <c r="AX95" i="3"/>
  <c r="AW95" i="3"/>
  <c r="AK95" i="3"/>
  <c r="AJ95" i="3"/>
  <c r="X95" i="3"/>
  <c r="W95" i="3"/>
  <c r="AX94" i="3"/>
  <c r="AW94" i="3"/>
  <c r="AK94" i="3"/>
  <c r="AJ94" i="3"/>
  <c r="X94" i="3"/>
  <c r="W94" i="3"/>
  <c r="AX93" i="3"/>
  <c r="AW93" i="3"/>
  <c r="AK93" i="3"/>
  <c r="AJ93" i="3"/>
  <c r="X93" i="3"/>
  <c r="W93" i="3"/>
  <c r="AX92" i="3"/>
  <c r="AW92" i="3"/>
  <c r="AK92" i="3"/>
  <c r="AJ92" i="3"/>
  <c r="X92" i="3"/>
  <c r="W92" i="3"/>
  <c r="AX91" i="3"/>
  <c r="AW91" i="3"/>
  <c r="AK91" i="3"/>
  <c r="AJ91" i="3"/>
  <c r="X91" i="3"/>
  <c r="W91" i="3"/>
  <c r="BM87" i="3"/>
  <c r="BL87" i="3"/>
  <c r="BK87" i="3"/>
  <c r="BM86" i="3"/>
  <c r="BL86" i="3"/>
  <c r="BK86" i="3"/>
  <c r="BM85" i="3"/>
  <c r="BL85" i="3"/>
  <c r="BK85" i="3"/>
  <c r="BM84" i="3"/>
  <c r="BL84" i="3"/>
  <c r="BK84" i="3"/>
  <c r="BM71" i="3"/>
  <c r="BL71" i="3"/>
  <c r="BK71" i="3"/>
  <c r="BM70" i="3"/>
  <c r="BL70" i="3"/>
  <c r="BK70" i="3"/>
  <c r="BM69" i="3"/>
  <c r="BL69" i="3"/>
  <c r="BK69" i="3"/>
  <c r="BM68" i="3"/>
  <c r="BL68" i="3"/>
  <c r="BK68" i="3"/>
  <c r="BM55" i="3"/>
  <c r="BL55" i="3"/>
  <c r="BK55" i="3"/>
  <c r="BM54" i="3"/>
  <c r="BL54" i="3"/>
  <c r="BK54" i="3"/>
  <c r="BM53" i="3"/>
  <c r="BL53" i="3"/>
  <c r="BK53" i="3"/>
  <c r="BM52" i="3"/>
  <c r="BL52" i="3"/>
  <c r="BK52" i="3"/>
  <c r="BM39" i="3"/>
  <c r="BL39" i="3"/>
  <c r="BK39" i="3"/>
  <c r="BM38" i="3"/>
  <c r="BL38" i="3"/>
  <c r="BK38" i="3"/>
  <c r="BM37" i="3"/>
  <c r="BL37" i="3"/>
  <c r="BK37" i="3"/>
  <c r="BM36" i="3"/>
  <c r="BL36" i="3"/>
  <c r="BK36" i="3"/>
  <c r="AX31" i="3"/>
  <c r="AW31" i="3"/>
  <c r="AK31" i="3"/>
  <c r="AJ31" i="3"/>
  <c r="X31" i="3"/>
  <c r="W31" i="3"/>
  <c r="AX30" i="3"/>
  <c r="AW30" i="3"/>
  <c r="AK30" i="3"/>
  <c r="AJ30" i="3"/>
  <c r="X30" i="3"/>
  <c r="W30" i="3"/>
  <c r="AX29" i="3"/>
  <c r="AW29" i="3"/>
  <c r="AK29" i="3"/>
  <c r="AJ29" i="3"/>
  <c r="X29" i="3"/>
  <c r="W29" i="3"/>
  <c r="AX28" i="3"/>
  <c r="AW28" i="3"/>
  <c r="AK28" i="3"/>
  <c r="AJ28" i="3"/>
  <c r="X28" i="3"/>
  <c r="W28" i="3"/>
  <c r="AX27" i="3"/>
  <c r="AW27" i="3"/>
  <c r="AK27" i="3"/>
  <c r="AJ27" i="3"/>
  <c r="X27" i="3"/>
  <c r="W27" i="3"/>
  <c r="BM23" i="3"/>
  <c r="BL23" i="3"/>
  <c r="BK23" i="3"/>
  <c r="BM22" i="3"/>
  <c r="BL22" i="3"/>
  <c r="BK22" i="3"/>
  <c r="BM21" i="3"/>
  <c r="BL21" i="3"/>
  <c r="BK21" i="3"/>
  <c r="BM20" i="3"/>
  <c r="BL20" i="3"/>
  <c r="BK20" i="3"/>
  <c r="BM7" i="3"/>
  <c r="BL7" i="3"/>
  <c r="BK7" i="3"/>
  <c r="BM6" i="3"/>
  <c r="BL6" i="3"/>
  <c r="BK6" i="3"/>
  <c r="BM5" i="3"/>
  <c r="BL5" i="3"/>
  <c r="BK5" i="3"/>
  <c r="BM4" i="3"/>
  <c r="BL4" i="3"/>
  <c r="BK4" i="3"/>
  <c r="BM20" i="1"/>
  <c r="BL20" i="1"/>
  <c r="BK20" i="1"/>
  <c r="BM103" i="1"/>
  <c r="BL103" i="1"/>
  <c r="BK103" i="1"/>
  <c r="BM102" i="1"/>
  <c r="BL102" i="1"/>
  <c r="BK102" i="1"/>
  <c r="BM101" i="1"/>
  <c r="BL101" i="1"/>
  <c r="BK101" i="1"/>
  <c r="BM100" i="1"/>
  <c r="BL100" i="1"/>
  <c r="BK100" i="1"/>
  <c r="AX95" i="1"/>
  <c r="AW95" i="1"/>
  <c r="AK95" i="1"/>
  <c r="AJ95" i="1"/>
  <c r="X95" i="1"/>
  <c r="W95" i="1"/>
  <c r="AX94" i="1"/>
  <c r="AW94" i="1"/>
  <c r="AK94" i="1"/>
  <c r="AJ94" i="1"/>
  <c r="X94" i="1"/>
  <c r="W94" i="1"/>
  <c r="AX93" i="1"/>
  <c r="AW93" i="1"/>
  <c r="AK93" i="1"/>
  <c r="AJ93" i="1"/>
  <c r="X93" i="1"/>
  <c r="W93" i="1"/>
  <c r="AX92" i="1"/>
  <c r="AW92" i="1"/>
  <c r="AK92" i="1"/>
  <c r="AJ92" i="1"/>
  <c r="X92" i="1"/>
  <c r="W92" i="1"/>
  <c r="AX91" i="1"/>
  <c r="AW91" i="1"/>
  <c r="AK91" i="1"/>
  <c r="AJ91" i="1"/>
  <c r="X91" i="1"/>
  <c r="W91" i="1"/>
  <c r="BM87" i="1"/>
  <c r="BL87" i="1"/>
  <c r="BK87" i="1"/>
  <c r="BM86" i="1"/>
  <c r="BL86" i="1"/>
  <c r="BK86" i="1"/>
  <c r="BM85" i="1"/>
  <c r="BL85" i="1"/>
  <c r="BK85" i="1"/>
  <c r="BM84" i="1"/>
  <c r="BL84" i="1"/>
  <c r="BK84" i="1"/>
  <c r="BM71" i="1"/>
  <c r="BL71" i="1"/>
  <c r="BK71" i="1"/>
  <c r="BM70" i="1"/>
  <c r="BL70" i="1"/>
  <c r="BK70" i="1"/>
  <c r="BM69" i="1"/>
  <c r="BL69" i="1"/>
  <c r="BK69" i="1"/>
  <c r="BM68" i="1"/>
  <c r="BL68" i="1"/>
  <c r="BK68" i="1"/>
  <c r="BM55" i="1"/>
  <c r="BL55" i="1"/>
  <c r="BK55" i="1"/>
  <c r="BM54" i="1"/>
  <c r="BL54" i="1"/>
  <c r="BK54" i="1"/>
  <c r="BM53" i="1"/>
  <c r="BL53" i="1"/>
  <c r="BK53" i="1"/>
  <c r="BM52" i="1"/>
  <c r="BL52" i="1"/>
  <c r="BK52" i="1"/>
  <c r="BM39" i="1"/>
  <c r="BL39" i="1"/>
  <c r="BK39" i="1"/>
  <c r="BM38" i="1"/>
  <c r="BL38" i="1"/>
  <c r="BK38" i="1"/>
  <c r="BM37" i="1"/>
  <c r="BL37" i="1"/>
  <c r="BK37" i="1"/>
  <c r="BM36" i="1"/>
  <c r="BL36" i="1"/>
  <c r="BK36" i="1"/>
  <c r="AX31" i="1"/>
  <c r="AW31" i="1"/>
  <c r="AK31" i="1"/>
  <c r="AJ31" i="1"/>
  <c r="X31" i="1"/>
  <c r="W31" i="1"/>
  <c r="AX30" i="1"/>
  <c r="AW30" i="1"/>
  <c r="AK30" i="1"/>
  <c r="AJ30" i="1"/>
  <c r="X30" i="1"/>
  <c r="W30" i="1"/>
  <c r="AX29" i="1"/>
  <c r="AW29" i="1"/>
  <c r="AK29" i="1"/>
  <c r="AJ29" i="1"/>
  <c r="X29" i="1"/>
  <c r="W29" i="1"/>
  <c r="AX28" i="1"/>
  <c r="AW28" i="1"/>
  <c r="AK28" i="1"/>
  <c r="AJ28" i="1"/>
  <c r="X28" i="1"/>
  <c r="W28" i="1"/>
  <c r="AX27" i="1"/>
  <c r="AW27" i="1"/>
  <c r="AK27" i="1"/>
  <c r="AJ27" i="1"/>
  <c r="X27" i="1"/>
  <c r="W27" i="1"/>
  <c r="BM23" i="1"/>
  <c r="BL23" i="1"/>
  <c r="BK23" i="1"/>
  <c r="BM22" i="1"/>
  <c r="BL22" i="1"/>
  <c r="BK22" i="1"/>
  <c r="BM21" i="1"/>
  <c r="BL21" i="1"/>
  <c r="BK21" i="1"/>
  <c r="BM7" i="1"/>
  <c r="BL7" i="1"/>
  <c r="BK7" i="1"/>
  <c r="BM6" i="1"/>
  <c r="BL6" i="1"/>
  <c r="BK6" i="1"/>
  <c r="BM5" i="1"/>
  <c r="BL5" i="1"/>
  <c r="BK5" i="1"/>
  <c r="BM4" i="1"/>
  <c r="BL4" i="1"/>
  <c r="BK4" i="1"/>
  <c r="BM103" i="6"/>
  <c r="BL103" i="6"/>
  <c r="BK103" i="6"/>
  <c r="BM102" i="6"/>
  <c r="BL102" i="6"/>
  <c r="BK102" i="6"/>
  <c r="BM101" i="6"/>
  <c r="BL101" i="6"/>
  <c r="BK101" i="6"/>
  <c r="BM100" i="6"/>
  <c r="BL100" i="6"/>
  <c r="BK100" i="6"/>
  <c r="BM87" i="6"/>
  <c r="BL87" i="6"/>
  <c r="BK87" i="6"/>
  <c r="BM86" i="6"/>
  <c r="BL86" i="6"/>
  <c r="BK86" i="6"/>
  <c r="BM85" i="6"/>
  <c r="BL85" i="6"/>
  <c r="BK85" i="6"/>
  <c r="BM84" i="6"/>
  <c r="BL84" i="6"/>
  <c r="BK84" i="6"/>
  <c r="BM71" i="6"/>
  <c r="BL71" i="6"/>
  <c r="BK71" i="6"/>
  <c r="BM70" i="6"/>
  <c r="BL70" i="6"/>
  <c r="BK70" i="6"/>
  <c r="BM69" i="6"/>
  <c r="BL69" i="6"/>
  <c r="BK69" i="6"/>
  <c r="BM68" i="6"/>
  <c r="BL68" i="6"/>
  <c r="BK68" i="6"/>
  <c r="BM55" i="6"/>
  <c r="BL55" i="6"/>
  <c r="BK55" i="6"/>
  <c r="BM54" i="6"/>
  <c r="BL54" i="6"/>
  <c r="BK54" i="6"/>
  <c r="BM53" i="6"/>
  <c r="BL53" i="6"/>
  <c r="BK53" i="6"/>
  <c r="BM52" i="6"/>
  <c r="BL52" i="6"/>
  <c r="BK52" i="6"/>
  <c r="BM39" i="6"/>
  <c r="BL39" i="6"/>
  <c r="BK39" i="6"/>
  <c r="BM38" i="6"/>
  <c r="BL38" i="6"/>
  <c r="BK38" i="6"/>
  <c r="BM37" i="6"/>
  <c r="BL37" i="6"/>
  <c r="BK37" i="6"/>
  <c r="BM36" i="6"/>
  <c r="BL36" i="6"/>
  <c r="BK36" i="6"/>
  <c r="BM23" i="6"/>
  <c r="BL23" i="6"/>
  <c r="BK23" i="6"/>
  <c r="BM22" i="6"/>
  <c r="BL22" i="6"/>
  <c r="BK22" i="6"/>
  <c r="BM21" i="6"/>
  <c r="BL21" i="6"/>
  <c r="BK21" i="6"/>
  <c r="BM20" i="6"/>
  <c r="BL20" i="6"/>
  <c r="BK20" i="6"/>
  <c r="BL7" i="6"/>
  <c r="BM7" i="6"/>
  <c r="BK7" i="6"/>
  <c r="BL6" i="6"/>
  <c r="BM6" i="6"/>
  <c r="BK6" i="6"/>
  <c r="BL5" i="6"/>
  <c r="BM5" i="6"/>
  <c r="BK5" i="6"/>
  <c r="BL4" i="6"/>
  <c r="BM4" i="6"/>
  <c r="BK4" i="6"/>
  <c r="AK95" i="6"/>
  <c r="AJ95" i="6"/>
  <c r="AK94" i="6"/>
  <c r="AJ94" i="6"/>
  <c r="AK93" i="6"/>
  <c r="AJ93" i="6"/>
  <c r="AK92" i="6"/>
  <c r="AJ92" i="6"/>
  <c r="AK91" i="6"/>
  <c r="AJ91" i="6"/>
  <c r="AK31" i="6"/>
  <c r="AJ31" i="6"/>
  <c r="AK30" i="6"/>
  <c r="AJ30" i="6"/>
  <c r="AK29" i="6"/>
  <c r="AJ29" i="6"/>
  <c r="AK28" i="6"/>
  <c r="AJ28" i="6"/>
  <c r="AK27" i="6"/>
  <c r="AJ27" i="6"/>
  <c r="AX95" i="6"/>
  <c r="AW95" i="6"/>
  <c r="AX94" i="6"/>
  <c r="AW94" i="6"/>
  <c r="AX93" i="6"/>
  <c r="AW93" i="6"/>
  <c r="AX92" i="6"/>
  <c r="AW92" i="6"/>
  <c r="AX91" i="6"/>
  <c r="AW91" i="6"/>
  <c r="AX31" i="6"/>
  <c r="AW31" i="6"/>
  <c r="AX30" i="6"/>
  <c r="AW30" i="6"/>
  <c r="AX29" i="6"/>
  <c r="AW29" i="6"/>
  <c r="AX28" i="6"/>
  <c r="AW28" i="6"/>
  <c r="AX27" i="6"/>
  <c r="AW27" i="6"/>
  <c r="X95" i="6"/>
  <c r="W95" i="6"/>
  <c r="X94" i="6"/>
  <c r="W94" i="6"/>
  <c r="X93" i="6"/>
  <c r="W93" i="6"/>
  <c r="X92" i="6"/>
  <c r="W92" i="6"/>
  <c r="X91" i="6"/>
  <c r="W91" i="6"/>
  <c r="X31" i="6"/>
  <c r="W31" i="6"/>
  <c r="X30" i="6"/>
  <c r="W30" i="6"/>
  <c r="X29" i="6"/>
  <c r="W29" i="6"/>
  <c r="X28" i="6"/>
  <c r="W28" i="6"/>
  <c r="X27" i="6"/>
  <c r="W27" i="6"/>
  <c r="BG10" i="9"/>
  <c r="BG11" i="9"/>
  <c r="BG12" i="9"/>
  <c r="BG13" i="9"/>
  <c r="BG14" i="9"/>
  <c r="S10" i="7"/>
  <c r="S11" i="7"/>
  <c r="S12" i="7"/>
  <c r="S13" i="7"/>
  <c r="BG13" i="7" l="1"/>
  <c r="BB13" i="7"/>
  <c r="AW13" i="7"/>
  <c r="AR13" i="7"/>
  <c r="AM13" i="7"/>
  <c r="AH13" i="7"/>
  <c r="AC13" i="7"/>
  <c r="X13" i="7"/>
  <c r="N13" i="7"/>
  <c r="I13" i="7"/>
  <c r="D13" i="7"/>
  <c r="BG12" i="7"/>
  <c r="BB12" i="7"/>
  <c r="AW12" i="7"/>
  <c r="AR12" i="7"/>
  <c r="AM12" i="7"/>
  <c r="AH12" i="7"/>
  <c r="AC12" i="7"/>
  <c r="X12" i="7"/>
  <c r="N12" i="7"/>
  <c r="I12" i="7"/>
  <c r="D12" i="7"/>
  <c r="BG11" i="7"/>
  <c r="BB11" i="7"/>
  <c r="AW11" i="7"/>
  <c r="AR11" i="7"/>
  <c r="AM11" i="7"/>
  <c r="AH11" i="7"/>
  <c r="AC11" i="7"/>
  <c r="X11" i="7"/>
  <c r="N11" i="7"/>
  <c r="I11" i="7"/>
  <c r="D11" i="7"/>
  <c r="BG10" i="7"/>
  <c r="BB10" i="7"/>
  <c r="AW10" i="7"/>
  <c r="AR10" i="7"/>
  <c r="AM10" i="7"/>
  <c r="AH10" i="7"/>
  <c r="AC10" i="7"/>
  <c r="X10" i="7"/>
  <c r="N10" i="7"/>
  <c r="I10" i="7"/>
  <c r="D10" i="7"/>
  <c r="BB14" i="9"/>
  <c r="AW14" i="9"/>
  <c r="AR14" i="9"/>
  <c r="AM14" i="9"/>
  <c r="AH14" i="9"/>
  <c r="AC14" i="9"/>
  <c r="X14" i="9"/>
  <c r="S14" i="9"/>
  <c r="N14" i="9"/>
  <c r="I14" i="9"/>
  <c r="D14" i="9"/>
  <c r="BB13" i="9"/>
  <c r="AW13" i="9"/>
  <c r="AR13" i="9"/>
  <c r="AM13" i="9"/>
  <c r="AH13" i="9"/>
  <c r="AC13" i="9"/>
  <c r="X13" i="9"/>
  <c r="S13" i="9"/>
  <c r="N13" i="9"/>
  <c r="I13" i="9"/>
  <c r="D13" i="9"/>
  <c r="BB12" i="9"/>
  <c r="AW12" i="9"/>
  <c r="AR12" i="9"/>
  <c r="AM12" i="9"/>
  <c r="AH12" i="9"/>
  <c r="AC12" i="9"/>
  <c r="X12" i="9"/>
  <c r="S12" i="9"/>
  <c r="N12" i="9"/>
  <c r="I12" i="9"/>
  <c r="D12" i="9"/>
  <c r="BB11" i="9"/>
  <c r="AW11" i="9"/>
  <c r="AR11" i="9"/>
  <c r="AM11" i="9"/>
  <c r="AH11" i="9"/>
  <c r="AC11" i="9"/>
  <c r="X11" i="9"/>
  <c r="S11" i="9"/>
  <c r="N11" i="9"/>
  <c r="I11" i="9"/>
  <c r="D11" i="9"/>
  <c r="S10" i="9"/>
  <c r="X10" i="9" l="1"/>
  <c r="AC10" i="9"/>
  <c r="AH10" i="9"/>
  <c r="AM10" i="9"/>
  <c r="AR10" i="9"/>
  <c r="BB10" i="9"/>
  <c r="AW10" i="9"/>
  <c r="D10" i="9"/>
  <c r="I10" i="9"/>
  <c r="N10" i="9"/>
  <c r="BB9" i="7"/>
  <c r="S9" i="7"/>
  <c r="X9" i="7"/>
  <c r="BG9" i="7"/>
  <c r="I9" i="7"/>
  <c r="N9" i="7"/>
  <c r="AC9" i="7"/>
  <c r="AH9" i="7"/>
  <c r="AM9" i="7"/>
  <c r="AR9" i="7"/>
  <c r="D9" i="7"/>
  <c r="AW9" i="7"/>
  <c r="C95" i="3"/>
  <c r="B95" i="3"/>
  <c r="C94" i="3"/>
  <c r="B94" i="3"/>
  <c r="C93" i="3"/>
  <c r="B93" i="3"/>
  <c r="C92" i="3"/>
  <c r="B92" i="3"/>
  <c r="C91" i="3"/>
  <c r="B91" i="3"/>
  <c r="C31" i="3"/>
  <c r="B31" i="3"/>
  <c r="C30" i="3"/>
  <c r="B30" i="3"/>
  <c r="C29" i="3"/>
  <c r="B29" i="3"/>
  <c r="C28" i="3"/>
  <c r="B28" i="3"/>
  <c r="C27" i="3"/>
  <c r="B27" i="3"/>
  <c r="C95" i="1"/>
  <c r="B95" i="1"/>
  <c r="C94" i="1"/>
  <c r="B94" i="1"/>
  <c r="C93" i="1"/>
  <c r="B93" i="1"/>
  <c r="C92" i="1"/>
  <c r="B92" i="1"/>
  <c r="C91" i="1"/>
  <c r="B91" i="1"/>
  <c r="C31" i="1"/>
  <c r="B31" i="1"/>
  <c r="C30" i="1"/>
  <c r="B30" i="1"/>
  <c r="C29" i="1"/>
  <c r="B29" i="1"/>
  <c r="C28" i="1"/>
  <c r="B28" i="1"/>
  <c r="C27" i="1"/>
  <c r="B27" i="1"/>
  <c r="C31" i="6"/>
  <c r="B31" i="6"/>
  <c r="C30" i="6"/>
  <c r="B30" i="6"/>
  <c r="C29" i="6"/>
  <c r="B29" i="6"/>
  <c r="C28" i="6"/>
  <c r="B28" i="6"/>
  <c r="C27" i="6"/>
  <c r="B27" i="6"/>
  <c r="C92" i="6"/>
  <c r="C93" i="6"/>
  <c r="C94" i="6"/>
  <c r="C95" i="6"/>
  <c r="C91" i="6"/>
  <c r="B91" i="6"/>
  <c r="B93" i="6"/>
  <c r="B94" i="6"/>
  <c r="B95" i="6"/>
  <c r="B92" i="6"/>
  <c r="B28" i="4"/>
  <c r="B20" i="4"/>
  <c r="B12" i="4"/>
  <c r="E6" i="4"/>
  <c r="F6" i="4" s="1"/>
  <c r="G6" i="4" s="1"/>
  <c r="E5" i="4"/>
  <c r="F5" i="4" s="1"/>
  <c r="G5" i="4" s="1"/>
  <c r="E4" i="4"/>
  <c r="F4" i="4" s="1"/>
  <c r="G4" i="4" s="1"/>
  <c r="E3" i="4"/>
  <c r="F3" i="4" s="1"/>
  <c r="G3" i="4" s="1"/>
  <c r="E2" i="4"/>
  <c r="F2" i="4" s="1"/>
  <c r="G2" i="4" s="1"/>
  <c r="AW13" i="8"/>
  <c r="S13" i="8"/>
  <c r="AH13" i="8"/>
  <c r="D13" i="8"/>
  <c r="AC13" i="8"/>
  <c r="AR13" i="8"/>
  <c r="X13" i="8"/>
  <c r="AM13" i="8"/>
  <c r="N13" i="8"/>
  <c r="I13" i="8"/>
  <c r="BB13" i="8"/>
  <c r="BG13" i="8"/>
  <c r="D11" i="8"/>
  <c r="AW11" i="8"/>
  <c r="N11" i="8"/>
  <c r="I11" i="8"/>
  <c r="X11" i="8"/>
  <c r="S11" i="8"/>
  <c r="AH11" i="8"/>
  <c r="AC11" i="8"/>
  <c r="AR11" i="8"/>
  <c r="AM11" i="8"/>
  <c r="BB11" i="8"/>
  <c r="BG11" i="8"/>
  <c r="AH9" i="8"/>
  <c r="AW9" i="8"/>
  <c r="AC9" i="8"/>
  <c r="AR9" i="8"/>
  <c r="I9" i="8"/>
  <c r="X9" i="8"/>
  <c r="N9" i="8"/>
  <c r="AM9" i="8"/>
  <c r="D9" i="8"/>
  <c r="S9" i="8"/>
  <c r="BB9" i="8"/>
  <c r="BG9" i="8"/>
  <c r="AM10" i="8"/>
  <c r="S10" i="8"/>
  <c r="AH10" i="8"/>
  <c r="AW10" i="8"/>
  <c r="N10" i="8"/>
  <c r="D10" i="8"/>
  <c r="AC10" i="8"/>
  <c r="I10" i="8"/>
  <c r="AR10" i="8"/>
  <c r="X10" i="8"/>
  <c r="BG10" i="8"/>
  <c r="BB10" i="8"/>
  <c r="AH12" i="8"/>
  <c r="AW12" i="8"/>
  <c r="N12" i="8"/>
  <c r="AR12" i="8"/>
  <c r="AM12" i="8"/>
  <c r="D12" i="8"/>
  <c r="S12" i="8"/>
  <c r="AC12" i="8"/>
  <c r="I12" i="8"/>
  <c r="X12" i="8"/>
  <c r="BB12" i="8"/>
  <c r="BG12" i="8"/>
</calcChain>
</file>

<file path=xl/sharedStrings.xml><?xml version="1.0" encoding="utf-8"?>
<sst xmlns="http://schemas.openxmlformats.org/spreadsheetml/2006/main" count="2356" uniqueCount="53">
  <si>
    <t>networkControl</t>
  </si>
  <si>
    <t>audio</t>
  </si>
  <si>
    <t>video</t>
  </si>
  <si>
    <t>IOT</t>
  </si>
  <si>
    <t>other</t>
  </si>
  <si>
    <t>WRR</t>
  </si>
  <si>
    <t>WFQ</t>
  </si>
  <si>
    <t>FIFO</t>
  </si>
  <si>
    <t>Средняя задержка на точке доступа</t>
  </si>
  <si>
    <t>Максимальная задержка на точке доступа</t>
  </si>
  <si>
    <t>Средняя задержка общая</t>
  </si>
  <si>
    <t>Максимальная задержка общая</t>
  </si>
  <si>
    <t>Джиттер на точке доступа</t>
  </si>
  <si>
    <t>Джиттер общий</t>
  </si>
  <si>
    <t>Битрейт, Кб/c</t>
  </si>
  <si>
    <t>Размер пакета (средний)</t>
  </si>
  <si>
    <t>Размер пакета (максимальный)</t>
  </si>
  <si>
    <t>Количество в секунду</t>
  </si>
  <si>
    <t>Приходящих в 2 мкс пакетов</t>
  </si>
  <si>
    <t>Приходящих в 2 мкс байт</t>
  </si>
  <si>
    <t>Количество</t>
  </si>
  <si>
    <t>Вес WRR</t>
  </si>
  <si>
    <t>Вес WFQ</t>
  </si>
  <si>
    <t>Частоты 2.4, 5 и 6</t>
  </si>
  <si>
    <t>0,1</t>
  </si>
  <si>
    <t>0,2</t>
  </si>
  <si>
    <t>0,3</t>
  </si>
  <si>
    <t>0,4</t>
  </si>
  <si>
    <t>0,5</t>
  </si>
  <si>
    <t>0,6</t>
  </si>
  <si>
    <t>0,7</t>
  </si>
  <si>
    <t>0,8</t>
  </si>
  <si>
    <t>0,9</t>
  </si>
  <si>
    <t>Задержки IoT</t>
  </si>
  <si>
    <t>Джиттер IoT</t>
  </si>
  <si>
    <t>Эксперимент №1 (конференц-зал)</t>
  </si>
  <si>
    <t>Эксперимент №2 (высоконагруженное промышленное предприятие)</t>
  </si>
  <si>
    <t>Эксперимент №3 (офисное пространство)</t>
  </si>
  <si>
    <t>0,64</t>
  </si>
  <si>
    <t>0,642</t>
  </si>
  <si>
    <t>0,539</t>
  </si>
  <si>
    <t>Потери трафика</t>
  </si>
  <si>
    <t>Коэффициент использования сети показывает насколько загружена сеть в диапазоне от 0, когда сеть не нагружена до 1, когда нагрузка является пиковой и вызывает максимально допустимые потери.</t>
  </si>
  <si>
    <t>Ниже представлены экспенриментальные данные задержек и джиттера для трех имитационных моделей в зависимости от значения коэффициента сети.</t>
  </si>
  <si>
    <t>Коэффициент использования сети</t>
  </si>
  <si>
    <t>Частоты 2.4 и 5</t>
  </si>
  <si>
    <t>Частоты 2.4 и 6</t>
  </si>
  <si>
    <t>Частоты 5 и 6</t>
  </si>
  <si>
    <t>Сравнение показателей различных MLO для IoT</t>
  </si>
  <si>
    <t>2.4, 5 и 6</t>
  </si>
  <si>
    <t>2.4 и 5</t>
  </si>
  <si>
    <t>2.4 и 6</t>
  </si>
  <si>
    <t>5 и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</si>
</sst>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49" fontId="1" fillId="0" borderId="1" xfId="0" applyNumberFormat="1" applyFont="1" applyBorder="1"/>
    <xf numFmtId="2" fontId="0" fillId="0" borderId="1" xfId="0" applyNumberFormat="1" applyBorder="1"/>
    <xf numFmtId="17" fontId="0" fillId="0" borderId="0" xfId="0" applyNumberFormat="1"/>
    <xf numFmtId="164" fontId="0" fillId="0" borderId="1" xfId="0" applyNumberFormat="1" applyBorder="1"/>
    <xf numFmtId="165" fontId="0" fillId="0" borderId="1" xfId="0" applyNumberFormat="1" applyBorder="1"/>
    <xf numFmtId="0" fontId="0" fillId="0" borderId="2" xfId="0" applyBorder="1"/>
    <xf numFmtId="16" fontId="0" fillId="0" borderId="0" xfId="0" applyNumberFormat="1"/>
    <xf numFmtId="49" fontId="0" fillId="0" borderId="1" xfId="0" applyNumberFormat="1" applyBorder="1"/>
    <xf numFmtId="2" fontId="1" fillId="0" borderId="1" xfId="0" applyNumberFormat="1" applyFont="1" applyBorder="1"/>
    <xf numFmtId="49" fontId="1" fillId="0" borderId="0" xfId="0" applyNumberFormat="1" applyFont="1"/>
    <xf numFmtId="0" fontId="0" fillId="2" borderId="0" xfId="0" applyFill="1"/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№1'!$B$4:$B$8</c:f>
              <c:numCache>
                <c:formatCode>0.000</c:formatCode>
                <c:ptCount val="5"/>
                <c:pt idx="0">
                  <c:v>5.5439999999999996</c:v>
                </c:pt>
                <c:pt idx="1">
                  <c:v>5.2450000000000001</c:v>
                </c:pt>
                <c:pt idx="2">
                  <c:v>5.4829999999999997</c:v>
                </c:pt>
                <c:pt idx="3">
                  <c:v>5.4640000000000004</c:v>
                </c:pt>
                <c:pt idx="4">
                  <c:v>6.0469999999999997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2-42AD-9079-074077AE948D}"/>
            </c:ext>
          </c:extLst>
        </c:ser>
        <c:ser>
          <c:idx val="1"/>
          <c:order val="1"/>
          <c:tx>
            <c:strRef>
              <c:f>'Эксперимент №1'!$C$3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№1'!$C$4:$C$8</c:f>
              <c:numCache>
                <c:formatCode>0.000</c:formatCode>
                <c:ptCount val="5"/>
                <c:pt idx="0">
                  <c:v>5.1909999999999998</c:v>
                </c:pt>
                <c:pt idx="1">
                  <c:v>5.4749999999999996</c:v>
                </c:pt>
                <c:pt idx="2">
                  <c:v>5.4660000000000002</c:v>
                </c:pt>
                <c:pt idx="3">
                  <c:v>5.4390000000000001</c:v>
                </c:pt>
                <c:pt idx="4">
                  <c:v>6.069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2-42AD-9079-074077AE948D}"/>
            </c:ext>
          </c:extLst>
        </c:ser>
        <c:ser>
          <c:idx val="2"/>
          <c:order val="2"/>
          <c:tx>
            <c:strRef>
              <c:f>'Эксперимент №1'!$D$3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№1'!$D$4:$D$8</c:f>
              <c:numCache>
                <c:formatCode>0.000</c:formatCode>
                <c:ptCount val="5"/>
                <c:pt idx="0">
                  <c:v>5.8869999999999996</c:v>
                </c:pt>
                <c:pt idx="1">
                  <c:v>5.726</c:v>
                </c:pt>
                <c:pt idx="2">
                  <c:v>5.8570000000000002</c:v>
                </c:pt>
                <c:pt idx="3">
                  <c:v>5.867</c:v>
                </c:pt>
                <c:pt idx="4">
                  <c:v>5.8929999999999998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72-42AD-9079-074077AE9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Средняя</a:t>
            </a:r>
            <a:r>
              <a:rPr lang="ru-RU" baseline="0">
                <a:solidFill>
                  <a:schemeClr val="tx1"/>
                </a:solidFill>
              </a:rPr>
              <a:t> задержка на точке доступа</a:t>
            </a:r>
            <a:endParaRPr lang="ru-RU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22649479583315"/>
          <c:y val="0.23189814814814816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№1'!$B$20:$B$24</c:f>
              <c:numCache>
                <c:formatCode>0.000</c:formatCode>
                <c:ptCount val="5"/>
                <c:pt idx="0">
                  <c:v>5.8999999999999997E-2</c:v>
                </c:pt>
                <c:pt idx="1">
                  <c:v>5.8999999999999997E-2</c:v>
                </c:pt>
                <c:pt idx="2">
                  <c:v>0.112</c:v>
                </c:pt>
                <c:pt idx="3">
                  <c:v>6.5000000000000002E-2</c:v>
                </c:pt>
                <c:pt idx="4">
                  <c:v>0.63700000000000001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D-4344-940D-5AA24BE1517E}"/>
            </c:ext>
          </c:extLst>
        </c:ser>
        <c:ser>
          <c:idx val="1"/>
          <c:order val="1"/>
          <c:tx>
            <c:strRef>
              <c:f>'Эксперимент №1'!$C$19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№1'!$C$20:$C$24</c:f>
              <c:numCache>
                <c:formatCode>0.000</c:formatCode>
                <c:ptCount val="5"/>
                <c:pt idx="0">
                  <c:v>6.4000000000000001E-2</c:v>
                </c:pt>
                <c:pt idx="1">
                  <c:v>6.5000000000000002E-2</c:v>
                </c:pt>
                <c:pt idx="2">
                  <c:v>0.111</c:v>
                </c:pt>
                <c:pt idx="3">
                  <c:v>6.8000000000000005E-2</c:v>
                </c:pt>
                <c:pt idx="4">
                  <c:v>0.65200000000000002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D-4344-940D-5AA24BE1517E}"/>
            </c:ext>
          </c:extLst>
        </c:ser>
        <c:ser>
          <c:idx val="2"/>
          <c:order val="2"/>
          <c:tx>
            <c:strRef>
              <c:f>'Эксперимент №1'!$D$19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№1'!$D$20:$D$24</c:f>
              <c:numCache>
                <c:formatCode>0.000</c:formatCode>
                <c:ptCount val="5"/>
                <c:pt idx="0">
                  <c:v>0.501</c:v>
                </c:pt>
                <c:pt idx="1">
                  <c:v>0.49</c:v>
                </c:pt>
                <c:pt idx="2">
                  <c:v>0.505</c:v>
                </c:pt>
                <c:pt idx="3">
                  <c:v>0.499</c:v>
                </c:pt>
                <c:pt idx="4">
                  <c:v>0.502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CD-4344-940D-5AA24BE15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Задержка,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№2'!$B$4:$B$8</c:f>
              <c:numCache>
                <c:formatCode>0.000</c:formatCode>
                <c:ptCount val="5"/>
                <c:pt idx="0">
                  <c:v>8.1180000000000003</c:v>
                </c:pt>
                <c:pt idx="1">
                  <c:v>7.9630000000000001</c:v>
                </c:pt>
                <c:pt idx="2">
                  <c:v>8.1869999999999994</c:v>
                </c:pt>
                <c:pt idx="3">
                  <c:v>8.1479999999999997</c:v>
                </c:pt>
                <c:pt idx="4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7-4A5C-A7F1-DE0572364161}"/>
            </c:ext>
          </c:extLst>
        </c:ser>
        <c:ser>
          <c:idx val="1"/>
          <c:order val="1"/>
          <c:tx>
            <c:strRef>
              <c:f>'Эксперимент №2'!$C$3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№2'!$C$4:$C$8</c:f>
              <c:numCache>
                <c:formatCode>0.000</c:formatCode>
                <c:ptCount val="5"/>
                <c:pt idx="0">
                  <c:v>7.9020000000000001</c:v>
                </c:pt>
                <c:pt idx="1">
                  <c:v>7.5919999999999996</c:v>
                </c:pt>
                <c:pt idx="2">
                  <c:v>8.1669999999999998</c:v>
                </c:pt>
                <c:pt idx="3">
                  <c:v>8.1300000000000008</c:v>
                </c:pt>
                <c:pt idx="4">
                  <c:v>8.5540000000000003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7-4A5C-A7F1-DE0572364161}"/>
            </c:ext>
          </c:extLst>
        </c:ser>
        <c:ser>
          <c:idx val="2"/>
          <c:order val="2"/>
          <c:tx>
            <c:strRef>
              <c:f>'Эксперимент №2'!$D$3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№2'!$D$4:$D$8</c:f>
              <c:numCache>
                <c:formatCode>0.000</c:formatCode>
                <c:ptCount val="5"/>
                <c:pt idx="0">
                  <c:v>8.3740000000000006</c:v>
                </c:pt>
                <c:pt idx="1">
                  <c:v>8.5830000000000002</c:v>
                </c:pt>
                <c:pt idx="2">
                  <c:v>8.5060000000000002</c:v>
                </c:pt>
                <c:pt idx="3">
                  <c:v>8.5459999999999994</c:v>
                </c:pt>
                <c:pt idx="4">
                  <c:v>8.4949999999999992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27-4A5C-A7F1-DE057236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№2'!$B$20:$B$24</c:f>
              <c:numCache>
                <c:formatCode>0.000</c:formatCode>
                <c:ptCount val="5"/>
                <c:pt idx="0">
                  <c:v>7.1999999999999995E-2</c:v>
                </c:pt>
                <c:pt idx="1">
                  <c:v>6.8000000000000005E-2</c:v>
                </c:pt>
                <c:pt idx="2">
                  <c:v>0.129</c:v>
                </c:pt>
                <c:pt idx="3">
                  <c:v>5.6000000000000001E-2</c:v>
                </c:pt>
                <c:pt idx="4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D-4A0C-B35D-84B6FE5ED0A9}"/>
            </c:ext>
          </c:extLst>
        </c:ser>
        <c:ser>
          <c:idx val="1"/>
          <c:order val="1"/>
          <c:tx>
            <c:strRef>
              <c:f>'Эксперимент №2'!$C$19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№2'!$C$20:$C$24</c:f>
              <c:numCache>
                <c:formatCode>0.000</c:formatCode>
                <c:ptCount val="5"/>
                <c:pt idx="0">
                  <c:v>5.5E-2</c:v>
                </c:pt>
                <c:pt idx="1">
                  <c:v>5.1999999999999998E-2</c:v>
                </c:pt>
                <c:pt idx="2">
                  <c:v>0.122</c:v>
                </c:pt>
                <c:pt idx="3">
                  <c:v>0.05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D-4A0C-B35D-84B6FE5ED0A9}"/>
            </c:ext>
          </c:extLst>
        </c:ser>
        <c:ser>
          <c:idx val="2"/>
          <c:order val="2"/>
          <c:tx>
            <c:strRef>
              <c:f>'Эксперимент №2'!$D$19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№2'!$D$20:$D$24</c:f>
              <c:numCache>
                <c:formatCode>@</c:formatCode>
                <c:ptCount val="5"/>
                <c:pt idx="0">
                  <c:v>0.47499999999999998</c:v>
                </c:pt>
                <c:pt idx="1">
                  <c:v>0.47599999999999998</c:v>
                </c:pt>
                <c:pt idx="2">
                  <c:v>0.47899999999999998</c:v>
                </c:pt>
                <c:pt idx="3">
                  <c:v>0.47299999999999998</c:v>
                </c:pt>
                <c:pt idx="4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DD-4A0C-B35D-84B6FE5ED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№2'!$B$36:$B$40</c:f>
              <c:numCache>
                <c:formatCode>0.000</c:formatCode>
                <c:ptCount val="5"/>
                <c:pt idx="0">
                  <c:v>16.015999999999998</c:v>
                </c:pt>
                <c:pt idx="1">
                  <c:v>15.933999999999999</c:v>
                </c:pt>
                <c:pt idx="2">
                  <c:v>16.155999999999999</c:v>
                </c:pt>
                <c:pt idx="3">
                  <c:v>15.99</c:v>
                </c:pt>
                <c:pt idx="4">
                  <c:v>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9-4B58-9F7F-11812B400D22}"/>
            </c:ext>
          </c:extLst>
        </c:ser>
        <c:ser>
          <c:idx val="1"/>
          <c:order val="1"/>
          <c:tx>
            <c:strRef>
              <c:f>'Эксперимент №2'!$C$35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№2'!$C$36:$C$40</c:f>
              <c:numCache>
                <c:formatCode>0.000</c:formatCode>
                <c:ptCount val="5"/>
                <c:pt idx="0">
                  <c:v>15.936</c:v>
                </c:pt>
                <c:pt idx="1">
                  <c:v>15.920999999999999</c:v>
                </c:pt>
                <c:pt idx="2">
                  <c:v>16.149000000000001</c:v>
                </c:pt>
                <c:pt idx="3">
                  <c:v>15.978999999999999</c:v>
                </c:pt>
                <c:pt idx="4">
                  <c:v>17.079999999999998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9-4B58-9F7F-11812B400D22}"/>
            </c:ext>
          </c:extLst>
        </c:ser>
        <c:ser>
          <c:idx val="2"/>
          <c:order val="2"/>
          <c:tx>
            <c:strRef>
              <c:f>'Эксперимент №2'!$D$35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№2'!$D$36:$D$40</c:f>
              <c:numCache>
                <c:formatCode>0.000</c:formatCode>
                <c:ptCount val="5"/>
                <c:pt idx="0">
                  <c:v>16.518999999999998</c:v>
                </c:pt>
                <c:pt idx="1">
                  <c:v>16.468</c:v>
                </c:pt>
                <c:pt idx="2">
                  <c:v>16.552</c:v>
                </c:pt>
                <c:pt idx="3">
                  <c:v>16.545000000000002</c:v>
                </c:pt>
                <c:pt idx="4">
                  <c:v>16.542000000000002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39-4B58-9F7F-11812B400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№2'!$B$52:$B$56</c:f>
              <c:numCache>
                <c:formatCode>0.000</c:formatCode>
                <c:ptCount val="5"/>
                <c:pt idx="0">
                  <c:v>0.26400000000000001</c:v>
                </c:pt>
                <c:pt idx="1">
                  <c:v>0.19900000000000001</c:v>
                </c:pt>
                <c:pt idx="2">
                  <c:v>0.377</c:v>
                </c:pt>
                <c:pt idx="3">
                  <c:v>0.191</c:v>
                </c:pt>
                <c:pt idx="4">
                  <c:v>1.2869999999999999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3-44D7-A3A5-94CE81FCC95E}"/>
            </c:ext>
          </c:extLst>
        </c:ser>
        <c:ser>
          <c:idx val="1"/>
          <c:order val="1"/>
          <c:tx>
            <c:strRef>
              <c:f>'Эксперимент №2'!$C$51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№2'!$C$52:$C$56</c:f>
              <c:numCache>
                <c:formatCode>0.000</c:formatCode>
                <c:ptCount val="5"/>
                <c:pt idx="0">
                  <c:v>0.16400000000000001</c:v>
                </c:pt>
                <c:pt idx="1">
                  <c:v>0.14899999999999999</c:v>
                </c:pt>
                <c:pt idx="2">
                  <c:v>0.36099999999999999</c:v>
                </c:pt>
                <c:pt idx="3">
                  <c:v>0.18</c:v>
                </c:pt>
                <c:pt idx="4">
                  <c:v>1.282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3-44D7-A3A5-94CE81FCC95E}"/>
            </c:ext>
          </c:extLst>
        </c:ser>
        <c:ser>
          <c:idx val="2"/>
          <c:order val="2"/>
          <c:tx>
            <c:strRef>
              <c:f>'Эксперимент №2'!$D$51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№2'!$D$52:$D$56</c:f>
              <c:numCache>
                <c:formatCode>0.000</c:formatCode>
                <c:ptCount val="5"/>
                <c:pt idx="0">
                  <c:v>0.73</c:v>
                </c:pt>
                <c:pt idx="1">
                  <c:v>0.72599999999999998</c:v>
                </c:pt>
                <c:pt idx="2">
                  <c:v>0.754</c:v>
                </c:pt>
                <c:pt idx="3">
                  <c:v>0.75800000000000001</c:v>
                </c:pt>
                <c:pt idx="4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3-44D7-A3A5-94CE81FCC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№2'!$B$68:$B$72</c:f>
              <c:numCache>
                <c:formatCode>0.000</c:formatCode>
                <c:ptCount val="5"/>
                <c:pt idx="0">
                  <c:v>7.8979999999999997</c:v>
                </c:pt>
                <c:pt idx="1">
                  <c:v>7.9710000000000001</c:v>
                </c:pt>
                <c:pt idx="2">
                  <c:v>7.9690000000000003</c:v>
                </c:pt>
                <c:pt idx="3">
                  <c:v>7.8410000000000002</c:v>
                </c:pt>
                <c:pt idx="4">
                  <c:v>8.3800000000000008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A-449C-8EAA-9AF57627A4C3}"/>
            </c:ext>
          </c:extLst>
        </c:ser>
        <c:ser>
          <c:idx val="1"/>
          <c:order val="1"/>
          <c:tx>
            <c:strRef>
              <c:f>'Эксперимент №2'!$C$67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№2'!$C$68:$C$72</c:f>
              <c:numCache>
                <c:formatCode>0.000</c:formatCode>
                <c:ptCount val="5"/>
                <c:pt idx="0">
                  <c:v>8.0340000000000007</c:v>
                </c:pt>
                <c:pt idx="1">
                  <c:v>8.3279999999999994</c:v>
                </c:pt>
                <c:pt idx="2">
                  <c:v>7.9820000000000002</c:v>
                </c:pt>
                <c:pt idx="3">
                  <c:v>7.85</c:v>
                </c:pt>
                <c:pt idx="4">
                  <c:v>8.5250000000000004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CA-449C-8EAA-9AF57627A4C3}"/>
            </c:ext>
          </c:extLst>
        </c:ser>
        <c:ser>
          <c:idx val="2"/>
          <c:order val="2"/>
          <c:tx>
            <c:strRef>
              <c:f>'Эксперимент №2'!$D$67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№2'!$D$68:$D$72</c:f>
              <c:numCache>
                <c:formatCode>0.000</c:formatCode>
                <c:ptCount val="5"/>
                <c:pt idx="0">
                  <c:v>8.1449999999999996</c:v>
                </c:pt>
                <c:pt idx="1">
                  <c:v>7.8860000000000001</c:v>
                </c:pt>
                <c:pt idx="2">
                  <c:v>8.0459999999999994</c:v>
                </c:pt>
                <c:pt idx="3">
                  <c:v>7.9989999999999997</c:v>
                </c:pt>
                <c:pt idx="4">
                  <c:v>8.0459999999999994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CA-449C-8EAA-9AF57627A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№2'!$B$84:$B$88</c:f>
              <c:numCache>
                <c:formatCode>0.000</c:formatCode>
                <c:ptCount val="5"/>
                <c:pt idx="0">
                  <c:v>0.192</c:v>
                </c:pt>
                <c:pt idx="1">
                  <c:v>0.13100000000000001</c:v>
                </c:pt>
                <c:pt idx="2">
                  <c:v>0.248</c:v>
                </c:pt>
                <c:pt idx="3">
                  <c:v>0.13400000000000001</c:v>
                </c:pt>
                <c:pt idx="4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5-4B65-840B-C8F703024CD3}"/>
            </c:ext>
          </c:extLst>
        </c:ser>
        <c:ser>
          <c:idx val="1"/>
          <c:order val="1"/>
          <c:tx>
            <c:strRef>
              <c:f>'Эксперимент №2'!$C$83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№2'!$C$84:$C$88</c:f>
              <c:numCache>
                <c:formatCode>0.000</c:formatCode>
                <c:ptCount val="5"/>
                <c:pt idx="0">
                  <c:v>0.108</c:v>
                </c:pt>
                <c:pt idx="1">
                  <c:v>9.7000000000000003E-2</c:v>
                </c:pt>
                <c:pt idx="2">
                  <c:v>0.23899999999999999</c:v>
                </c:pt>
                <c:pt idx="3">
                  <c:v>0.13</c:v>
                </c:pt>
                <c:pt idx="4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5-4B65-840B-C8F703024CD3}"/>
            </c:ext>
          </c:extLst>
        </c:ser>
        <c:ser>
          <c:idx val="2"/>
          <c:order val="2"/>
          <c:tx>
            <c:strRef>
              <c:f>'Эксперимент №2'!$D$83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№2'!$D$84:$D$88</c:f>
              <c:numCache>
                <c:formatCode>0.000</c:formatCode>
                <c:ptCount val="5"/>
                <c:pt idx="0">
                  <c:v>0.255</c:v>
                </c:pt>
                <c:pt idx="1">
                  <c:v>0.25</c:v>
                </c:pt>
                <c:pt idx="2">
                  <c:v>0.27500000000000002</c:v>
                </c:pt>
                <c:pt idx="3">
                  <c:v>0.28499999999999998</c:v>
                </c:pt>
                <c:pt idx="4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5-4B65-840B-C8F703024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0-4BD6-AE2D-18187E22FE3F}"/>
            </c:ext>
          </c:extLst>
        </c:ser>
        <c:ser>
          <c:idx val="1"/>
          <c:order val="1"/>
          <c:tx>
            <c:strRef>
              <c:f>'Эксперимент №2'!$C$99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0-4BD6-AE2D-18187E22FE3F}"/>
            </c:ext>
          </c:extLst>
        </c:ser>
        <c:ser>
          <c:idx val="2"/>
          <c:order val="2"/>
          <c:tx>
            <c:strRef>
              <c:f>'Эксперимент №2'!$D$99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№2'!$D$100:$D$104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E0-4BD6-AE2D-18187E22F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№2'!$AW$3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№2'!$AV$4:$AV$8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№2'!$AW$4:$AW$8</c:f>
              <c:numCache>
                <c:formatCode>0.000</c:formatCode>
                <c:ptCount val="5"/>
                <c:pt idx="0">
                  <c:v>6.4480000000000004</c:v>
                </c:pt>
                <c:pt idx="1">
                  <c:v>6.444</c:v>
                </c:pt>
                <c:pt idx="2">
                  <c:v>6.5049999999999999</c:v>
                </c:pt>
                <c:pt idx="3">
                  <c:v>6.4349999999999996</c:v>
                </c:pt>
                <c:pt idx="4">
                  <c:v>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9-468C-BB68-3BC30FBB81FC}"/>
            </c:ext>
          </c:extLst>
        </c:ser>
        <c:ser>
          <c:idx val="1"/>
          <c:order val="1"/>
          <c:tx>
            <c:strRef>
              <c:f>'Эксперимент №2'!$AX$3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№2'!$AV$4:$AV$8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№2'!$AX$4:$AX$8</c:f>
              <c:numCache>
                <c:formatCode>0.000</c:formatCode>
                <c:ptCount val="5"/>
                <c:pt idx="0">
                  <c:v>6.4340000000000002</c:v>
                </c:pt>
                <c:pt idx="1">
                  <c:v>6.4340000000000002</c:v>
                </c:pt>
                <c:pt idx="2">
                  <c:v>6.5060000000000002</c:v>
                </c:pt>
                <c:pt idx="3">
                  <c:v>6.43</c:v>
                </c:pt>
                <c:pt idx="4">
                  <c:v>6.8529999999999998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9-468C-BB68-3BC30FBB81FC}"/>
            </c:ext>
          </c:extLst>
        </c:ser>
        <c:ser>
          <c:idx val="2"/>
          <c:order val="2"/>
          <c:tx>
            <c:strRef>
              <c:f>'Эксперимент №2'!$AY$3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№2'!$AV$4:$AV$8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№2'!$AY$4:$AY$8</c:f>
              <c:numCache>
                <c:formatCode>0.000</c:formatCode>
                <c:ptCount val="5"/>
                <c:pt idx="0">
                  <c:v>6.8179999999999996</c:v>
                </c:pt>
                <c:pt idx="1">
                  <c:v>6.819</c:v>
                </c:pt>
                <c:pt idx="2">
                  <c:v>6.8230000000000004</c:v>
                </c:pt>
                <c:pt idx="3">
                  <c:v>6.82</c:v>
                </c:pt>
                <c:pt idx="4">
                  <c:v>6.819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89-468C-BB68-3BC30FBB8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№2'!$AW$19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№2'!$AV$20:$AV$24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№2'!$AW$20:$AW$24</c:f>
              <c:numCache>
                <c:formatCode>@</c:formatCode>
                <c:ptCount val="5"/>
                <c:pt idx="0">
                  <c:v>6.9000000000000006E-2</c:v>
                </c:pt>
                <c:pt idx="1">
                  <c:v>6.5000000000000002E-2</c:v>
                </c:pt>
                <c:pt idx="2">
                  <c:v>0.126</c:v>
                </c:pt>
                <c:pt idx="3">
                  <c:v>5.6000000000000001E-2</c:v>
                </c:pt>
                <c:pt idx="4">
                  <c:v>0.46100000000000002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B-4586-AE6D-097D1A7A7378}"/>
            </c:ext>
          </c:extLst>
        </c:ser>
        <c:ser>
          <c:idx val="1"/>
          <c:order val="1"/>
          <c:tx>
            <c:strRef>
              <c:f>'Эксперимент №2'!$AX$19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№2'!$AV$20:$AV$24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№2'!$AX$20:$AX$24</c:f>
              <c:numCache>
                <c:formatCode>0.000</c:formatCode>
                <c:ptCount val="5"/>
                <c:pt idx="0">
                  <c:v>5.5E-2</c:v>
                </c:pt>
                <c:pt idx="1">
                  <c:v>5.5E-2</c:v>
                </c:pt>
                <c:pt idx="2">
                  <c:v>0.127</c:v>
                </c:pt>
                <c:pt idx="3">
                  <c:v>5.0999999999999997E-2</c:v>
                </c:pt>
                <c:pt idx="4">
                  <c:v>0.47399999999999998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B-4586-AE6D-097D1A7A7378}"/>
            </c:ext>
          </c:extLst>
        </c:ser>
        <c:ser>
          <c:idx val="2"/>
          <c:order val="2"/>
          <c:tx>
            <c:strRef>
              <c:f>'Эксперимент №2'!$AY$19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№2'!$AV$20:$AV$24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№2'!$AY$20:$AY$24</c:f>
              <c:numCache>
                <c:formatCode>0.000</c:formatCode>
                <c:ptCount val="5"/>
                <c:pt idx="0">
                  <c:v>0.439</c:v>
                </c:pt>
                <c:pt idx="1">
                  <c:v>0.44</c:v>
                </c:pt>
                <c:pt idx="2">
                  <c:v>0.44400000000000001</c:v>
                </c:pt>
                <c:pt idx="3">
                  <c:v>0.441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B-4586-AE6D-097D1A7A7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№2'!$AW$35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№2'!$AV$36:$AV$40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№2'!$AW$36:$AW$40</c:f>
              <c:numCache>
                <c:formatCode>0.000</c:formatCode>
                <c:ptCount val="5"/>
                <c:pt idx="0">
                  <c:v>6.6660000000000004</c:v>
                </c:pt>
                <c:pt idx="1">
                  <c:v>6.593</c:v>
                </c:pt>
                <c:pt idx="2">
                  <c:v>6.7380000000000004</c:v>
                </c:pt>
                <c:pt idx="3">
                  <c:v>6.59</c:v>
                </c:pt>
                <c:pt idx="4">
                  <c:v>7.6920000000000002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6-4AB2-8022-B2DF5B8F3A40}"/>
            </c:ext>
          </c:extLst>
        </c:ser>
        <c:ser>
          <c:idx val="1"/>
          <c:order val="1"/>
          <c:tx>
            <c:strRef>
              <c:f>'Эксперимент №2'!$AX$35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№2'!$AV$36:$AV$40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№2'!$AX$36:$AX$40</c:f>
              <c:numCache>
                <c:formatCode>0.00</c:formatCode>
                <c:ptCount val="5"/>
                <c:pt idx="0">
                  <c:v>6.5529999999999999</c:v>
                </c:pt>
                <c:pt idx="1">
                  <c:v>6.5449999999999999</c:v>
                </c:pt>
                <c:pt idx="2">
                  <c:v>6.78</c:v>
                </c:pt>
                <c:pt idx="3">
                  <c:v>6.5670000000000002</c:v>
                </c:pt>
                <c:pt idx="4">
                  <c:v>7.6449999999999996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6-4AB2-8022-B2DF5B8F3A40}"/>
            </c:ext>
          </c:extLst>
        </c:ser>
        <c:ser>
          <c:idx val="2"/>
          <c:order val="2"/>
          <c:tx>
            <c:strRef>
              <c:f>'Эксперимент №2'!$AY$35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№2'!$AV$36:$AV$40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№2'!$AY$36:$AY$40</c:f>
              <c:numCache>
                <c:formatCode>0.000</c:formatCode>
                <c:ptCount val="5"/>
                <c:pt idx="0">
                  <c:v>7.1130000000000004</c:v>
                </c:pt>
                <c:pt idx="1">
                  <c:v>7.0960000000000001</c:v>
                </c:pt>
                <c:pt idx="2">
                  <c:v>7.1470000000000002</c:v>
                </c:pt>
                <c:pt idx="3">
                  <c:v>7.133</c:v>
                </c:pt>
                <c:pt idx="4">
                  <c:v>7.141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6-4AB2-8022-B2DF5B8F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№2'!$B$4:$B$8</c:f>
              <c:numCache>
                <c:formatCode>0.000</c:formatCode>
                <c:ptCount val="5"/>
                <c:pt idx="0">
                  <c:v>8.1180000000000003</c:v>
                </c:pt>
                <c:pt idx="1">
                  <c:v>7.9630000000000001</c:v>
                </c:pt>
                <c:pt idx="2">
                  <c:v>8.1869999999999994</c:v>
                </c:pt>
                <c:pt idx="3">
                  <c:v>8.1479999999999997</c:v>
                </c:pt>
                <c:pt idx="4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1-483C-8026-C23DD1A7AC4E}"/>
            </c:ext>
          </c:extLst>
        </c:ser>
        <c:ser>
          <c:idx val="1"/>
          <c:order val="1"/>
          <c:tx>
            <c:strRef>
              <c:f>'Эксперимент №2'!$C$3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№2'!$C$4:$C$8</c:f>
              <c:numCache>
                <c:formatCode>0.000</c:formatCode>
                <c:ptCount val="5"/>
                <c:pt idx="0">
                  <c:v>7.9020000000000001</c:v>
                </c:pt>
                <c:pt idx="1">
                  <c:v>7.5919999999999996</c:v>
                </c:pt>
                <c:pt idx="2">
                  <c:v>8.1669999999999998</c:v>
                </c:pt>
                <c:pt idx="3">
                  <c:v>8.1300000000000008</c:v>
                </c:pt>
                <c:pt idx="4">
                  <c:v>8.5540000000000003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1-483C-8026-C23DD1A7AC4E}"/>
            </c:ext>
          </c:extLst>
        </c:ser>
        <c:ser>
          <c:idx val="2"/>
          <c:order val="2"/>
          <c:tx>
            <c:strRef>
              <c:f>'Эксперимент №2'!$D$3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№2'!$D$4:$D$8</c:f>
              <c:numCache>
                <c:formatCode>0.000</c:formatCode>
                <c:ptCount val="5"/>
                <c:pt idx="0">
                  <c:v>8.3740000000000006</c:v>
                </c:pt>
                <c:pt idx="1">
                  <c:v>8.5830000000000002</c:v>
                </c:pt>
                <c:pt idx="2">
                  <c:v>8.5060000000000002</c:v>
                </c:pt>
                <c:pt idx="3">
                  <c:v>8.5459999999999994</c:v>
                </c:pt>
                <c:pt idx="4">
                  <c:v>8.4949999999999992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31-483C-8026-C23DD1A7A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№2'!$AW$51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№2'!$AV$52:$AV$56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№2'!$AW$52:$AW$56</c:f>
              <c:numCache>
                <c:formatCode>0.000</c:formatCode>
                <c:ptCount val="5"/>
                <c:pt idx="0">
                  <c:v>0.28699999999999998</c:v>
                </c:pt>
                <c:pt idx="1">
                  <c:v>0.214</c:v>
                </c:pt>
                <c:pt idx="2">
                  <c:v>0.35899999999999999</c:v>
                </c:pt>
                <c:pt idx="3">
                  <c:v>0.21099999999999999</c:v>
                </c:pt>
                <c:pt idx="4">
                  <c:v>1.3129999999999999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9-463D-997C-0594D7901337}"/>
            </c:ext>
          </c:extLst>
        </c:ser>
        <c:ser>
          <c:idx val="1"/>
          <c:order val="1"/>
          <c:tx>
            <c:strRef>
              <c:f>'Эксперимент №2'!$AX$51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№2'!$AV$52:$AV$56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№2'!$AX$52:$AX$56</c:f>
              <c:numCache>
                <c:formatCode>0.000</c:formatCode>
                <c:ptCount val="5"/>
                <c:pt idx="0">
                  <c:v>0.17399999999999999</c:v>
                </c:pt>
                <c:pt idx="1">
                  <c:v>0.16600000000000001</c:v>
                </c:pt>
                <c:pt idx="2">
                  <c:v>0.40100000000000002</c:v>
                </c:pt>
                <c:pt idx="3">
                  <c:v>0.188</c:v>
                </c:pt>
                <c:pt idx="4">
                  <c:v>1.266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9-463D-997C-0594D7901337}"/>
            </c:ext>
          </c:extLst>
        </c:ser>
        <c:ser>
          <c:idx val="2"/>
          <c:order val="2"/>
          <c:tx>
            <c:strRef>
              <c:f>'Эксперимент №2'!$AY$51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№2'!$AV$52:$AV$56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№2'!$AY$52:$AY$56</c:f>
              <c:numCache>
                <c:formatCode>0.000</c:formatCode>
                <c:ptCount val="5"/>
                <c:pt idx="0">
                  <c:v>0.73399999999999999</c:v>
                </c:pt>
                <c:pt idx="1">
                  <c:v>0.71699999999999997</c:v>
                </c:pt>
                <c:pt idx="2">
                  <c:v>0.76800000000000002</c:v>
                </c:pt>
                <c:pt idx="3">
                  <c:v>0.754</c:v>
                </c:pt>
                <c:pt idx="4">
                  <c:v>0.76200000000000001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9-463D-997C-0594D7901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общий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№2'!$AW$67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№2'!$AV$68:$AV$72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№2'!$AW$68:$AW$72</c:f>
              <c:numCache>
                <c:formatCode>0.000</c:formatCode>
                <c:ptCount val="5"/>
                <c:pt idx="0">
                  <c:v>0.218</c:v>
                </c:pt>
                <c:pt idx="1">
                  <c:v>0.15</c:v>
                </c:pt>
                <c:pt idx="2">
                  <c:v>0.23300000000000001</c:v>
                </c:pt>
                <c:pt idx="3">
                  <c:v>0.155</c:v>
                </c:pt>
                <c:pt idx="4">
                  <c:v>0.85199999999999998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C-4220-A7C8-24E94B60F3F6}"/>
            </c:ext>
          </c:extLst>
        </c:ser>
        <c:ser>
          <c:idx val="1"/>
          <c:order val="1"/>
          <c:tx>
            <c:strRef>
              <c:f>'Эксперимент №2'!$AX$67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№2'!$AV$68:$AV$72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№2'!$AX$68:$AX$72</c:f>
              <c:numCache>
                <c:formatCode>0.000</c:formatCode>
                <c:ptCount val="5"/>
                <c:pt idx="0">
                  <c:v>0.11899999999999999</c:v>
                </c:pt>
                <c:pt idx="1">
                  <c:v>0.111</c:v>
                </c:pt>
                <c:pt idx="2">
                  <c:v>0.27400000000000002</c:v>
                </c:pt>
                <c:pt idx="3">
                  <c:v>0.13700000000000001</c:v>
                </c:pt>
                <c:pt idx="4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C-4220-A7C8-24E94B60F3F6}"/>
            </c:ext>
          </c:extLst>
        </c:ser>
        <c:ser>
          <c:idx val="2"/>
          <c:order val="2"/>
          <c:tx>
            <c:strRef>
              <c:f>'Эксперимент №2'!$AY$67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№2'!$AV$68:$AV$72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№2'!$AY$68:$AY$72</c:f>
              <c:numCache>
                <c:formatCode>0.000</c:formatCode>
                <c:ptCount val="5"/>
                <c:pt idx="0">
                  <c:v>0.29499999999999998</c:v>
                </c:pt>
                <c:pt idx="1">
                  <c:v>0.27700000000000002</c:v>
                </c:pt>
                <c:pt idx="2">
                  <c:v>0.32400000000000001</c:v>
                </c:pt>
                <c:pt idx="3">
                  <c:v>0.313</c:v>
                </c:pt>
                <c:pt idx="4">
                  <c:v>0.32100000000000001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0C-4220-A7C8-24E94B60F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№2'!$AW$83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№2'!$AV$84:$AV$88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№2'!$AW$84:$AW$88</c:f>
              <c:numCache>
                <c:formatCode>0.000</c:formatCode>
                <c:ptCount val="5"/>
                <c:pt idx="0">
                  <c:v>0.218</c:v>
                </c:pt>
                <c:pt idx="1">
                  <c:v>0.15</c:v>
                </c:pt>
                <c:pt idx="2">
                  <c:v>0.23300000000000001</c:v>
                </c:pt>
                <c:pt idx="3">
                  <c:v>0.155</c:v>
                </c:pt>
                <c:pt idx="4">
                  <c:v>0.85199999999999998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6-4A2D-8238-38928829B436}"/>
            </c:ext>
          </c:extLst>
        </c:ser>
        <c:ser>
          <c:idx val="1"/>
          <c:order val="1"/>
          <c:tx>
            <c:strRef>
              <c:f>'Эксперимент №2'!$AX$83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№2'!$AV$84:$AV$88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№2'!$AX$84:$AX$88</c:f>
              <c:numCache>
                <c:formatCode>0.000</c:formatCode>
                <c:ptCount val="5"/>
                <c:pt idx="0">
                  <c:v>0.11899999999999999</c:v>
                </c:pt>
                <c:pt idx="1">
                  <c:v>0.111</c:v>
                </c:pt>
                <c:pt idx="2">
                  <c:v>0.27400000000000002</c:v>
                </c:pt>
                <c:pt idx="3">
                  <c:v>0.13700000000000001</c:v>
                </c:pt>
                <c:pt idx="4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6-4A2D-8238-38928829B436}"/>
            </c:ext>
          </c:extLst>
        </c:ser>
        <c:ser>
          <c:idx val="2"/>
          <c:order val="2"/>
          <c:tx>
            <c:strRef>
              <c:f>'Эксперимент №2'!$AY$83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№2'!$AV$84:$AV$88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№2'!$AY$84:$AY$88</c:f>
              <c:numCache>
                <c:formatCode>0.000</c:formatCode>
                <c:ptCount val="5"/>
                <c:pt idx="0">
                  <c:v>0.29499999999999998</c:v>
                </c:pt>
                <c:pt idx="1">
                  <c:v>0.27700000000000002</c:v>
                </c:pt>
                <c:pt idx="2">
                  <c:v>0.32400000000000001</c:v>
                </c:pt>
                <c:pt idx="3">
                  <c:v>0.313</c:v>
                </c:pt>
                <c:pt idx="4">
                  <c:v>0.32100000000000001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B6-4A2D-8238-38928829B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Потери трафика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№2'!$AW$99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№2'!$AV$100:$AV$104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№2'!$AW$100:$AW$104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9-4B66-959B-7CD5A3F0BE58}"/>
            </c:ext>
          </c:extLst>
        </c:ser>
        <c:ser>
          <c:idx val="1"/>
          <c:order val="1"/>
          <c:tx>
            <c:strRef>
              <c:f>'Эксперимент №2'!$AX$99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№2'!$AV$100:$AV$104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№2'!$AX$100:$AX$104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9-4B66-959B-7CD5A3F0BE58}"/>
            </c:ext>
          </c:extLst>
        </c:ser>
        <c:ser>
          <c:idx val="2"/>
          <c:order val="2"/>
          <c:tx>
            <c:strRef>
              <c:f>'Эксперимент №2'!$AY$99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№2'!$AV$100:$AV$104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№2'!$AY$100:$AY$104</c:f>
              <c:numCache>
                <c:formatCode>0.000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F9-4B66-959B-7CD5A3F0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№2'!$B$4:$B$8</c:f>
              <c:numCache>
                <c:formatCode>0.000</c:formatCode>
                <c:ptCount val="5"/>
                <c:pt idx="0">
                  <c:v>8.1180000000000003</c:v>
                </c:pt>
                <c:pt idx="1">
                  <c:v>7.9630000000000001</c:v>
                </c:pt>
                <c:pt idx="2">
                  <c:v>8.1869999999999994</c:v>
                </c:pt>
                <c:pt idx="3">
                  <c:v>8.1479999999999997</c:v>
                </c:pt>
                <c:pt idx="4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4-4586-87E8-2E511FEE2DC4}"/>
            </c:ext>
          </c:extLst>
        </c:ser>
        <c:ser>
          <c:idx val="1"/>
          <c:order val="1"/>
          <c:tx>
            <c:strRef>
              <c:f>'Эксперимент №2'!$C$3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№2'!$C$4:$C$8</c:f>
              <c:numCache>
                <c:formatCode>0.000</c:formatCode>
                <c:ptCount val="5"/>
                <c:pt idx="0">
                  <c:v>7.9020000000000001</c:v>
                </c:pt>
                <c:pt idx="1">
                  <c:v>7.5919999999999996</c:v>
                </c:pt>
                <c:pt idx="2">
                  <c:v>8.1669999999999998</c:v>
                </c:pt>
                <c:pt idx="3">
                  <c:v>8.1300000000000008</c:v>
                </c:pt>
                <c:pt idx="4">
                  <c:v>8.5540000000000003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4-4586-87E8-2E511FEE2DC4}"/>
            </c:ext>
          </c:extLst>
        </c:ser>
        <c:ser>
          <c:idx val="2"/>
          <c:order val="2"/>
          <c:tx>
            <c:strRef>
              <c:f>'Эксперимент №2'!$D$3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№2'!$D$4:$D$8</c:f>
              <c:numCache>
                <c:formatCode>0.000</c:formatCode>
                <c:ptCount val="5"/>
                <c:pt idx="0">
                  <c:v>8.3740000000000006</c:v>
                </c:pt>
                <c:pt idx="1">
                  <c:v>8.5830000000000002</c:v>
                </c:pt>
                <c:pt idx="2">
                  <c:v>8.5060000000000002</c:v>
                </c:pt>
                <c:pt idx="3">
                  <c:v>8.5459999999999994</c:v>
                </c:pt>
                <c:pt idx="4">
                  <c:v>8.4949999999999992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4-4586-87E8-2E511FEE2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№2'!$B$20:$B$24</c:f>
              <c:numCache>
                <c:formatCode>0.000</c:formatCode>
                <c:ptCount val="5"/>
                <c:pt idx="0">
                  <c:v>7.1999999999999995E-2</c:v>
                </c:pt>
                <c:pt idx="1">
                  <c:v>6.8000000000000005E-2</c:v>
                </c:pt>
                <c:pt idx="2">
                  <c:v>0.129</c:v>
                </c:pt>
                <c:pt idx="3">
                  <c:v>5.6000000000000001E-2</c:v>
                </c:pt>
                <c:pt idx="4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5-4AD8-AABD-CA828C4342B2}"/>
            </c:ext>
          </c:extLst>
        </c:ser>
        <c:ser>
          <c:idx val="1"/>
          <c:order val="1"/>
          <c:tx>
            <c:strRef>
              <c:f>'Эксперимент №2'!$C$19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№2'!$C$20:$C$24</c:f>
              <c:numCache>
                <c:formatCode>0.000</c:formatCode>
                <c:ptCount val="5"/>
                <c:pt idx="0">
                  <c:v>5.5E-2</c:v>
                </c:pt>
                <c:pt idx="1">
                  <c:v>5.1999999999999998E-2</c:v>
                </c:pt>
                <c:pt idx="2">
                  <c:v>0.122</c:v>
                </c:pt>
                <c:pt idx="3">
                  <c:v>0.05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5-4AD8-AABD-CA828C4342B2}"/>
            </c:ext>
          </c:extLst>
        </c:ser>
        <c:ser>
          <c:idx val="2"/>
          <c:order val="2"/>
          <c:tx>
            <c:strRef>
              <c:f>'Эксперимент №2'!$D$19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№2'!$D$20:$D$24</c:f>
              <c:numCache>
                <c:formatCode>@</c:formatCode>
                <c:ptCount val="5"/>
                <c:pt idx="0">
                  <c:v>0.47499999999999998</c:v>
                </c:pt>
                <c:pt idx="1">
                  <c:v>0.47599999999999998</c:v>
                </c:pt>
                <c:pt idx="2">
                  <c:v>0.47899999999999998</c:v>
                </c:pt>
                <c:pt idx="3">
                  <c:v>0.47299999999999998</c:v>
                </c:pt>
                <c:pt idx="4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25-4AD8-AABD-CA828C434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№2'!$B$36:$B$40</c:f>
              <c:numCache>
                <c:formatCode>0.000</c:formatCode>
                <c:ptCount val="5"/>
                <c:pt idx="0">
                  <c:v>16.015999999999998</c:v>
                </c:pt>
                <c:pt idx="1">
                  <c:v>15.933999999999999</c:v>
                </c:pt>
                <c:pt idx="2">
                  <c:v>16.155999999999999</c:v>
                </c:pt>
                <c:pt idx="3">
                  <c:v>15.99</c:v>
                </c:pt>
                <c:pt idx="4">
                  <c:v>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7-494A-BE7A-EF636EA2A24B}"/>
            </c:ext>
          </c:extLst>
        </c:ser>
        <c:ser>
          <c:idx val="1"/>
          <c:order val="1"/>
          <c:tx>
            <c:strRef>
              <c:f>'Эксперимент №2'!$C$35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№2'!$C$36:$C$40</c:f>
              <c:numCache>
                <c:formatCode>0.000</c:formatCode>
                <c:ptCount val="5"/>
                <c:pt idx="0">
                  <c:v>15.936</c:v>
                </c:pt>
                <c:pt idx="1">
                  <c:v>15.920999999999999</c:v>
                </c:pt>
                <c:pt idx="2">
                  <c:v>16.149000000000001</c:v>
                </c:pt>
                <c:pt idx="3">
                  <c:v>15.978999999999999</c:v>
                </c:pt>
                <c:pt idx="4">
                  <c:v>17.079999999999998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7-494A-BE7A-EF636EA2A24B}"/>
            </c:ext>
          </c:extLst>
        </c:ser>
        <c:ser>
          <c:idx val="2"/>
          <c:order val="2"/>
          <c:tx>
            <c:strRef>
              <c:f>'Эксперимент №2'!$D$35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№2'!$D$36:$D$40</c:f>
              <c:numCache>
                <c:formatCode>0.000</c:formatCode>
                <c:ptCount val="5"/>
                <c:pt idx="0">
                  <c:v>16.518999999999998</c:v>
                </c:pt>
                <c:pt idx="1">
                  <c:v>16.468</c:v>
                </c:pt>
                <c:pt idx="2">
                  <c:v>16.552</c:v>
                </c:pt>
                <c:pt idx="3">
                  <c:v>16.545000000000002</c:v>
                </c:pt>
                <c:pt idx="4">
                  <c:v>16.542000000000002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B7-494A-BE7A-EF636EA2A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№2'!$B$52:$B$56</c:f>
              <c:numCache>
                <c:formatCode>0.000</c:formatCode>
                <c:ptCount val="5"/>
                <c:pt idx="0">
                  <c:v>0.26400000000000001</c:v>
                </c:pt>
                <c:pt idx="1">
                  <c:v>0.19900000000000001</c:v>
                </c:pt>
                <c:pt idx="2">
                  <c:v>0.377</c:v>
                </c:pt>
                <c:pt idx="3">
                  <c:v>0.191</c:v>
                </c:pt>
                <c:pt idx="4">
                  <c:v>1.2869999999999999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C-4DAD-84CE-C57385D33716}"/>
            </c:ext>
          </c:extLst>
        </c:ser>
        <c:ser>
          <c:idx val="1"/>
          <c:order val="1"/>
          <c:tx>
            <c:strRef>
              <c:f>'Эксперимент №2'!$C$51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№2'!$C$52:$C$56</c:f>
              <c:numCache>
                <c:formatCode>0.000</c:formatCode>
                <c:ptCount val="5"/>
                <c:pt idx="0">
                  <c:v>0.16400000000000001</c:v>
                </c:pt>
                <c:pt idx="1">
                  <c:v>0.14899999999999999</c:v>
                </c:pt>
                <c:pt idx="2">
                  <c:v>0.36099999999999999</c:v>
                </c:pt>
                <c:pt idx="3">
                  <c:v>0.18</c:v>
                </c:pt>
                <c:pt idx="4">
                  <c:v>1.282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C-4DAD-84CE-C57385D33716}"/>
            </c:ext>
          </c:extLst>
        </c:ser>
        <c:ser>
          <c:idx val="2"/>
          <c:order val="2"/>
          <c:tx>
            <c:strRef>
              <c:f>'Эксперимент №2'!$D$51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№2'!$D$52:$D$56</c:f>
              <c:numCache>
                <c:formatCode>0.000</c:formatCode>
                <c:ptCount val="5"/>
                <c:pt idx="0">
                  <c:v>0.73</c:v>
                </c:pt>
                <c:pt idx="1">
                  <c:v>0.72599999999999998</c:v>
                </c:pt>
                <c:pt idx="2">
                  <c:v>0.754</c:v>
                </c:pt>
                <c:pt idx="3">
                  <c:v>0.75800000000000001</c:v>
                </c:pt>
                <c:pt idx="4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C-4DAD-84CE-C57385D33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№2'!$B$68:$B$72</c:f>
              <c:numCache>
                <c:formatCode>0.000</c:formatCode>
                <c:ptCount val="5"/>
                <c:pt idx="0">
                  <c:v>7.8979999999999997</c:v>
                </c:pt>
                <c:pt idx="1">
                  <c:v>7.9710000000000001</c:v>
                </c:pt>
                <c:pt idx="2">
                  <c:v>7.9690000000000003</c:v>
                </c:pt>
                <c:pt idx="3">
                  <c:v>7.8410000000000002</c:v>
                </c:pt>
                <c:pt idx="4">
                  <c:v>8.3800000000000008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9-4353-9CE2-80F50E4D7E96}"/>
            </c:ext>
          </c:extLst>
        </c:ser>
        <c:ser>
          <c:idx val="1"/>
          <c:order val="1"/>
          <c:tx>
            <c:strRef>
              <c:f>'Эксперимент №2'!$C$67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№2'!$C$68:$C$72</c:f>
              <c:numCache>
                <c:formatCode>0.000</c:formatCode>
                <c:ptCount val="5"/>
                <c:pt idx="0">
                  <c:v>8.0340000000000007</c:v>
                </c:pt>
                <c:pt idx="1">
                  <c:v>8.3279999999999994</c:v>
                </c:pt>
                <c:pt idx="2">
                  <c:v>7.9820000000000002</c:v>
                </c:pt>
                <c:pt idx="3">
                  <c:v>7.85</c:v>
                </c:pt>
                <c:pt idx="4">
                  <c:v>8.5250000000000004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9-4353-9CE2-80F50E4D7E96}"/>
            </c:ext>
          </c:extLst>
        </c:ser>
        <c:ser>
          <c:idx val="2"/>
          <c:order val="2"/>
          <c:tx>
            <c:strRef>
              <c:f>'Эксперимент №2'!$D$67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№2'!$D$68:$D$72</c:f>
              <c:numCache>
                <c:formatCode>0.000</c:formatCode>
                <c:ptCount val="5"/>
                <c:pt idx="0">
                  <c:v>8.1449999999999996</c:v>
                </c:pt>
                <c:pt idx="1">
                  <c:v>7.8860000000000001</c:v>
                </c:pt>
                <c:pt idx="2">
                  <c:v>8.0459999999999994</c:v>
                </c:pt>
                <c:pt idx="3">
                  <c:v>7.9989999999999997</c:v>
                </c:pt>
                <c:pt idx="4">
                  <c:v>8.0459999999999994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29-4353-9CE2-80F50E4D7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№2'!$B$84:$B$88</c:f>
              <c:numCache>
                <c:formatCode>0.000</c:formatCode>
                <c:ptCount val="5"/>
                <c:pt idx="0">
                  <c:v>0.192</c:v>
                </c:pt>
                <c:pt idx="1">
                  <c:v>0.13100000000000001</c:v>
                </c:pt>
                <c:pt idx="2">
                  <c:v>0.248</c:v>
                </c:pt>
                <c:pt idx="3">
                  <c:v>0.13400000000000001</c:v>
                </c:pt>
                <c:pt idx="4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9-4040-A6DA-C7DFFAD38714}"/>
            </c:ext>
          </c:extLst>
        </c:ser>
        <c:ser>
          <c:idx val="1"/>
          <c:order val="1"/>
          <c:tx>
            <c:strRef>
              <c:f>'Эксперимент №2'!$C$83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№2'!$C$84:$C$88</c:f>
              <c:numCache>
                <c:formatCode>0.000</c:formatCode>
                <c:ptCount val="5"/>
                <c:pt idx="0">
                  <c:v>0.108</c:v>
                </c:pt>
                <c:pt idx="1">
                  <c:v>9.7000000000000003E-2</c:v>
                </c:pt>
                <c:pt idx="2">
                  <c:v>0.23899999999999999</c:v>
                </c:pt>
                <c:pt idx="3">
                  <c:v>0.13</c:v>
                </c:pt>
                <c:pt idx="4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9-4040-A6DA-C7DFFAD38714}"/>
            </c:ext>
          </c:extLst>
        </c:ser>
        <c:ser>
          <c:idx val="2"/>
          <c:order val="2"/>
          <c:tx>
            <c:strRef>
              <c:f>'Эксперимент №2'!$D$83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№2'!$D$84:$D$88</c:f>
              <c:numCache>
                <c:formatCode>0.000</c:formatCode>
                <c:ptCount val="5"/>
                <c:pt idx="0">
                  <c:v>0.255</c:v>
                </c:pt>
                <c:pt idx="1">
                  <c:v>0.25</c:v>
                </c:pt>
                <c:pt idx="2">
                  <c:v>0.27500000000000002</c:v>
                </c:pt>
                <c:pt idx="3">
                  <c:v>0.28499999999999998</c:v>
                </c:pt>
                <c:pt idx="4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F9-4040-A6DA-C7DFFAD38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№2'!$B$20:$B$24</c:f>
              <c:numCache>
                <c:formatCode>0.000</c:formatCode>
                <c:ptCount val="5"/>
                <c:pt idx="0">
                  <c:v>7.1999999999999995E-2</c:v>
                </c:pt>
                <c:pt idx="1">
                  <c:v>6.8000000000000005E-2</c:v>
                </c:pt>
                <c:pt idx="2">
                  <c:v>0.129</c:v>
                </c:pt>
                <c:pt idx="3">
                  <c:v>5.6000000000000001E-2</c:v>
                </c:pt>
                <c:pt idx="4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2-40E5-A6EF-6CEDBD124834}"/>
            </c:ext>
          </c:extLst>
        </c:ser>
        <c:ser>
          <c:idx val="1"/>
          <c:order val="1"/>
          <c:tx>
            <c:strRef>
              <c:f>'Эксперимент №2'!$C$19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№2'!$C$20:$C$24</c:f>
              <c:numCache>
                <c:formatCode>0.000</c:formatCode>
                <c:ptCount val="5"/>
                <c:pt idx="0">
                  <c:v>5.5E-2</c:v>
                </c:pt>
                <c:pt idx="1">
                  <c:v>5.1999999999999998E-2</c:v>
                </c:pt>
                <c:pt idx="2">
                  <c:v>0.122</c:v>
                </c:pt>
                <c:pt idx="3">
                  <c:v>0.05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2-40E5-A6EF-6CEDBD124834}"/>
            </c:ext>
          </c:extLst>
        </c:ser>
        <c:ser>
          <c:idx val="2"/>
          <c:order val="2"/>
          <c:tx>
            <c:strRef>
              <c:f>'Эксперимент №2'!$D$19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№2'!$D$20:$D$24</c:f>
              <c:numCache>
                <c:formatCode>@</c:formatCode>
                <c:ptCount val="5"/>
                <c:pt idx="0">
                  <c:v>0.47499999999999998</c:v>
                </c:pt>
                <c:pt idx="1">
                  <c:v>0.47599999999999998</c:v>
                </c:pt>
                <c:pt idx="2">
                  <c:v>0.47899999999999998</c:v>
                </c:pt>
                <c:pt idx="3">
                  <c:v>0.47299999999999998</c:v>
                </c:pt>
                <c:pt idx="4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C2-40E5-A6EF-6CEDBD124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C-4304-9569-94934368D230}"/>
            </c:ext>
          </c:extLst>
        </c:ser>
        <c:ser>
          <c:idx val="1"/>
          <c:order val="1"/>
          <c:tx>
            <c:strRef>
              <c:f>'Эксперимент №2'!$C$99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C-4304-9569-94934368D230}"/>
            </c:ext>
          </c:extLst>
        </c:ser>
        <c:ser>
          <c:idx val="2"/>
          <c:order val="2"/>
          <c:tx>
            <c:strRef>
              <c:f>'Эксперимент №2'!$D$99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№2'!$D$100:$D$104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0C-4304-9569-94934368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№2'!$AJ$3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№2'!$AI$4:$AI$8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№2'!$AJ$4:$AJ$8</c:f>
              <c:numCache>
                <c:formatCode>0.000</c:formatCode>
                <c:ptCount val="5"/>
                <c:pt idx="0">
                  <c:v>8.5869999999999997</c:v>
                </c:pt>
                <c:pt idx="1">
                  <c:v>8.9489999999999998</c:v>
                </c:pt>
                <c:pt idx="2">
                  <c:v>9.1300000000000008</c:v>
                </c:pt>
                <c:pt idx="3">
                  <c:v>9.0730000000000004</c:v>
                </c:pt>
                <c:pt idx="4">
                  <c:v>9.7919999999999998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2-44DE-9B1E-A67106020A6F}"/>
            </c:ext>
          </c:extLst>
        </c:ser>
        <c:ser>
          <c:idx val="1"/>
          <c:order val="1"/>
          <c:tx>
            <c:strRef>
              <c:f>'Эксперимент №2'!$AK$3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№2'!$AI$4:$AI$8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№2'!$AK$4:$AK$8</c:f>
              <c:numCache>
                <c:formatCode>0.000</c:formatCode>
                <c:ptCount val="5"/>
                <c:pt idx="0">
                  <c:v>8.3659999999999997</c:v>
                </c:pt>
                <c:pt idx="1">
                  <c:v>8.7210000000000001</c:v>
                </c:pt>
                <c:pt idx="2">
                  <c:v>9.1430000000000007</c:v>
                </c:pt>
                <c:pt idx="3">
                  <c:v>9.1639999999999997</c:v>
                </c:pt>
                <c:pt idx="4">
                  <c:v>9.7880000000000003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2-44DE-9B1E-A67106020A6F}"/>
            </c:ext>
          </c:extLst>
        </c:ser>
        <c:ser>
          <c:idx val="2"/>
          <c:order val="2"/>
          <c:tx>
            <c:strRef>
              <c:f>'Эксперимент №2'!$AL$3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№2'!$AI$4:$AI$8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№2'!$AL$4:$AL$8</c:f>
              <c:numCache>
                <c:formatCode>0.000</c:formatCode>
                <c:ptCount val="5"/>
                <c:pt idx="0">
                  <c:v>9.0879999999999992</c:v>
                </c:pt>
                <c:pt idx="1">
                  <c:v>9.734</c:v>
                </c:pt>
                <c:pt idx="2">
                  <c:v>9.5389999999999997</c:v>
                </c:pt>
                <c:pt idx="3">
                  <c:v>9.5869999999999997</c:v>
                </c:pt>
                <c:pt idx="4">
                  <c:v>9.6709999999999994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2-44DE-9B1E-A67106020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№2'!$AJ$19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№2'!$AI$20:$AI$24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№2'!$AJ$20:$AJ$24</c:f>
              <c:numCache>
                <c:formatCode>@</c:formatCode>
                <c:ptCount val="5"/>
                <c:pt idx="0">
                  <c:v>7.9000000000000001E-2</c:v>
                </c:pt>
                <c:pt idx="1">
                  <c:v>7.4999999999999997E-2</c:v>
                </c:pt>
                <c:pt idx="2">
                  <c:v>0.151</c:v>
                </c:pt>
                <c:pt idx="3">
                  <c:v>6.2E-2</c:v>
                </c:pt>
                <c:pt idx="4">
                  <c:v>0.66300000000000003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E-4762-BC97-20FC51CDF992}"/>
            </c:ext>
          </c:extLst>
        </c:ser>
        <c:ser>
          <c:idx val="1"/>
          <c:order val="1"/>
          <c:tx>
            <c:strRef>
              <c:f>'Эксперимент №2'!$AK$19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№2'!$AI$20:$AI$24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№2'!$AK$20:$AK$24</c:f>
              <c:numCache>
                <c:formatCode>0.000</c:formatCode>
                <c:ptCount val="5"/>
                <c:pt idx="0">
                  <c:v>5.5E-2</c:v>
                </c:pt>
                <c:pt idx="1">
                  <c:v>5.6000000000000001E-2</c:v>
                </c:pt>
                <c:pt idx="2">
                  <c:v>0.151</c:v>
                </c:pt>
                <c:pt idx="3">
                  <c:v>5.3999999999999999E-2</c:v>
                </c:pt>
                <c:pt idx="4">
                  <c:v>0.65400000000000003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E-4762-BC97-20FC51CDF992}"/>
            </c:ext>
          </c:extLst>
        </c:ser>
        <c:ser>
          <c:idx val="2"/>
          <c:order val="2"/>
          <c:tx>
            <c:strRef>
              <c:f>'Эксперимент №2'!$AL$19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№2'!$AI$20:$AI$24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№2'!$AL$20:$AL$24</c:f>
              <c:numCache>
                <c:formatCode>0.000</c:formatCode>
                <c:ptCount val="5"/>
                <c:pt idx="0">
                  <c:v>0.54</c:v>
                </c:pt>
                <c:pt idx="1">
                  <c:v>0.53500000000000003</c:v>
                </c:pt>
                <c:pt idx="2">
                  <c:v>0.54800000000000004</c:v>
                </c:pt>
                <c:pt idx="3">
                  <c:v>0.54</c:v>
                </c:pt>
                <c:pt idx="4">
                  <c:v>0.54400000000000004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FE-4762-BC97-20FC51CDF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№2'!$AJ$35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№2'!$AI$36:$AI$40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№2'!$AJ$36:$AJ$40</c:f>
              <c:numCache>
                <c:formatCode>0.000</c:formatCode>
                <c:ptCount val="5"/>
                <c:pt idx="0">
                  <c:v>16.064</c:v>
                </c:pt>
                <c:pt idx="1">
                  <c:v>15.989000000000001</c:v>
                </c:pt>
                <c:pt idx="2">
                  <c:v>16.181000000000001</c:v>
                </c:pt>
                <c:pt idx="3">
                  <c:v>16</c:v>
                </c:pt>
                <c:pt idx="4">
                  <c:v>17.170000000000002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5-4E9E-822B-40E05C75AE70}"/>
            </c:ext>
          </c:extLst>
        </c:ser>
        <c:ser>
          <c:idx val="1"/>
          <c:order val="1"/>
          <c:tx>
            <c:strRef>
              <c:f>'Эксперимент №2'!$AK$35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№2'!$AI$36:$AI$40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№2'!$AK$36:$AK$40</c:f>
              <c:numCache>
                <c:formatCode>0.00</c:formatCode>
                <c:ptCount val="5"/>
                <c:pt idx="0">
                  <c:v>15.939</c:v>
                </c:pt>
                <c:pt idx="1">
                  <c:v>15.919</c:v>
                </c:pt>
                <c:pt idx="2">
                  <c:v>16.178000000000001</c:v>
                </c:pt>
                <c:pt idx="3">
                  <c:v>16.010000000000002</c:v>
                </c:pt>
                <c:pt idx="4">
                  <c:v>17.036000000000001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A5-4E9E-822B-40E05C75AE70}"/>
            </c:ext>
          </c:extLst>
        </c:ser>
        <c:ser>
          <c:idx val="2"/>
          <c:order val="2"/>
          <c:tx>
            <c:strRef>
              <c:f>'Эксперимент №2'!$AL$35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№2'!$AI$36:$AI$40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№2'!$AL$36:$AL$40</c:f>
              <c:numCache>
                <c:formatCode>0.000</c:formatCode>
                <c:ptCount val="5"/>
                <c:pt idx="0">
                  <c:v>16.533999999999999</c:v>
                </c:pt>
                <c:pt idx="1">
                  <c:v>16.495999999999999</c:v>
                </c:pt>
                <c:pt idx="2">
                  <c:v>16.562000000000001</c:v>
                </c:pt>
                <c:pt idx="3">
                  <c:v>16.562999999999999</c:v>
                </c:pt>
                <c:pt idx="4">
                  <c:v>16.561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A5-4E9E-822B-40E05C75A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№2'!$AJ$51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№2'!$AI$52:$AI$56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№2'!$AJ$52:$AJ$56</c:f>
              <c:numCache>
                <c:formatCode>0.000</c:formatCode>
                <c:ptCount val="5"/>
                <c:pt idx="0">
                  <c:v>0.27100000000000002</c:v>
                </c:pt>
                <c:pt idx="1">
                  <c:v>0.191</c:v>
                </c:pt>
                <c:pt idx="2">
                  <c:v>0.39200000000000002</c:v>
                </c:pt>
                <c:pt idx="3">
                  <c:v>0.20100000000000001</c:v>
                </c:pt>
                <c:pt idx="4">
                  <c:v>1.3919999999999999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8-4FD0-9D93-84AF41510AD8}"/>
            </c:ext>
          </c:extLst>
        </c:ser>
        <c:ser>
          <c:idx val="1"/>
          <c:order val="1"/>
          <c:tx>
            <c:strRef>
              <c:f>'Эксперимент №2'!$AK$51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№2'!$AI$52:$AI$56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№2'!$AK$52:$AK$56</c:f>
              <c:numCache>
                <c:formatCode>0.000</c:formatCode>
                <c:ptCount val="5"/>
                <c:pt idx="0">
                  <c:v>0.17799999999999999</c:v>
                </c:pt>
                <c:pt idx="1">
                  <c:v>0.14299999999999999</c:v>
                </c:pt>
                <c:pt idx="2">
                  <c:v>0.39100000000000001</c:v>
                </c:pt>
                <c:pt idx="3">
                  <c:v>0.21099999999999999</c:v>
                </c:pt>
                <c:pt idx="4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8-4FD0-9D93-84AF41510AD8}"/>
            </c:ext>
          </c:extLst>
        </c:ser>
        <c:ser>
          <c:idx val="2"/>
          <c:order val="2"/>
          <c:tx>
            <c:strRef>
              <c:f>'Эксперимент №2'!$AL$51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№2'!$AI$52:$AI$56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№2'!$AL$52:$AL$56</c:f>
              <c:numCache>
                <c:formatCode>0.000</c:formatCode>
                <c:ptCount val="5"/>
                <c:pt idx="0">
                  <c:v>0.748</c:v>
                </c:pt>
                <c:pt idx="1">
                  <c:v>0.71899999999999997</c:v>
                </c:pt>
                <c:pt idx="2">
                  <c:v>0.77100000000000002</c:v>
                </c:pt>
                <c:pt idx="3">
                  <c:v>0.76600000000000001</c:v>
                </c:pt>
                <c:pt idx="4">
                  <c:v>0.76900000000000002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B8-4FD0-9D93-84AF41510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общий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№2'!$AJ$67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№2'!$AI$68:$AI$72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№2'!$AJ$68:$AJ$72</c:f>
              <c:numCache>
                <c:formatCode>0.000</c:formatCode>
                <c:ptCount val="5"/>
                <c:pt idx="0">
                  <c:v>7.4770000000000003</c:v>
                </c:pt>
                <c:pt idx="1">
                  <c:v>7.04</c:v>
                </c:pt>
                <c:pt idx="2">
                  <c:v>7.05</c:v>
                </c:pt>
                <c:pt idx="3">
                  <c:v>6.9269999999999996</c:v>
                </c:pt>
                <c:pt idx="4">
                  <c:v>7.3780000000000001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C-46C5-8E37-A1DC1A44B0F6}"/>
            </c:ext>
          </c:extLst>
        </c:ser>
        <c:ser>
          <c:idx val="1"/>
          <c:order val="1"/>
          <c:tx>
            <c:strRef>
              <c:f>'Эксперимент №2'!$AK$67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№2'!$AI$68:$AI$72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№2'!$AK$68:$AK$72</c:f>
              <c:numCache>
                <c:formatCode>0.000</c:formatCode>
                <c:ptCount val="5"/>
                <c:pt idx="0">
                  <c:v>7.5730000000000004</c:v>
                </c:pt>
                <c:pt idx="1">
                  <c:v>7.1980000000000004</c:v>
                </c:pt>
                <c:pt idx="2">
                  <c:v>7.0350000000000001</c:v>
                </c:pt>
                <c:pt idx="3">
                  <c:v>6.8460000000000001</c:v>
                </c:pt>
                <c:pt idx="4">
                  <c:v>7.2480000000000002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C-46C5-8E37-A1DC1A44B0F6}"/>
            </c:ext>
          </c:extLst>
        </c:ser>
        <c:ser>
          <c:idx val="2"/>
          <c:order val="2"/>
          <c:tx>
            <c:strRef>
              <c:f>'Эксперимент №2'!$AL$67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№2'!$AI$68:$AI$72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№2'!$AL$68:$AL$72</c:f>
              <c:numCache>
                <c:formatCode>0.000</c:formatCode>
                <c:ptCount val="5"/>
                <c:pt idx="0">
                  <c:v>7.4459999999999997</c:v>
                </c:pt>
                <c:pt idx="1">
                  <c:v>6.7610000000000001</c:v>
                </c:pt>
                <c:pt idx="2">
                  <c:v>7.024</c:v>
                </c:pt>
                <c:pt idx="3">
                  <c:v>6.976</c:v>
                </c:pt>
                <c:pt idx="4">
                  <c:v>6.891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DC-46C5-8E37-A1DC1A44B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№2'!$AJ$83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№2'!$AI$84:$AI$88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№2'!$AJ$84:$AJ$88</c:f>
              <c:numCache>
                <c:formatCode>0.000</c:formatCode>
                <c:ptCount val="5"/>
                <c:pt idx="0">
                  <c:v>0.192</c:v>
                </c:pt>
                <c:pt idx="1">
                  <c:v>0.11600000000000001</c:v>
                </c:pt>
                <c:pt idx="2">
                  <c:v>0.24099999999999999</c:v>
                </c:pt>
                <c:pt idx="3">
                  <c:v>0.13900000000000001</c:v>
                </c:pt>
                <c:pt idx="4">
                  <c:v>0.72899999999999998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A-482B-884C-807AF937CFEE}"/>
            </c:ext>
          </c:extLst>
        </c:ser>
        <c:ser>
          <c:idx val="1"/>
          <c:order val="1"/>
          <c:tx>
            <c:strRef>
              <c:f>'Эксперимент №2'!$AK$83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№2'!$AI$84:$AI$88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№2'!$AK$84:$AK$88</c:f>
              <c:numCache>
                <c:formatCode>0.000</c:formatCode>
                <c:ptCount val="5"/>
                <c:pt idx="0">
                  <c:v>0.123</c:v>
                </c:pt>
                <c:pt idx="1">
                  <c:v>8.7999999999999995E-2</c:v>
                </c:pt>
                <c:pt idx="2">
                  <c:v>0.24</c:v>
                </c:pt>
                <c:pt idx="3">
                  <c:v>0.157</c:v>
                </c:pt>
                <c:pt idx="4">
                  <c:v>0.59699999999999998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A-482B-884C-807AF937CFEE}"/>
            </c:ext>
          </c:extLst>
        </c:ser>
        <c:ser>
          <c:idx val="2"/>
          <c:order val="2"/>
          <c:tx>
            <c:strRef>
              <c:f>'Эксперимент №2'!$AL$83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№2'!$AI$84:$AI$88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№2'!$AL$84:$AL$88</c:f>
              <c:numCache>
                <c:formatCode>0.000</c:formatCode>
                <c:ptCount val="5"/>
                <c:pt idx="0">
                  <c:v>0.20799999999999999</c:v>
                </c:pt>
                <c:pt idx="1">
                  <c:v>0.184</c:v>
                </c:pt>
                <c:pt idx="2">
                  <c:v>0.223</c:v>
                </c:pt>
                <c:pt idx="3">
                  <c:v>0.22600000000000001</c:v>
                </c:pt>
                <c:pt idx="4">
                  <c:v>0.224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A-482B-884C-807AF937C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Потери трафика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№2'!$AJ$99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№2'!$AI$100:$AI$104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№2'!$AJ$100:$AJ$104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2-496E-A2A7-A6CE02BEF9BC}"/>
            </c:ext>
          </c:extLst>
        </c:ser>
        <c:ser>
          <c:idx val="1"/>
          <c:order val="1"/>
          <c:tx>
            <c:strRef>
              <c:f>'Эксперимент №2'!$AK$99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№2'!$AI$100:$AI$104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№2'!$AK$100:$AK$104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2-496E-A2A7-A6CE02BEF9BC}"/>
            </c:ext>
          </c:extLst>
        </c:ser>
        <c:ser>
          <c:idx val="2"/>
          <c:order val="2"/>
          <c:tx>
            <c:strRef>
              <c:f>'Эксперимент №2'!$AL$99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№2'!$AI$100:$AI$104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№2'!$AL$100:$AL$104</c:f>
              <c:numCache>
                <c:formatCode>0.000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B2-496E-A2A7-A6CE02BEF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№2'!$B$4:$B$8</c:f>
              <c:numCache>
                <c:formatCode>0.000</c:formatCode>
                <c:ptCount val="5"/>
                <c:pt idx="0">
                  <c:v>8.1180000000000003</c:v>
                </c:pt>
                <c:pt idx="1">
                  <c:v>7.9630000000000001</c:v>
                </c:pt>
                <c:pt idx="2">
                  <c:v>8.1869999999999994</c:v>
                </c:pt>
                <c:pt idx="3">
                  <c:v>8.1479999999999997</c:v>
                </c:pt>
                <c:pt idx="4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F-4AD5-8199-81A240440C6C}"/>
            </c:ext>
          </c:extLst>
        </c:ser>
        <c:ser>
          <c:idx val="1"/>
          <c:order val="1"/>
          <c:tx>
            <c:strRef>
              <c:f>'Эксперимент №2'!$C$3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№2'!$C$4:$C$8</c:f>
              <c:numCache>
                <c:formatCode>0.000</c:formatCode>
                <c:ptCount val="5"/>
                <c:pt idx="0">
                  <c:v>7.9020000000000001</c:v>
                </c:pt>
                <c:pt idx="1">
                  <c:v>7.5919999999999996</c:v>
                </c:pt>
                <c:pt idx="2">
                  <c:v>8.1669999999999998</c:v>
                </c:pt>
                <c:pt idx="3">
                  <c:v>8.1300000000000008</c:v>
                </c:pt>
                <c:pt idx="4">
                  <c:v>8.5540000000000003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F-4AD5-8199-81A240440C6C}"/>
            </c:ext>
          </c:extLst>
        </c:ser>
        <c:ser>
          <c:idx val="2"/>
          <c:order val="2"/>
          <c:tx>
            <c:strRef>
              <c:f>'Эксперимент №2'!$D$3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№2'!$D$4:$D$8</c:f>
              <c:numCache>
                <c:formatCode>0.000</c:formatCode>
                <c:ptCount val="5"/>
                <c:pt idx="0">
                  <c:v>8.3740000000000006</c:v>
                </c:pt>
                <c:pt idx="1">
                  <c:v>8.5830000000000002</c:v>
                </c:pt>
                <c:pt idx="2">
                  <c:v>8.5060000000000002</c:v>
                </c:pt>
                <c:pt idx="3">
                  <c:v>8.5459999999999994</c:v>
                </c:pt>
                <c:pt idx="4">
                  <c:v>8.4949999999999992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8F-4AD5-8199-81A24044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№2'!$B$20:$B$24</c:f>
              <c:numCache>
                <c:formatCode>0.000</c:formatCode>
                <c:ptCount val="5"/>
                <c:pt idx="0">
                  <c:v>7.1999999999999995E-2</c:v>
                </c:pt>
                <c:pt idx="1">
                  <c:v>6.8000000000000005E-2</c:v>
                </c:pt>
                <c:pt idx="2">
                  <c:v>0.129</c:v>
                </c:pt>
                <c:pt idx="3">
                  <c:v>5.6000000000000001E-2</c:v>
                </c:pt>
                <c:pt idx="4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E-4916-AD13-2CFA22437EB6}"/>
            </c:ext>
          </c:extLst>
        </c:ser>
        <c:ser>
          <c:idx val="1"/>
          <c:order val="1"/>
          <c:tx>
            <c:strRef>
              <c:f>'Эксперимент №2'!$C$19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№2'!$C$20:$C$24</c:f>
              <c:numCache>
                <c:formatCode>0.000</c:formatCode>
                <c:ptCount val="5"/>
                <c:pt idx="0">
                  <c:v>5.5E-2</c:v>
                </c:pt>
                <c:pt idx="1">
                  <c:v>5.1999999999999998E-2</c:v>
                </c:pt>
                <c:pt idx="2">
                  <c:v>0.122</c:v>
                </c:pt>
                <c:pt idx="3">
                  <c:v>0.05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E-4916-AD13-2CFA22437EB6}"/>
            </c:ext>
          </c:extLst>
        </c:ser>
        <c:ser>
          <c:idx val="2"/>
          <c:order val="2"/>
          <c:tx>
            <c:strRef>
              <c:f>'Эксперимент №2'!$D$19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№2'!$D$20:$D$24</c:f>
              <c:numCache>
                <c:formatCode>@</c:formatCode>
                <c:ptCount val="5"/>
                <c:pt idx="0">
                  <c:v>0.47499999999999998</c:v>
                </c:pt>
                <c:pt idx="1">
                  <c:v>0.47599999999999998</c:v>
                </c:pt>
                <c:pt idx="2">
                  <c:v>0.47899999999999998</c:v>
                </c:pt>
                <c:pt idx="3">
                  <c:v>0.47299999999999998</c:v>
                </c:pt>
                <c:pt idx="4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8E-4916-AD13-2CFA22437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№2'!$B$36:$B$40</c:f>
              <c:numCache>
                <c:formatCode>0.000</c:formatCode>
                <c:ptCount val="5"/>
                <c:pt idx="0">
                  <c:v>16.015999999999998</c:v>
                </c:pt>
                <c:pt idx="1">
                  <c:v>15.933999999999999</c:v>
                </c:pt>
                <c:pt idx="2">
                  <c:v>16.155999999999999</c:v>
                </c:pt>
                <c:pt idx="3">
                  <c:v>15.99</c:v>
                </c:pt>
                <c:pt idx="4">
                  <c:v>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7-44ED-A630-FA85AC09AC0B}"/>
            </c:ext>
          </c:extLst>
        </c:ser>
        <c:ser>
          <c:idx val="1"/>
          <c:order val="1"/>
          <c:tx>
            <c:strRef>
              <c:f>'Эксперимент №2'!$C$35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№2'!$C$36:$C$40</c:f>
              <c:numCache>
                <c:formatCode>0.000</c:formatCode>
                <c:ptCount val="5"/>
                <c:pt idx="0">
                  <c:v>15.936</c:v>
                </c:pt>
                <c:pt idx="1">
                  <c:v>15.920999999999999</c:v>
                </c:pt>
                <c:pt idx="2">
                  <c:v>16.149000000000001</c:v>
                </c:pt>
                <c:pt idx="3">
                  <c:v>15.978999999999999</c:v>
                </c:pt>
                <c:pt idx="4">
                  <c:v>17.079999999999998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7-44ED-A630-FA85AC09AC0B}"/>
            </c:ext>
          </c:extLst>
        </c:ser>
        <c:ser>
          <c:idx val="2"/>
          <c:order val="2"/>
          <c:tx>
            <c:strRef>
              <c:f>'Эксперимент №2'!$D$35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№2'!$D$36:$D$40</c:f>
              <c:numCache>
                <c:formatCode>0.000</c:formatCode>
                <c:ptCount val="5"/>
                <c:pt idx="0">
                  <c:v>16.518999999999998</c:v>
                </c:pt>
                <c:pt idx="1">
                  <c:v>16.468</c:v>
                </c:pt>
                <c:pt idx="2">
                  <c:v>16.552</c:v>
                </c:pt>
                <c:pt idx="3">
                  <c:v>16.545000000000002</c:v>
                </c:pt>
                <c:pt idx="4">
                  <c:v>16.542000000000002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7-44ED-A630-FA85AC09A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№2'!$B$36:$B$40</c:f>
              <c:numCache>
                <c:formatCode>0.000</c:formatCode>
                <c:ptCount val="5"/>
                <c:pt idx="0">
                  <c:v>16.015999999999998</c:v>
                </c:pt>
                <c:pt idx="1">
                  <c:v>15.933999999999999</c:v>
                </c:pt>
                <c:pt idx="2">
                  <c:v>16.155999999999999</c:v>
                </c:pt>
                <c:pt idx="3">
                  <c:v>15.99</c:v>
                </c:pt>
                <c:pt idx="4">
                  <c:v>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D-494D-ABC6-5ED9316F559B}"/>
            </c:ext>
          </c:extLst>
        </c:ser>
        <c:ser>
          <c:idx val="1"/>
          <c:order val="1"/>
          <c:tx>
            <c:strRef>
              <c:f>'Эксперимент №2'!$C$35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№2'!$C$36:$C$40</c:f>
              <c:numCache>
                <c:formatCode>0.000</c:formatCode>
                <c:ptCount val="5"/>
                <c:pt idx="0">
                  <c:v>15.936</c:v>
                </c:pt>
                <c:pt idx="1">
                  <c:v>15.920999999999999</c:v>
                </c:pt>
                <c:pt idx="2">
                  <c:v>16.149000000000001</c:v>
                </c:pt>
                <c:pt idx="3">
                  <c:v>15.978999999999999</c:v>
                </c:pt>
                <c:pt idx="4">
                  <c:v>17.079999999999998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D-494D-ABC6-5ED9316F559B}"/>
            </c:ext>
          </c:extLst>
        </c:ser>
        <c:ser>
          <c:idx val="2"/>
          <c:order val="2"/>
          <c:tx>
            <c:strRef>
              <c:f>'Эксперимент №2'!$D$35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№2'!$D$36:$D$40</c:f>
              <c:numCache>
                <c:formatCode>0.000</c:formatCode>
                <c:ptCount val="5"/>
                <c:pt idx="0">
                  <c:v>16.518999999999998</c:v>
                </c:pt>
                <c:pt idx="1">
                  <c:v>16.468</c:v>
                </c:pt>
                <c:pt idx="2">
                  <c:v>16.552</c:v>
                </c:pt>
                <c:pt idx="3">
                  <c:v>16.545000000000002</c:v>
                </c:pt>
                <c:pt idx="4">
                  <c:v>16.542000000000002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D-494D-ABC6-5ED9316F5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№2'!$B$52:$B$56</c:f>
              <c:numCache>
                <c:formatCode>0.000</c:formatCode>
                <c:ptCount val="5"/>
                <c:pt idx="0">
                  <c:v>0.26400000000000001</c:v>
                </c:pt>
                <c:pt idx="1">
                  <c:v>0.19900000000000001</c:v>
                </c:pt>
                <c:pt idx="2">
                  <c:v>0.377</c:v>
                </c:pt>
                <c:pt idx="3">
                  <c:v>0.191</c:v>
                </c:pt>
                <c:pt idx="4">
                  <c:v>1.2869999999999999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C-46F8-A289-B56F925655FA}"/>
            </c:ext>
          </c:extLst>
        </c:ser>
        <c:ser>
          <c:idx val="1"/>
          <c:order val="1"/>
          <c:tx>
            <c:strRef>
              <c:f>'Эксперимент №2'!$C$51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№2'!$C$52:$C$56</c:f>
              <c:numCache>
                <c:formatCode>0.000</c:formatCode>
                <c:ptCount val="5"/>
                <c:pt idx="0">
                  <c:v>0.16400000000000001</c:v>
                </c:pt>
                <c:pt idx="1">
                  <c:v>0.14899999999999999</c:v>
                </c:pt>
                <c:pt idx="2">
                  <c:v>0.36099999999999999</c:v>
                </c:pt>
                <c:pt idx="3">
                  <c:v>0.18</c:v>
                </c:pt>
                <c:pt idx="4">
                  <c:v>1.282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FC-46F8-A289-B56F925655FA}"/>
            </c:ext>
          </c:extLst>
        </c:ser>
        <c:ser>
          <c:idx val="2"/>
          <c:order val="2"/>
          <c:tx>
            <c:strRef>
              <c:f>'Эксперимент №2'!$D$51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№2'!$D$52:$D$56</c:f>
              <c:numCache>
                <c:formatCode>0.000</c:formatCode>
                <c:ptCount val="5"/>
                <c:pt idx="0">
                  <c:v>0.73</c:v>
                </c:pt>
                <c:pt idx="1">
                  <c:v>0.72599999999999998</c:v>
                </c:pt>
                <c:pt idx="2">
                  <c:v>0.754</c:v>
                </c:pt>
                <c:pt idx="3">
                  <c:v>0.75800000000000001</c:v>
                </c:pt>
                <c:pt idx="4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FC-46F8-A289-B56F9256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№2'!$B$68:$B$72</c:f>
              <c:numCache>
                <c:formatCode>0.000</c:formatCode>
                <c:ptCount val="5"/>
                <c:pt idx="0">
                  <c:v>7.8979999999999997</c:v>
                </c:pt>
                <c:pt idx="1">
                  <c:v>7.9710000000000001</c:v>
                </c:pt>
                <c:pt idx="2">
                  <c:v>7.9690000000000003</c:v>
                </c:pt>
                <c:pt idx="3">
                  <c:v>7.8410000000000002</c:v>
                </c:pt>
                <c:pt idx="4">
                  <c:v>8.3800000000000008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7-412D-9881-69E5634156F6}"/>
            </c:ext>
          </c:extLst>
        </c:ser>
        <c:ser>
          <c:idx val="1"/>
          <c:order val="1"/>
          <c:tx>
            <c:strRef>
              <c:f>'Эксперимент №2'!$C$67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№2'!$C$68:$C$72</c:f>
              <c:numCache>
                <c:formatCode>0.000</c:formatCode>
                <c:ptCount val="5"/>
                <c:pt idx="0">
                  <c:v>8.0340000000000007</c:v>
                </c:pt>
                <c:pt idx="1">
                  <c:v>8.3279999999999994</c:v>
                </c:pt>
                <c:pt idx="2">
                  <c:v>7.9820000000000002</c:v>
                </c:pt>
                <c:pt idx="3">
                  <c:v>7.85</c:v>
                </c:pt>
                <c:pt idx="4">
                  <c:v>8.5250000000000004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7-412D-9881-69E5634156F6}"/>
            </c:ext>
          </c:extLst>
        </c:ser>
        <c:ser>
          <c:idx val="2"/>
          <c:order val="2"/>
          <c:tx>
            <c:strRef>
              <c:f>'Эксперимент №2'!$D$67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№2'!$D$68:$D$72</c:f>
              <c:numCache>
                <c:formatCode>0.000</c:formatCode>
                <c:ptCount val="5"/>
                <c:pt idx="0">
                  <c:v>8.1449999999999996</c:v>
                </c:pt>
                <c:pt idx="1">
                  <c:v>7.8860000000000001</c:v>
                </c:pt>
                <c:pt idx="2">
                  <c:v>8.0459999999999994</c:v>
                </c:pt>
                <c:pt idx="3">
                  <c:v>7.9989999999999997</c:v>
                </c:pt>
                <c:pt idx="4">
                  <c:v>8.0459999999999994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A7-412D-9881-69E563415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№2'!$B$84:$B$88</c:f>
              <c:numCache>
                <c:formatCode>0.000</c:formatCode>
                <c:ptCount val="5"/>
                <c:pt idx="0">
                  <c:v>0.192</c:v>
                </c:pt>
                <c:pt idx="1">
                  <c:v>0.13100000000000001</c:v>
                </c:pt>
                <c:pt idx="2">
                  <c:v>0.248</c:v>
                </c:pt>
                <c:pt idx="3">
                  <c:v>0.13400000000000001</c:v>
                </c:pt>
                <c:pt idx="4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B-45E5-BCD6-F1791708C14C}"/>
            </c:ext>
          </c:extLst>
        </c:ser>
        <c:ser>
          <c:idx val="1"/>
          <c:order val="1"/>
          <c:tx>
            <c:strRef>
              <c:f>'Эксперимент №2'!$C$83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№2'!$C$84:$C$88</c:f>
              <c:numCache>
                <c:formatCode>0.000</c:formatCode>
                <c:ptCount val="5"/>
                <c:pt idx="0">
                  <c:v>0.108</c:v>
                </c:pt>
                <c:pt idx="1">
                  <c:v>9.7000000000000003E-2</c:v>
                </c:pt>
                <c:pt idx="2">
                  <c:v>0.23899999999999999</c:v>
                </c:pt>
                <c:pt idx="3">
                  <c:v>0.13</c:v>
                </c:pt>
                <c:pt idx="4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B-45E5-BCD6-F1791708C14C}"/>
            </c:ext>
          </c:extLst>
        </c:ser>
        <c:ser>
          <c:idx val="2"/>
          <c:order val="2"/>
          <c:tx>
            <c:strRef>
              <c:f>'Эксперимент №2'!$D$83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№2'!$D$84:$D$88</c:f>
              <c:numCache>
                <c:formatCode>0.000</c:formatCode>
                <c:ptCount val="5"/>
                <c:pt idx="0">
                  <c:v>0.255</c:v>
                </c:pt>
                <c:pt idx="1">
                  <c:v>0.25</c:v>
                </c:pt>
                <c:pt idx="2">
                  <c:v>0.27500000000000002</c:v>
                </c:pt>
                <c:pt idx="3">
                  <c:v>0.28499999999999998</c:v>
                </c:pt>
                <c:pt idx="4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DB-45E5-BCD6-F1791708C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6-4DB4-942B-C664B936B3FE}"/>
            </c:ext>
          </c:extLst>
        </c:ser>
        <c:ser>
          <c:idx val="1"/>
          <c:order val="1"/>
          <c:tx>
            <c:strRef>
              <c:f>'Эксперимент №2'!$C$99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6-4DB4-942B-C664B936B3FE}"/>
            </c:ext>
          </c:extLst>
        </c:ser>
        <c:ser>
          <c:idx val="2"/>
          <c:order val="2"/>
          <c:tx>
            <c:strRef>
              <c:f>'Эксперимент №2'!$D$99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№2'!$D$100:$D$104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26-4DB4-942B-C664B936B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№2'!$BK$3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№2'!$BJ$4:$BJ$7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№2'!$BK$4:$BK$7</c:f>
              <c:numCache>
                <c:formatCode>0.000</c:formatCode>
                <c:ptCount val="4"/>
                <c:pt idx="0">
                  <c:v>8.1479999999999997</c:v>
                </c:pt>
                <c:pt idx="1">
                  <c:v>9.6020000000000003</c:v>
                </c:pt>
                <c:pt idx="2">
                  <c:v>9.0730000000000004</c:v>
                </c:pt>
                <c:pt idx="3">
                  <c:v>6.4349999999999996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E68-9206-A313505B62F5}"/>
            </c:ext>
          </c:extLst>
        </c:ser>
        <c:ser>
          <c:idx val="1"/>
          <c:order val="1"/>
          <c:tx>
            <c:strRef>
              <c:f>'Эксперимент №2'!$BL$3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№2'!$BJ$4:$BJ$7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№2'!$BL$4:$BL$7</c:f>
              <c:numCache>
                <c:formatCode>0.000</c:formatCode>
                <c:ptCount val="4"/>
                <c:pt idx="0">
                  <c:v>8.1300000000000008</c:v>
                </c:pt>
                <c:pt idx="1">
                  <c:v>9.5869999999999997</c:v>
                </c:pt>
                <c:pt idx="2">
                  <c:v>9.1639999999999997</c:v>
                </c:pt>
                <c:pt idx="3">
                  <c:v>6.43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E68-9206-A313505B62F5}"/>
            </c:ext>
          </c:extLst>
        </c:ser>
        <c:ser>
          <c:idx val="2"/>
          <c:order val="2"/>
          <c:tx>
            <c:strRef>
              <c:f>'Эксперимент №2'!$BM$3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№2'!$BJ$4:$BJ$7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№2'!$BM$4:$BM$7</c:f>
              <c:numCache>
                <c:formatCode>0.000</c:formatCode>
                <c:ptCount val="4"/>
                <c:pt idx="0">
                  <c:v>8.5459999999999994</c:v>
                </c:pt>
                <c:pt idx="1">
                  <c:v>9.9450000000000003</c:v>
                </c:pt>
                <c:pt idx="2">
                  <c:v>9.5869999999999997</c:v>
                </c:pt>
                <c:pt idx="3">
                  <c:v>6.82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E68-9206-A313505B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Режим</a:t>
                </a:r>
                <a:r>
                  <a:rPr lang="ru-RU" baseline="0"/>
                  <a:t> </a:t>
                </a:r>
                <a:r>
                  <a:rPr lang="en-US" baseline="0"/>
                  <a:t>MLO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Задержка,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№2'!$BK$19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№2'!$BJ$20:$BJ$23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№2'!$BK$20:$BK$23</c:f>
              <c:numCache>
                <c:formatCode>0.000</c:formatCode>
                <c:ptCount val="4"/>
                <c:pt idx="0">
                  <c:v>5.6000000000000001E-2</c:v>
                </c:pt>
                <c:pt idx="1">
                  <c:v>5.3999999999999999E-2</c:v>
                </c:pt>
                <c:pt idx="2">
                  <c:v>6.2E-2</c:v>
                </c:pt>
                <c:pt idx="3">
                  <c:v>5.6000000000000001E-2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E-407B-BB59-29E33E6BDF36}"/>
            </c:ext>
          </c:extLst>
        </c:ser>
        <c:ser>
          <c:idx val="1"/>
          <c:order val="1"/>
          <c:tx>
            <c:strRef>
              <c:f>'Эксперимент №2'!$BL$19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№2'!$BJ$20:$BJ$23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№2'!$BL$20:$BL$23</c:f>
              <c:numCache>
                <c:formatCode>0.000</c:formatCode>
                <c:ptCount val="4"/>
                <c:pt idx="0">
                  <c:v>0.05</c:v>
                </c:pt>
                <c:pt idx="1">
                  <c:v>4.9000000000000002E-2</c:v>
                </c:pt>
                <c:pt idx="2">
                  <c:v>5.3999999999999999E-2</c:v>
                </c:pt>
                <c:pt idx="3">
                  <c:v>5.0999999999999997E-2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E-407B-BB59-29E33E6BDF36}"/>
            </c:ext>
          </c:extLst>
        </c:ser>
        <c:ser>
          <c:idx val="2"/>
          <c:order val="2"/>
          <c:tx>
            <c:strRef>
              <c:f>'Эксперимент №2'!$BM$19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№2'!$BJ$20:$BJ$23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№2'!$BM$20:$BM$23</c:f>
              <c:numCache>
                <c:formatCode>0.000</c:formatCode>
                <c:ptCount val="4"/>
                <c:pt idx="0">
                  <c:v>0.47299999999999998</c:v>
                </c:pt>
                <c:pt idx="1">
                  <c:v>0.38600000000000001</c:v>
                </c:pt>
                <c:pt idx="2">
                  <c:v>0.54</c:v>
                </c:pt>
                <c:pt idx="3">
                  <c:v>0.441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2E-407B-BB59-29E33E6BD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Режим</a:t>
                </a:r>
                <a:r>
                  <a:rPr lang="ru-RU" baseline="0"/>
                  <a:t> </a:t>
                </a:r>
                <a:r>
                  <a:rPr lang="en-US" baseline="0"/>
                  <a:t>MLO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Задержки,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№2'!$BK$35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№2'!$BJ$36:$BJ$39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№2'!$BK$36:$BK$39</c:f>
              <c:numCache>
                <c:formatCode>0.000</c:formatCode>
                <c:ptCount val="4"/>
                <c:pt idx="0">
                  <c:v>15.99</c:v>
                </c:pt>
                <c:pt idx="1">
                  <c:v>15.996</c:v>
                </c:pt>
                <c:pt idx="2">
                  <c:v>16</c:v>
                </c:pt>
                <c:pt idx="3">
                  <c:v>6.59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5-4D1B-B3FC-0D2C7BB08453}"/>
            </c:ext>
          </c:extLst>
        </c:ser>
        <c:ser>
          <c:idx val="1"/>
          <c:order val="1"/>
          <c:tx>
            <c:strRef>
              <c:f>'Эксперимент №2'!$BL$35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№2'!$BJ$36:$BJ$39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№2'!$BL$36:$BL$39</c:f>
              <c:numCache>
                <c:formatCode>0.000</c:formatCode>
                <c:ptCount val="4"/>
                <c:pt idx="0">
                  <c:v>15.978999999999999</c:v>
                </c:pt>
                <c:pt idx="1">
                  <c:v>15.989000000000001</c:v>
                </c:pt>
                <c:pt idx="2">
                  <c:v>16.010000000000002</c:v>
                </c:pt>
                <c:pt idx="3">
                  <c:v>6.5670000000000002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5-4D1B-B3FC-0D2C7BB08453}"/>
            </c:ext>
          </c:extLst>
        </c:ser>
        <c:ser>
          <c:idx val="2"/>
          <c:order val="2"/>
          <c:tx>
            <c:strRef>
              <c:f>'Эксперимент №2'!$BM$35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№2'!$BJ$36:$BJ$39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№2'!$BM$36:$BM$39</c:f>
              <c:numCache>
                <c:formatCode>0.000</c:formatCode>
                <c:ptCount val="4"/>
                <c:pt idx="0">
                  <c:v>16.545000000000002</c:v>
                </c:pt>
                <c:pt idx="1">
                  <c:v>16.54</c:v>
                </c:pt>
                <c:pt idx="2">
                  <c:v>16.562999999999999</c:v>
                </c:pt>
                <c:pt idx="3">
                  <c:v>7.133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D5-4D1B-B3FC-0D2C7BB08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Режим </a:t>
                </a:r>
                <a:r>
                  <a:rPr lang="en-US"/>
                  <a:t>MLO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Задержки,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№2'!$BK$51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№2'!$BJ$52:$BJ$55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№2'!$BK$52:$BK$55</c:f>
              <c:numCache>
                <c:formatCode>0.000</c:formatCode>
                <c:ptCount val="4"/>
                <c:pt idx="0">
                  <c:v>0.191</c:v>
                </c:pt>
                <c:pt idx="1">
                  <c:v>0.21299999999999999</c:v>
                </c:pt>
                <c:pt idx="2">
                  <c:v>0.20100000000000001</c:v>
                </c:pt>
                <c:pt idx="3">
                  <c:v>0.21099999999999999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0-42B1-AB0E-CCA70CB349B3}"/>
            </c:ext>
          </c:extLst>
        </c:ser>
        <c:ser>
          <c:idx val="1"/>
          <c:order val="1"/>
          <c:tx>
            <c:strRef>
              <c:f>'Эксперимент №2'!$BL$51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№2'!$BJ$52:$BJ$55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№2'!$BL$52:$BL$55</c:f>
              <c:numCache>
                <c:formatCode>0.000</c:formatCode>
                <c:ptCount val="4"/>
                <c:pt idx="0">
                  <c:v>0.18</c:v>
                </c:pt>
                <c:pt idx="1">
                  <c:v>0.19</c:v>
                </c:pt>
                <c:pt idx="2">
                  <c:v>0.21099999999999999</c:v>
                </c:pt>
                <c:pt idx="3">
                  <c:v>0.188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B0-42B1-AB0E-CCA70CB349B3}"/>
            </c:ext>
          </c:extLst>
        </c:ser>
        <c:ser>
          <c:idx val="2"/>
          <c:order val="2"/>
          <c:tx>
            <c:strRef>
              <c:f>'Эксперимент №2'!$BM$51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№2'!$BJ$52:$BJ$55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№2'!$BM$52:$BM$55</c:f>
              <c:numCache>
                <c:formatCode>0.000</c:formatCode>
                <c:ptCount val="4"/>
                <c:pt idx="0">
                  <c:v>0.75800000000000001</c:v>
                </c:pt>
                <c:pt idx="1">
                  <c:v>0.748</c:v>
                </c:pt>
                <c:pt idx="2">
                  <c:v>0.76600000000000001</c:v>
                </c:pt>
                <c:pt idx="3">
                  <c:v>0.754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B0-42B1-AB0E-CCA70CB34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Режим</a:t>
                </a:r>
                <a:r>
                  <a:rPr lang="ru-RU" baseline="0"/>
                  <a:t> </a:t>
                </a:r>
                <a:r>
                  <a:rPr lang="en-US" baseline="0"/>
                  <a:t>MLO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Задержки,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общий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№2'!$BK$67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№2'!$BJ$68:$BJ$71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№2'!$BK$68:$BK$71</c:f>
              <c:numCache>
                <c:formatCode>0.000</c:formatCode>
                <c:ptCount val="4"/>
                <c:pt idx="0">
                  <c:v>7.8410000000000002</c:v>
                </c:pt>
                <c:pt idx="1">
                  <c:v>6.3940000000000001</c:v>
                </c:pt>
                <c:pt idx="2">
                  <c:v>6.9269999999999996</c:v>
                </c:pt>
                <c:pt idx="3">
                  <c:v>0.155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E-4F89-925D-53ED13CED03A}"/>
            </c:ext>
          </c:extLst>
        </c:ser>
        <c:ser>
          <c:idx val="1"/>
          <c:order val="1"/>
          <c:tx>
            <c:strRef>
              <c:f>'Эксперимент №2'!$BL$67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№2'!$BJ$68:$BJ$71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№2'!$BL$68:$BL$71</c:f>
              <c:numCache>
                <c:formatCode>0.000</c:formatCode>
                <c:ptCount val="4"/>
                <c:pt idx="0">
                  <c:v>7.85</c:v>
                </c:pt>
                <c:pt idx="1">
                  <c:v>6.4020000000000001</c:v>
                </c:pt>
                <c:pt idx="2">
                  <c:v>6.8460000000000001</c:v>
                </c:pt>
                <c:pt idx="3">
                  <c:v>0.13700000000000001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E-4F89-925D-53ED13CED03A}"/>
            </c:ext>
          </c:extLst>
        </c:ser>
        <c:ser>
          <c:idx val="2"/>
          <c:order val="2"/>
          <c:tx>
            <c:strRef>
              <c:f>'Эксперимент №2'!$BM$67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№2'!$BJ$68:$BJ$71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№2'!$BM$68:$BM$71</c:f>
              <c:numCache>
                <c:formatCode>0.000</c:formatCode>
                <c:ptCount val="4"/>
                <c:pt idx="0">
                  <c:v>7.9989999999999997</c:v>
                </c:pt>
                <c:pt idx="1">
                  <c:v>6.5940000000000003</c:v>
                </c:pt>
                <c:pt idx="2">
                  <c:v>6.976</c:v>
                </c:pt>
                <c:pt idx="3">
                  <c:v>0.313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1E-4F89-925D-53ED13CE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Режим </a:t>
                </a:r>
                <a:r>
                  <a:rPr lang="en-US"/>
                  <a:t>MLO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Джиттер,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№2'!$B$52:$B$56</c:f>
              <c:numCache>
                <c:formatCode>0.000</c:formatCode>
                <c:ptCount val="5"/>
                <c:pt idx="0">
                  <c:v>0.26400000000000001</c:v>
                </c:pt>
                <c:pt idx="1">
                  <c:v>0.19900000000000001</c:v>
                </c:pt>
                <c:pt idx="2">
                  <c:v>0.377</c:v>
                </c:pt>
                <c:pt idx="3">
                  <c:v>0.191</c:v>
                </c:pt>
                <c:pt idx="4">
                  <c:v>1.2869999999999999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9-4D33-A277-CAB2126A89B4}"/>
            </c:ext>
          </c:extLst>
        </c:ser>
        <c:ser>
          <c:idx val="1"/>
          <c:order val="1"/>
          <c:tx>
            <c:strRef>
              <c:f>'Эксперимент №2'!$C$51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№2'!$C$52:$C$56</c:f>
              <c:numCache>
                <c:formatCode>0.000</c:formatCode>
                <c:ptCount val="5"/>
                <c:pt idx="0">
                  <c:v>0.16400000000000001</c:v>
                </c:pt>
                <c:pt idx="1">
                  <c:v>0.14899999999999999</c:v>
                </c:pt>
                <c:pt idx="2">
                  <c:v>0.36099999999999999</c:v>
                </c:pt>
                <c:pt idx="3">
                  <c:v>0.18</c:v>
                </c:pt>
                <c:pt idx="4">
                  <c:v>1.282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9-4D33-A277-CAB2126A89B4}"/>
            </c:ext>
          </c:extLst>
        </c:ser>
        <c:ser>
          <c:idx val="2"/>
          <c:order val="2"/>
          <c:tx>
            <c:strRef>
              <c:f>'Эксперимент №2'!$D$51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№2'!$D$52:$D$56</c:f>
              <c:numCache>
                <c:formatCode>0.000</c:formatCode>
                <c:ptCount val="5"/>
                <c:pt idx="0">
                  <c:v>0.73</c:v>
                </c:pt>
                <c:pt idx="1">
                  <c:v>0.72599999999999998</c:v>
                </c:pt>
                <c:pt idx="2">
                  <c:v>0.754</c:v>
                </c:pt>
                <c:pt idx="3">
                  <c:v>0.75800000000000001</c:v>
                </c:pt>
                <c:pt idx="4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99-4D33-A277-CAB2126A8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№2'!$BK$83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№2'!$BJ$84:$BJ$87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№2'!$BK$84:$BK$87</c:f>
              <c:numCache>
                <c:formatCode>0.000</c:formatCode>
                <c:ptCount val="4"/>
                <c:pt idx="0">
                  <c:v>0.13400000000000001</c:v>
                </c:pt>
                <c:pt idx="1">
                  <c:v>0.159</c:v>
                </c:pt>
                <c:pt idx="2">
                  <c:v>0.13900000000000001</c:v>
                </c:pt>
                <c:pt idx="3">
                  <c:v>0.155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8-4615-8F02-4B4704A3981D}"/>
            </c:ext>
          </c:extLst>
        </c:ser>
        <c:ser>
          <c:idx val="1"/>
          <c:order val="1"/>
          <c:tx>
            <c:strRef>
              <c:f>'Эксперимент №2'!$BL$83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№2'!$BJ$84:$BJ$87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№2'!$BL$84:$BL$87</c:f>
              <c:numCache>
                <c:formatCode>0.000</c:formatCode>
                <c:ptCount val="4"/>
                <c:pt idx="0">
                  <c:v>0.13</c:v>
                </c:pt>
                <c:pt idx="1">
                  <c:v>0.14099999999999999</c:v>
                </c:pt>
                <c:pt idx="2">
                  <c:v>0.157</c:v>
                </c:pt>
                <c:pt idx="3">
                  <c:v>0.13700000000000001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8-4615-8F02-4B4704A3981D}"/>
            </c:ext>
          </c:extLst>
        </c:ser>
        <c:ser>
          <c:idx val="2"/>
          <c:order val="2"/>
          <c:tx>
            <c:strRef>
              <c:f>'Эксперимент №2'!$BM$83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№2'!$BJ$84:$BJ$87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№2'!$BM$84:$BM$87</c:f>
              <c:numCache>
                <c:formatCode>0.000</c:formatCode>
                <c:ptCount val="4"/>
                <c:pt idx="0">
                  <c:v>0.28499999999999998</c:v>
                </c:pt>
                <c:pt idx="1">
                  <c:v>0.36199999999999999</c:v>
                </c:pt>
                <c:pt idx="2">
                  <c:v>0.22600000000000001</c:v>
                </c:pt>
                <c:pt idx="3">
                  <c:v>0.313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A8-4615-8F02-4B4704A39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Режим </a:t>
                </a:r>
                <a:r>
                  <a:rPr lang="en-US"/>
                  <a:t>MLO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Джиттер,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Потери трафика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№2'!$BK$99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№2'!$BJ$100:$BJ$103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№2'!$BK$100:$BK$103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8-410B-84A8-1C2E20BAE5DA}"/>
            </c:ext>
          </c:extLst>
        </c:ser>
        <c:ser>
          <c:idx val="1"/>
          <c:order val="1"/>
          <c:tx>
            <c:strRef>
              <c:f>'Эксперимент №2'!$BL$99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№2'!$BJ$100:$BJ$103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№2'!$BL$100:$BL$103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88-410B-84A8-1C2E20BAE5DA}"/>
            </c:ext>
          </c:extLst>
        </c:ser>
        <c:ser>
          <c:idx val="2"/>
          <c:order val="2"/>
          <c:tx>
            <c:strRef>
              <c:f>'Эксперимент №2'!$BM$99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№2'!$BJ$100:$BJ$103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№2'!$BM$100:$BM$103</c:f>
              <c:numCache>
                <c:formatCode>0.000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88-410B-84A8-1C2E20BAE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Режим </a:t>
                </a:r>
                <a:r>
                  <a:rPr lang="en-US"/>
                  <a:t>MLO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Потери, </a:t>
                </a:r>
                <a:r>
                  <a:rPr lang="en-US"/>
                  <a:t>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'Коэффициент для эксперимента №2'!$C$38</c:f>
              <c:strCache>
                <c:ptCount val="1"/>
                <c:pt idx="0">
                  <c:v>WRR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№2'!$D$37:$P$37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№2'!$D$38:$P$38</c:f>
              <c:numCache>
                <c:formatCode>0.000</c:formatCode>
                <c:ptCount val="13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1.4E-2</c:v>
                </c:pt>
                <c:pt idx="4">
                  <c:v>1.6E-2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2.5999999999999999E-2</c:v>
                </c:pt>
                <c:pt idx="8">
                  <c:v>3.1E-2</c:v>
                </c:pt>
                <c:pt idx="9">
                  <c:v>4.1000000000000002E-2</c:v>
                </c:pt>
                <c:pt idx="10">
                  <c:v>4.1000000000000002E-2</c:v>
                </c:pt>
                <c:pt idx="11">
                  <c:v>5.0999999999999997E-2</c:v>
                </c:pt>
                <c:pt idx="12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5-45FD-8DC9-3F6230D165B0}"/>
            </c:ext>
          </c:extLst>
        </c:ser>
        <c:ser>
          <c:idx val="1"/>
          <c:order val="1"/>
          <c:tx>
            <c:strRef>
              <c:f>'Коэффициент для эксперимента №2'!$C$39</c:f>
              <c:strCache>
                <c:ptCount val="1"/>
                <c:pt idx="0">
                  <c:v>WFQ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№2'!$D$37:$P$37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№2'!$D$39:$P$39</c:f>
              <c:numCache>
                <c:formatCode>0.000</c:formatCode>
                <c:ptCount val="13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1.4E-2</c:v>
                </c:pt>
                <c:pt idx="4">
                  <c:v>1.6E-2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2.5999999999999999E-2</c:v>
                </c:pt>
                <c:pt idx="8">
                  <c:v>0.03</c:v>
                </c:pt>
                <c:pt idx="9">
                  <c:v>3.5999999999999997E-2</c:v>
                </c:pt>
                <c:pt idx="10">
                  <c:v>3.9E-2</c:v>
                </c:pt>
                <c:pt idx="11">
                  <c:v>4.5999999999999999E-2</c:v>
                </c:pt>
                <c:pt idx="12">
                  <c:v>4.9000000000000002E-2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5-45FD-8DC9-3F6230D165B0}"/>
            </c:ext>
          </c:extLst>
        </c:ser>
        <c:ser>
          <c:idx val="2"/>
          <c:order val="2"/>
          <c:tx>
            <c:strRef>
              <c:f>'Коэффициент для эксперимента №2'!$C$40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№2'!$D$37:$P$37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№2'!$D$40:$P$40</c:f>
              <c:numCache>
                <c:formatCode>0.000</c:formatCode>
                <c:ptCount val="13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1.4999999999999999E-2</c:v>
                </c:pt>
                <c:pt idx="5">
                  <c:v>1.7000000000000001E-2</c:v>
                </c:pt>
                <c:pt idx="6">
                  <c:v>2.1000000000000001E-2</c:v>
                </c:pt>
                <c:pt idx="7">
                  <c:v>2.8000000000000001E-2</c:v>
                </c:pt>
                <c:pt idx="8">
                  <c:v>3.6999999999999998E-2</c:v>
                </c:pt>
                <c:pt idx="9">
                  <c:v>5.7000000000000002E-2</c:v>
                </c:pt>
                <c:pt idx="10">
                  <c:v>6.9000000000000006E-2</c:v>
                </c:pt>
                <c:pt idx="11">
                  <c:v>0.251</c:v>
                </c:pt>
                <c:pt idx="12">
                  <c:v>0.30299999999999999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E5-45FD-8DC9-3F6230D16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367439"/>
        <c:axId val="1961366607"/>
      </c:lineChart>
      <c:catAx>
        <c:axId val="196136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использования сети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366607"/>
        <c:crosses val="autoZero"/>
        <c:auto val="1"/>
        <c:lblAlgn val="ctr"/>
        <c:lblOffset val="100"/>
        <c:noMultiLvlLbl val="0"/>
      </c:catAx>
      <c:valAx>
        <c:axId val="19613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Задержки,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36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'Коэффициент для эксперимента №2'!$U$38</c:f>
              <c:strCache>
                <c:ptCount val="1"/>
                <c:pt idx="0">
                  <c:v>WRR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№2'!$V$37:$AH$37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№2'!$V$38:$AH$38</c:f>
              <c:numCache>
                <c:formatCode>0.000</c:formatCode>
                <c:ptCount val="13"/>
                <c:pt idx="0">
                  <c:v>2.1000000000000001E-2</c:v>
                </c:pt>
                <c:pt idx="1">
                  <c:v>2.4E-2</c:v>
                </c:pt>
                <c:pt idx="2">
                  <c:v>4.2000000000000003E-2</c:v>
                </c:pt>
                <c:pt idx="3">
                  <c:v>5.8000000000000003E-2</c:v>
                </c:pt>
                <c:pt idx="4">
                  <c:v>0.06</c:v>
                </c:pt>
                <c:pt idx="5">
                  <c:v>7.2999999999999995E-2</c:v>
                </c:pt>
                <c:pt idx="6">
                  <c:v>0.10100000000000001</c:v>
                </c:pt>
                <c:pt idx="7">
                  <c:v>0.10199999999999999</c:v>
                </c:pt>
                <c:pt idx="8">
                  <c:v>0.10299999999999999</c:v>
                </c:pt>
                <c:pt idx="9">
                  <c:v>0.128</c:v>
                </c:pt>
                <c:pt idx="10">
                  <c:v>0.13500000000000001</c:v>
                </c:pt>
                <c:pt idx="11">
                  <c:v>0.125</c:v>
                </c:pt>
                <c:pt idx="12">
                  <c:v>0.127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A-423F-9806-3767D0E7F2CA}"/>
            </c:ext>
          </c:extLst>
        </c:ser>
        <c:ser>
          <c:idx val="1"/>
          <c:order val="1"/>
          <c:tx>
            <c:strRef>
              <c:f>'Коэффициент для эксперимента №2'!$U$39</c:f>
              <c:strCache>
                <c:ptCount val="1"/>
                <c:pt idx="0">
                  <c:v>WFQ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№2'!$V$37:$AH$37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№2'!$V$39:$AH$39</c:f>
              <c:numCache>
                <c:formatCode>0.000</c:formatCode>
                <c:ptCount val="13"/>
                <c:pt idx="0">
                  <c:v>2.1000000000000001E-2</c:v>
                </c:pt>
                <c:pt idx="1">
                  <c:v>2.4E-2</c:v>
                </c:pt>
                <c:pt idx="2">
                  <c:v>4.2000000000000003E-2</c:v>
                </c:pt>
                <c:pt idx="3">
                  <c:v>5.8000000000000003E-2</c:v>
                </c:pt>
                <c:pt idx="4">
                  <c:v>0.06</c:v>
                </c:pt>
                <c:pt idx="5">
                  <c:v>5.6000000000000001E-2</c:v>
                </c:pt>
                <c:pt idx="6">
                  <c:v>0.10199999999999999</c:v>
                </c:pt>
                <c:pt idx="7">
                  <c:v>9.1999999999999998E-2</c:v>
                </c:pt>
                <c:pt idx="8">
                  <c:v>9.5000000000000001E-2</c:v>
                </c:pt>
                <c:pt idx="9">
                  <c:v>0.13100000000000001</c:v>
                </c:pt>
                <c:pt idx="10">
                  <c:v>0.13500000000000001</c:v>
                </c:pt>
                <c:pt idx="11">
                  <c:v>0.16600000000000001</c:v>
                </c:pt>
                <c:pt idx="12">
                  <c:v>0.16400000000000001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A-423F-9806-3767D0E7F2CA}"/>
            </c:ext>
          </c:extLst>
        </c:ser>
        <c:ser>
          <c:idx val="2"/>
          <c:order val="2"/>
          <c:tx>
            <c:strRef>
              <c:f>'Коэффициент для эксперимента №2'!$U$40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№2'!$V$37:$AH$37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№2'!$V$40:$AH$40</c:f>
              <c:numCache>
                <c:formatCode>0.000</c:formatCode>
                <c:ptCount val="13"/>
                <c:pt idx="0">
                  <c:v>0.02</c:v>
                </c:pt>
                <c:pt idx="1">
                  <c:v>2.4E-2</c:v>
                </c:pt>
                <c:pt idx="2">
                  <c:v>4.2000000000000003E-2</c:v>
                </c:pt>
                <c:pt idx="3">
                  <c:v>3.5999999999999997E-2</c:v>
                </c:pt>
                <c:pt idx="4">
                  <c:v>4.4999999999999998E-2</c:v>
                </c:pt>
                <c:pt idx="5">
                  <c:v>5.2999999999999999E-2</c:v>
                </c:pt>
                <c:pt idx="6">
                  <c:v>9.9000000000000005E-2</c:v>
                </c:pt>
                <c:pt idx="7">
                  <c:v>0.113</c:v>
                </c:pt>
                <c:pt idx="8">
                  <c:v>0.20100000000000001</c:v>
                </c:pt>
                <c:pt idx="9">
                  <c:v>0.219</c:v>
                </c:pt>
                <c:pt idx="10">
                  <c:v>0.35799999999999998</c:v>
                </c:pt>
                <c:pt idx="11">
                  <c:v>0.39</c:v>
                </c:pt>
                <c:pt idx="12">
                  <c:v>0.438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A-423F-9806-3767D0E7F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397599"/>
        <c:axId val="815388447"/>
      </c:lineChart>
      <c:catAx>
        <c:axId val="81539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использования сети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388447"/>
        <c:crosses val="autoZero"/>
        <c:auto val="1"/>
        <c:lblAlgn val="ctr"/>
        <c:lblOffset val="100"/>
        <c:noMultiLvlLbl val="0"/>
      </c:catAx>
      <c:valAx>
        <c:axId val="8153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Джиттер,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397599"/>
        <c:crosses val="autoZero"/>
        <c:crossBetween val="between"/>
        <c:min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№2'!$B$4:$B$8</c:f>
              <c:numCache>
                <c:formatCode>0.000</c:formatCode>
                <c:ptCount val="5"/>
                <c:pt idx="0">
                  <c:v>8.1180000000000003</c:v>
                </c:pt>
                <c:pt idx="1">
                  <c:v>7.9630000000000001</c:v>
                </c:pt>
                <c:pt idx="2">
                  <c:v>8.1869999999999994</c:v>
                </c:pt>
                <c:pt idx="3">
                  <c:v>8.1479999999999997</c:v>
                </c:pt>
                <c:pt idx="4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8-4A79-8E11-82FE44F2004E}"/>
            </c:ext>
          </c:extLst>
        </c:ser>
        <c:ser>
          <c:idx val="1"/>
          <c:order val="1"/>
          <c:tx>
            <c:strRef>
              <c:f>'Эксперимент №2'!$C$3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№2'!$C$4:$C$8</c:f>
              <c:numCache>
                <c:formatCode>0.000</c:formatCode>
                <c:ptCount val="5"/>
                <c:pt idx="0">
                  <c:v>7.9020000000000001</c:v>
                </c:pt>
                <c:pt idx="1">
                  <c:v>7.5919999999999996</c:v>
                </c:pt>
                <c:pt idx="2">
                  <c:v>8.1669999999999998</c:v>
                </c:pt>
                <c:pt idx="3">
                  <c:v>8.1300000000000008</c:v>
                </c:pt>
                <c:pt idx="4">
                  <c:v>8.5540000000000003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8-4A79-8E11-82FE44F2004E}"/>
            </c:ext>
          </c:extLst>
        </c:ser>
        <c:ser>
          <c:idx val="2"/>
          <c:order val="2"/>
          <c:tx>
            <c:strRef>
              <c:f>'Эксперимент №2'!$D$3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№2'!$D$4:$D$8</c:f>
              <c:numCache>
                <c:formatCode>0.000</c:formatCode>
                <c:ptCount val="5"/>
                <c:pt idx="0">
                  <c:v>8.3740000000000006</c:v>
                </c:pt>
                <c:pt idx="1">
                  <c:v>8.5830000000000002</c:v>
                </c:pt>
                <c:pt idx="2">
                  <c:v>8.5060000000000002</c:v>
                </c:pt>
                <c:pt idx="3">
                  <c:v>8.5459999999999994</c:v>
                </c:pt>
                <c:pt idx="4">
                  <c:v>8.4949999999999992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E8-4A79-8E11-82FE44F20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№2'!$B$20:$B$24</c:f>
              <c:numCache>
                <c:formatCode>0.000</c:formatCode>
                <c:ptCount val="5"/>
                <c:pt idx="0">
                  <c:v>7.1999999999999995E-2</c:v>
                </c:pt>
                <c:pt idx="1">
                  <c:v>6.8000000000000005E-2</c:v>
                </c:pt>
                <c:pt idx="2">
                  <c:v>0.129</c:v>
                </c:pt>
                <c:pt idx="3">
                  <c:v>5.6000000000000001E-2</c:v>
                </c:pt>
                <c:pt idx="4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3-45FA-B471-00DD58B1B146}"/>
            </c:ext>
          </c:extLst>
        </c:ser>
        <c:ser>
          <c:idx val="1"/>
          <c:order val="1"/>
          <c:tx>
            <c:strRef>
              <c:f>'Эксперимент №2'!$C$19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№2'!$C$20:$C$24</c:f>
              <c:numCache>
                <c:formatCode>0.000</c:formatCode>
                <c:ptCount val="5"/>
                <c:pt idx="0">
                  <c:v>5.5E-2</c:v>
                </c:pt>
                <c:pt idx="1">
                  <c:v>5.1999999999999998E-2</c:v>
                </c:pt>
                <c:pt idx="2">
                  <c:v>0.122</c:v>
                </c:pt>
                <c:pt idx="3">
                  <c:v>0.05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3-45FA-B471-00DD58B1B146}"/>
            </c:ext>
          </c:extLst>
        </c:ser>
        <c:ser>
          <c:idx val="2"/>
          <c:order val="2"/>
          <c:tx>
            <c:strRef>
              <c:f>'Эксперимент №2'!$D$19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№2'!$D$20:$D$24</c:f>
              <c:numCache>
                <c:formatCode>@</c:formatCode>
                <c:ptCount val="5"/>
                <c:pt idx="0">
                  <c:v>0.47499999999999998</c:v>
                </c:pt>
                <c:pt idx="1">
                  <c:v>0.47599999999999998</c:v>
                </c:pt>
                <c:pt idx="2">
                  <c:v>0.47899999999999998</c:v>
                </c:pt>
                <c:pt idx="3">
                  <c:v>0.47299999999999998</c:v>
                </c:pt>
                <c:pt idx="4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13-45FA-B471-00DD58B1B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№2'!$B$36:$B$40</c:f>
              <c:numCache>
                <c:formatCode>0.000</c:formatCode>
                <c:ptCount val="5"/>
                <c:pt idx="0">
                  <c:v>16.015999999999998</c:v>
                </c:pt>
                <c:pt idx="1">
                  <c:v>15.933999999999999</c:v>
                </c:pt>
                <c:pt idx="2">
                  <c:v>16.155999999999999</c:v>
                </c:pt>
                <c:pt idx="3">
                  <c:v>15.99</c:v>
                </c:pt>
                <c:pt idx="4">
                  <c:v>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0-4594-B542-F7715FBA9945}"/>
            </c:ext>
          </c:extLst>
        </c:ser>
        <c:ser>
          <c:idx val="1"/>
          <c:order val="1"/>
          <c:tx>
            <c:strRef>
              <c:f>'Эксперимент №2'!$C$35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№2'!$C$36:$C$40</c:f>
              <c:numCache>
                <c:formatCode>0.000</c:formatCode>
                <c:ptCount val="5"/>
                <c:pt idx="0">
                  <c:v>15.936</c:v>
                </c:pt>
                <c:pt idx="1">
                  <c:v>15.920999999999999</c:v>
                </c:pt>
                <c:pt idx="2">
                  <c:v>16.149000000000001</c:v>
                </c:pt>
                <c:pt idx="3">
                  <c:v>15.978999999999999</c:v>
                </c:pt>
                <c:pt idx="4">
                  <c:v>17.079999999999998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40-4594-B542-F7715FBA9945}"/>
            </c:ext>
          </c:extLst>
        </c:ser>
        <c:ser>
          <c:idx val="2"/>
          <c:order val="2"/>
          <c:tx>
            <c:strRef>
              <c:f>'Эксперимент №2'!$D$35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№2'!$D$36:$D$40</c:f>
              <c:numCache>
                <c:formatCode>0.000</c:formatCode>
                <c:ptCount val="5"/>
                <c:pt idx="0">
                  <c:v>16.518999999999998</c:v>
                </c:pt>
                <c:pt idx="1">
                  <c:v>16.468</c:v>
                </c:pt>
                <c:pt idx="2">
                  <c:v>16.552</c:v>
                </c:pt>
                <c:pt idx="3">
                  <c:v>16.545000000000002</c:v>
                </c:pt>
                <c:pt idx="4">
                  <c:v>16.542000000000002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40-4594-B542-F7715FBA9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№2'!$B$52:$B$56</c:f>
              <c:numCache>
                <c:formatCode>0.000</c:formatCode>
                <c:ptCount val="5"/>
                <c:pt idx="0">
                  <c:v>0.26400000000000001</c:v>
                </c:pt>
                <c:pt idx="1">
                  <c:v>0.19900000000000001</c:v>
                </c:pt>
                <c:pt idx="2">
                  <c:v>0.377</c:v>
                </c:pt>
                <c:pt idx="3">
                  <c:v>0.191</c:v>
                </c:pt>
                <c:pt idx="4">
                  <c:v>1.2869999999999999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2-4436-9FC1-F64E2ABA2F2A}"/>
            </c:ext>
          </c:extLst>
        </c:ser>
        <c:ser>
          <c:idx val="1"/>
          <c:order val="1"/>
          <c:tx>
            <c:strRef>
              <c:f>'Эксперимент №2'!$C$51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№2'!$C$52:$C$56</c:f>
              <c:numCache>
                <c:formatCode>0.000</c:formatCode>
                <c:ptCount val="5"/>
                <c:pt idx="0">
                  <c:v>0.16400000000000001</c:v>
                </c:pt>
                <c:pt idx="1">
                  <c:v>0.14899999999999999</c:v>
                </c:pt>
                <c:pt idx="2">
                  <c:v>0.36099999999999999</c:v>
                </c:pt>
                <c:pt idx="3">
                  <c:v>0.18</c:v>
                </c:pt>
                <c:pt idx="4">
                  <c:v>1.282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2-4436-9FC1-F64E2ABA2F2A}"/>
            </c:ext>
          </c:extLst>
        </c:ser>
        <c:ser>
          <c:idx val="2"/>
          <c:order val="2"/>
          <c:tx>
            <c:strRef>
              <c:f>'Эксперимент №2'!$D$51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№2'!$D$52:$D$56</c:f>
              <c:numCache>
                <c:formatCode>0.000</c:formatCode>
                <c:ptCount val="5"/>
                <c:pt idx="0">
                  <c:v>0.73</c:v>
                </c:pt>
                <c:pt idx="1">
                  <c:v>0.72599999999999998</c:v>
                </c:pt>
                <c:pt idx="2">
                  <c:v>0.754</c:v>
                </c:pt>
                <c:pt idx="3">
                  <c:v>0.75800000000000001</c:v>
                </c:pt>
                <c:pt idx="4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2-4436-9FC1-F64E2ABA2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№2'!$B$68:$B$72</c:f>
              <c:numCache>
                <c:formatCode>0.000</c:formatCode>
                <c:ptCount val="5"/>
                <c:pt idx="0">
                  <c:v>7.8979999999999997</c:v>
                </c:pt>
                <c:pt idx="1">
                  <c:v>7.9710000000000001</c:v>
                </c:pt>
                <c:pt idx="2">
                  <c:v>7.9690000000000003</c:v>
                </c:pt>
                <c:pt idx="3">
                  <c:v>7.8410000000000002</c:v>
                </c:pt>
                <c:pt idx="4">
                  <c:v>8.3800000000000008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3-47C9-B0B8-0D04939806CA}"/>
            </c:ext>
          </c:extLst>
        </c:ser>
        <c:ser>
          <c:idx val="1"/>
          <c:order val="1"/>
          <c:tx>
            <c:strRef>
              <c:f>'Эксперимент №2'!$C$67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№2'!$C$68:$C$72</c:f>
              <c:numCache>
                <c:formatCode>0.000</c:formatCode>
                <c:ptCount val="5"/>
                <c:pt idx="0">
                  <c:v>8.0340000000000007</c:v>
                </c:pt>
                <c:pt idx="1">
                  <c:v>8.3279999999999994</c:v>
                </c:pt>
                <c:pt idx="2">
                  <c:v>7.9820000000000002</c:v>
                </c:pt>
                <c:pt idx="3">
                  <c:v>7.85</c:v>
                </c:pt>
                <c:pt idx="4">
                  <c:v>8.5250000000000004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23-47C9-B0B8-0D04939806CA}"/>
            </c:ext>
          </c:extLst>
        </c:ser>
        <c:ser>
          <c:idx val="2"/>
          <c:order val="2"/>
          <c:tx>
            <c:strRef>
              <c:f>'Эксперимент №2'!$D$67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№2'!$D$68:$D$72</c:f>
              <c:numCache>
                <c:formatCode>0.000</c:formatCode>
                <c:ptCount val="5"/>
                <c:pt idx="0">
                  <c:v>8.1449999999999996</c:v>
                </c:pt>
                <c:pt idx="1">
                  <c:v>7.8860000000000001</c:v>
                </c:pt>
                <c:pt idx="2">
                  <c:v>8.0459999999999994</c:v>
                </c:pt>
                <c:pt idx="3">
                  <c:v>7.9989999999999997</c:v>
                </c:pt>
                <c:pt idx="4">
                  <c:v>8.0459999999999994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23-47C9-B0B8-0D0493980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№2'!$B$84:$B$88</c:f>
              <c:numCache>
                <c:formatCode>0.000</c:formatCode>
                <c:ptCount val="5"/>
                <c:pt idx="0">
                  <c:v>0.192</c:v>
                </c:pt>
                <c:pt idx="1">
                  <c:v>0.13100000000000001</c:v>
                </c:pt>
                <c:pt idx="2">
                  <c:v>0.248</c:v>
                </c:pt>
                <c:pt idx="3">
                  <c:v>0.13400000000000001</c:v>
                </c:pt>
                <c:pt idx="4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4-4770-B6DA-7D0DE5561F01}"/>
            </c:ext>
          </c:extLst>
        </c:ser>
        <c:ser>
          <c:idx val="1"/>
          <c:order val="1"/>
          <c:tx>
            <c:strRef>
              <c:f>'Эксперимент №2'!$C$83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№2'!$C$84:$C$88</c:f>
              <c:numCache>
                <c:formatCode>0.000</c:formatCode>
                <c:ptCount val="5"/>
                <c:pt idx="0">
                  <c:v>0.108</c:v>
                </c:pt>
                <c:pt idx="1">
                  <c:v>9.7000000000000003E-2</c:v>
                </c:pt>
                <c:pt idx="2">
                  <c:v>0.23899999999999999</c:v>
                </c:pt>
                <c:pt idx="3">
                  <c:v>0.13</c:v>
                </c:pt>
                <c:pt idx="4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4-4770-B6DA-7D0DE5561F01}"/>
            </c:ext>
          </c:extLst>
        </c:ser>
        <c:ser>
          <c:idx val="2"/>
          <c:order val="2"/>
          <c:tx>
            <c:strRef>
              <c:f>'Эксперимент №2'!$D$83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№2'!$D$84:$D$88</c:f>
              <c:numCache>
                <c:formatCode>0.000</c:formatCode>
                <c:ptCount val="5"/>
                <c:pt idx="0">
                  <c:v>0.255</c:v>
                </c:pt>
                <c:pt idx="1">
                  <c:v>0.25</c:v>
                </c:pt>
                <c:pt idx="2">
                  <c:v>0.27500000000000002</c:v>
                </c:pt>
                <c:pt idx="3">
                  <c:v>0.28499999999999998</c:v>
                </c:pt>
                <c:pt idx="4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4-4770-B6DA-7D0DE5561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№2'!$B$68:$B$72</c:f>
              <c:numCache>
                <c:formatCode>0.000</c:formatCode>
                <c:ptCount val="5"/>
                <c:pt idx="0">
                  <c:v>7.8979999999999997</c:v>
                </c:pt>
                <c:pt idx="1">
                  <c:v>7.9710000000000001</c:v>
                </c:pt>
                <c:pt idx="2">
                  <c:v>7.9690000000000003</c:v>
                </c:pt>
                <c:pt idx="3">
                  <c:v>7.8410000000000002</c:v>
                </c:pt>
                <c:pt idx="4">
                  <c:v>8.3800000000000008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A-4ABC-88C5-26402680D980}"/>
            </c:ext>
          </c:extLst>
        </c:ser>
        <c:ser>
          <c:idx val="1"/>
          <c:order val="1"/>
          <c:tx>
            <c:strRef>
              <c:f>'Эксперимент №2'!$C$67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№2'!$C$68:$C$72</c:f>
              <c:numCache>
                <c:formatCode>0.000</c:formatCode>
                <c:ptCount val="5"/>
                <c:pt idx="0">
                  <c:v>8.0340000000000007</c:v>
                </c:pt>
                <c:pt idx="1">
                  <c:v>8.3279999999999994</c:v>
                </c:pt>
                <c:pt idx="2">
                  <c:v>7.9820000000000002</c:v>
                </c:pt>
                <c:pt idx="3">
                  <c:v>7.85</c:v>
                </c:pt>
                <c:pt idx="4">
                  <c:v>8.5250000000000004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A-4ABC-88C5-26402680D980}"/>
            </c:ext>
          </c:extLst>
        </c:ser>
        <c:ser>
          <c:idx val="2"/>
          <c:order val="2"/>
          <c:tx>
            <c:strRef>
              <c:f>'Эксперимент №2'!$D$67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№2'!$D$68:$D$72</c:f>
              <c:numCache>
                <c:formatCode>0.000</c:formatCode>
                <c:ptCount val="5"/>
                <c:pt idx="0">
                  <c:v>8.1449999999999996</c:v>
                </c:pt>
                <c:pt idx="1">
                  <c:v>7.8860000000000001</c:v>
                </c:pt>
                <c:pt idx="2">
                  <c:v>8.0459999999999994</c:v>
                </c:pt>
                <c:pt idx="3">
                  <c:v>7.9989999999999997</c:v>
                </c:pt>
                <c:pt idx="4">
                  <c:v>8.0459999999999994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0A-4ABC-88C5-26402680D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0-44B1-B4ED-8FFA9E427447}"/>
            </c:ext>
          </c:extLst>
        </c:ser>
        <c:ser>
          <c:idx val="1"/>
          <c:order val="1"/>
          <c:tx>
            <c:strRef>
              <c:f>'Эксперимент №2'!$C$99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0-44B1-B4ED-8FFA9E427447}"/>
            </c:ext>
          </c:extLst>
        </c:ser>
        <c:ser>
          <c:idx val="2"/>
          <c:order val="2"/>
          <c:tx>
            <c:strRef>
              <c:f>'Эксперимент №2'!$D$99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№2'!$D$100:$D$104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50-44B1-B4ED-8FFA9E42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№3'!$B$4:$B$8</c:f>
              <c:numCache>
                <c:formatCode>0.000</c:formatCode>
                <c:ptCount val="5"/>
                <c:pt idx="0">
                  <c:v>6.0449999999999999</c:v>
                </c:pt>
                <c:pt idx="1">
                  <c:v>5.6849999999999996</c:v>
                </c:pt>
                <c:pt idx="2">
                  <c:v>5.6859999999999999</c:v>
                </c:pt>
                <c:pt idx="3">
                  <c:v>5.7160000000000002</c:v>
                </c:pt>
                <c:pt idx="4">
                  <c:v>6.194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F-412B-B8F5-F501FC5F0E1D}"/>
            </c:ext>
          </c:extLst>
        </c:ser>
        <c:ser>
          <c:idx val="1"/>
          <c:order val="1"/>
          <c:tx>
            <c:strRef>
              <c:f>'Эксперимент №3'!$C$3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№3'!$C$4:$C$8</c:f>
              <c:numCache>
                <c:formatCode>0.000</c:formatCode>
                <c:ptCount val="5"/>
                <c:pt idx="0">
                  <c:v>5.5810000000000004</c:v>
                </c:pt>
                <c:pt idx="1">
                  <c:v>5.6420000000000003</c:v>
                </c:pt>
                <c:pt idx="2">
                  <c:v>5.7249999999999996</c:v>
                </c:pt>
                <c:pt idx="3">
                  <c:v>5.74</c:v>
                </c:pt>
                <c:pt idx="4">
                  <c:v>6.024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F-412B-B8F5-F501FC5F0E1D}"/>
            </c:ext>
          </c:extLst>
        </c:ser>
        <c:ser>
          <c:idx val="2"/>
          <c:order val="2"/>
          <c:tx>
            <c:strRef>
              <c:f>'Эксперимент №3'!$D$3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№3'!$D$4:$D$8</c:f>
              <c:numCache>
                <c:formatCode>0.000</c:formatCode>
                <c:ptCount val="5"/>
                <c:pt idx="0">
                  <c:v>5.9459999999999997</c:v>
                </c:pt>
                <c:pt idx="1">
                  <c:v>5.9950000000000001</c:v>
                </c:pt>
                <c:pt idx="2">
                  <c:v>5.9119999999999999</c:v>
                </c:pt>
                <c:pt idx="3">
                  <c:v>5.96</c:v>
                </c:pt>
                <c:pt idx="4">
                  <c:v>6.0190000000000001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5F-412B-B8F5-F501FC5F0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№3'!$B$20:$B$24</c:f>
              <c:numCache>
                <c:formatCode>@</c:formatCode>
                <c:ptCount val="5"/>
                <c:pt idx="0">
                  <c:v>5.0999999999999997E-2</c:v>
                </c:pt>
                <c:pt idx="1">
                  <c:v>0.06</c:v>
                </c:pt>
                <c:pt idx="2">
                  <c:v>9.8000000000000004E-2</c:v>
                </c:pt>
                <c:pt idx="3">
                  <c:v>5.6000000000000001E-2</c:v>
                </c:pt>
                <c:pt idx="4">
                  <c:v>0.52400000000000002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7-457F-857E-E0D6810D0A81}"/>
            </c:ext>
          </c:extLst>
        </c:ser>
        <c:ser>
          <c:idx val="1"/>
          <c:order val="1"/>
          <c:tx>
            <c:strRef>
              <c:f>'Эксперимент №3'!$C$19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№3'!$C$20:$C$24</c:f>
              <c:numCache>
                <c:formatCode>0.000</c:formatCode>
                <c:ptCount val="5"/>
                <c:pt idx="0">
                  <c:v>4.9000000000000002E-2</c:v>
                </c:pt>
                <c:pt idx="1">
                  <c:v>5.2999999999999999E-2</c:v>
                </c:pt>
                <c:pt idx="2">
                  <c:v>0.104</c:v>
                </c:pt>
                <c:pt idx="3">
                  <c:v>5.8999999999999997E-2</c:v>
                </c:pt>
                <c:pt idx="4">
                  <c:v>0.36799999999999999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7-457F-857E-E0D6810D0A81}"/>
            </c:ext>
          </c:extLst>
        </c:ser>
        <c:ser>
          <c:idx val="2"/>
          <c:order val="2"/>
          <c:tx>
            <c:strRef>
              <c:f>'Эксперимент №3'!$D$19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№3'!$D$20:$D$24</c:f>
              <c:numCache>
                <c:formatCode>0.000</c:formatCode>
                <c:ptCount val="5"/>
                <c:pt idx="0">
                  <c:v>0.314</c:v>
                </c:pt>
                <c:pt idx="1">
                  <c:v>0.31900000000000001</c:v>
                </c:pt>
                <c:pt idx="2">
                  <c:v>0.32200000000000001</c:v>
                </c:pt>
                <c:pt idx="3">
                  <c:v>0.317</c:v>
                </c:pt>
                <c:pt idx="4">
                  <c:v>0.315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C7-457F-857E-E0D6810D0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№3'!$B$36:$B$40</c:f>
              <c:numCache>
                <c:formatCode>0.000</c:formatCode>
                <c:ptCount val="5"/>
                <c:pt idx="0">
                  <c:v>11.147</c:v>
                </c:pt>
                <c:pt idx="1">
                  <c:v>11.263999999999999</c:v>
                </c:pt>
                <c:pt idx="2">
                  <c:v>11.276999999999999</c:v>
                </c:pt>
                <c:pt idx="3">
                  <c:v>11.192</c:v>
                </c:pt>
                <c:pt idx="4">
                  <c:v>12.407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D-4605-9FF4-EA3EEBA18923}"/>
            </c:ext>
          </c:extLst>
        </c:ser>
        <c:ser>
          <c:idx val="1"/>
          <c:order val="1"/>
          <c:tx>
            <c:strRef>
              <c:f>'Эксперимент №3'!$C$35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№3'!$C$36:$C$40</c:f>
              <c:numCache>
                <c:formatCode>0.00</c:formatCode>
                <c:ptCount val="5"/>
                <c:pt idx="0">
                  <c:v>11.099</c:v>
                </c:pt>
                <c:pt idx="1">
                  <c:v>11.154</c:v>
                </c:pt>
                <c:pt idx="2">
                  <c:v>11.273</c:v>
                </c:pt>
                <c:pt idx="3">
                  <c:v>11.186</c:v>
                </c:pt>
                <c:pt idx="4">
                  <c:v>12.083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D-4605-9FF4-EA3EEBA18923}"/>
            </c:ext>
          </c:extLst>
        </c:ser>
        <c:ser>
          <c:idx val="2"/>
          <c:order val="2"/>
          <c:tx>
            <c:strRef>
              <c:f>'Эксперимент №3'!$D$35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№3'!$D$36:$D$40</c:f>
              <c:numCache>
                <c:formatCode>0.000</c:formatCode>
                <c:ptCount val="5"/>
                <c:pt idx="0">
                  <c:v>11.629</c:v>
                </c:pt>
                <c:pt idx="1">
                  <c:v>11.669</c:v>
                </c:pt>
                <c:pt idx="2">
                  <c:v>11.704000000000001</c:v>
                </c:pt>
                <c:pt idx="3">
                  <c:v>11.709</c:v>
                </c:pt>
                <c:pt idx="4">
                  <c:v>11.702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D-4605-9FF4-EA3EEBA1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№3'!$B$52:$B$56</c:f>
              <c:numCache>
                <c:formatCode>0.000</c:formatCode>
                <c:ptCount val="5"/>
                <c:pt idx="0">
                  <c:v>0.16700000000000001</c:v>
                </c:pt>
                <c:pt idx="1">
                  <c:v>0.29199999999999998</c:v>
                </c:pt>
                <c:pt idx="2">
                  <c:v>0.27800000000000002</c:v>
                </c:pt>
                <c:pt idx="3">
                  <c:v>0.20399999999999999</c:v>
                </c:pt>
                <c:pt idx="4">
                  <c:v>1.456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5-4EFE-8178-E84986DE2F7F}"/>
            </c:ext>
          </c:extLst>
        </c:ser>
        <c:ser>
          <c:idx val="1"/>
          <c:order val="1"/>
          <c:tx>
            <c:strRef>
              <c:f>'Эксперимент №3'!$C$51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№3'!$C$52:$C$56</c:f>
              <c:numCache>
                <c:formatCode>0.000</c:formatCode>
                <c:ptCount val="5"/>
                <c:pt idx="0">
                  <c:v>0.13900000000000001</c:v>
                </c:pt>
                <c:pt idx="1">
                  <c:v>0.20699999999999999</c:v>
                </c:pt>
                <c:pt idx="2">
                  <c:v>0.28499999999999998</c:v>
                </c:pt>
                <c:pt idx="3">
                  <c:v>0.23300000000000001</c:v>
                </c:pt>
                <c:pt idx="4">
                  <c:v>1.117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5-4EFE-8178-E84986DE2F7F}"/>
            </c:ext>
          </c:extLst>
        </c:ser>
        <c:ser>
          <c:idx val="2"/>
          <c:order val="2"/>
          <c:tx>
            <c:strRef>
              <c:f>'Эксперимент №3'!$D$51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№3'!$D$52:$D$56</c:f>
              <c:numCache>
                <c:formatCode>0.000</c:formatCode>
                <c:ptCount val="5"/>
                <c:pt idx="0">
                  <c:v>0.67500000000000004</c:v>
                </c:pt>
                <c:pt idx="1">
                  <c:v>0.70199999999999996</c:v>
                </c:pt>
                <c:pt idx="2">
                  <c:v>0.70799999999999996</c:v>
                </c:pt>
                <c:pt idx="3">
                  <c:v>0.71</c:v>
                </c:pt>
                <c:pt idx="4">
                  <c:v>0.70299999999999996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5-4EFE-8178-E84986DE2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общий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№3'!$B$68:$B$72</c:f>
              <c:numCache>
                <c:formatCode>0.000</c:formatCode>
                <c:ptCount val="5"/>
                <c:pt idx="0">
                  <c:v>5.1020000000000003</c:v>
                </c:pt>
                <c:pt idx="1">
                  <c:v>5.5789999999999997</c:v>
                </c:pt>
                <c:pt idx="2">
                  <c:v>5.5910000000000002</c:v>
                </c:pt>
                <c:pt idx="3">
                  <c:v>5.476</c:v>
                </c:pt>
                <c:pt idx="4">
                  <c:v>6.2130000000000001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3-4E64-8554-F67089D91F0B}"/>
            </c:ext>
          </c:extLst>
        </c:ser>
        <c:ser>
          <c:idx val="1"/>
          <c:order val="1"/>
          <c:tx>
            <c:strRef>
              <c:f>'Эксперимент №3'!$C$67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№3'!$C$68:$C$72</c:f>
              <c:numCache>
                <c:formatCode>0.000</c:formatCode>
                <c:ptCount val="5"/>
                <c:pt idx="0">
                  <c:v>5.5179999999999998</c:v>
                </c:pt>
                <c:pt idx="1">
                  <c:v>5.5110000000000001</c:v>
                </c:pt>
                <c:pt idx="2">
                  <c:v>5.548</c:v>
                </c:pt>
                <c:pt idx="3">
                  <c:v>5.4450000000000003</c:v>
                </c:pt>
                <c:pt idx="4">
                  <c:v>6.0590000000000002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3-4E64-8554-F67089D91F0B}"/>
            </c:ext>
          </c:extLst>
        </c:ser>
        <c:ser>
          <c:idx val="2"/>
          <c:order val="2"/>
          <c:tx>
            <c:strRef>
              <c:f>'Эксперимент №3'!$D$67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№3'!$D$68:$D$72</c:f>
              <c:numCache>
                <c:formatCode>0.000</c:formatCode>
                <c:ptCount val="5"/>
                <c:pt idx="0">
                  <c:v>5.6829999999999998</c:v>
                </c:pt>
                <c:pt idx="1">
                  <c:v>5.6749999999999998</c:v>
                </c:pt>
                <c:pt idx="2">
                  <c:v>5.7919999999999998</c:v>
                </c:pt>
                <c:pt idx="3">
                  <c:v>5.7480000000000002</c:v>
                </c:pt>
                <c:pt idx="4">
                  <c:v>5.6829999999999998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3-4E64-8554-F67089D91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№3'!$B$84:$B$88</c:f>
              <c:numCache>
                <c:formatCode>0.000</c:formatCode>
                <c:ptCount val="5"/>
                <c:pt idx="0">
                  <c:v>0.11600000000000001</c:v>
                </c:pt>
                <c:pt idx="1">
                  <c:v>0.23200000000000001</c:v>
                </c:pt>
                <c:pt idx="2">
                  <c:v>0.17899999999999999</c:v>
                </c:pt>
                <c:pt idx="3">
                  <c:v>0.14799999999999999</c:v>
                </c:pt>
                <c:pt idx="4">
                  <c:v>0.93200000000000005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6-4915-9ADB-635619DA433C}"/>
            </c:ext>
          </c:extLst>
        </c:ser>
        <c:ser>
          <c:idx val="1"/>
          <c:order val="1"/>
          <c:tx>
            <c:strRef>
              <c:f>'Эксперимент №3'!$C$83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№3'!$C$84:$C$88</c:f>
              <c:numCache>
                <c:formatCode>0.000</c:formatCode>
                <c:ptCount val="5"/>
                <c:pt idx="0">
                  <c:v>0.09</c:v>
                </c:pt>
                <c:pt idx="1">
                  <c:v>0.154</c:v>
                </c:pt>
                <c:pt idx="2">
                  <c:v>0.18099999999999999</c:v>
                </c:pt>
                <c:pt idx="3">
                  <c:v>0.17399999999999999</c:v>
                </c:pt>
                <c:pt idx="4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6-4915-9ADB-635619DA433C}"/>
            </c:ext>
          </c:extLst>
        </c:ser>
        <c:ser>
          <c:idx val="2"/>
          <c:order val="2"/>
          <c:tx>
            <c:strRef>
              <c:f>'Эксперимент №3'!$D$83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№3'!$D$84:$D$88</c:f>
              <c:numCache>
                <c:formatCode>0.000</c:formatCode>
                <c:ptCount val="5"/>
                <c:pt idx="0">
                  <c:v>0.36099999999999999</c:v>
                </c:pt>
                <c:pt idx="1">
                  <c:v>0.38300000000000001</c:v>
                </c:pt>
                <c:pt idx="2">
                  <c:v>0.38600000000000001</c:v>
                </c:pt>
                <c:pt idx="3">
                  <c:v>0.39200000000000002</c:v>
                </c:pt>
                <c:pt idx="4">
                  <c:v>0.38700000000000001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6-4915-9ADB-635619DA4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Потери трафика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E-4CCD-8551-1D3380B8A44D}"/>
            </c:ext>
          </c:extLst>
        </c:ser>
        <c:ser>
          <c:idx val="1"/>
          <c:order val="1"/>
          <c:tx>
            <c:strRef>
              <c:f>'Эксперимент №3'!$C$99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E-4CCD-8551-1D3380B8A44D}"/>
            </c:ext>
          </c:extLst>
        </c:ser>
        <c:ser>
          <c:idx val="2"/>
          <c:order val="2"/>
          <c:tx>
            <c:strRef>
              <c:f>'Эксперимент №3'!$D$99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№3'!$D$100:$D$104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E-4CCD-8551-1D3380B8A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Средняя</a:t>
            </a:r>
            <a:r>
              <a:rPr lang="ru-RU" baseline="0">
                <a:solidFill>
                  <a:schemeClr val="tx1"/>
                </a:solidFill>
              </a:rPr>
              <a:t> задержка на точке доступа</a:t>
            </a:r>
            <a:endParaRPr lang="ru-RU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22649479583315"/>
          <c:y val="0.23189814814814816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№3'!$B$20:$B$24</c:f>
              <c:numCache>
                <c:formatCode>@</c:formatCode>
                <c:ptCount val="5"/>
                <c:pt idx="0">
                  <c:v>5.0999999999999997E-2</c:v>
                </c:pt>
                <c:pt idx="1">
                  <c:v>0.06</c:v>
                </c:pt>
                <c:pt idx="2">
                  <c:v>9.8000000000000004E-2</c:v>
                </c:pt>
                <c:pt idx="3">
                  <c:v>5.6000000000000001E-2</c:v>
                </c:pt>
                <c:pt idx="4">
                  <c:v>0.52400000000000002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7-4511-9C8B-E86F04A896A5}"/>
            </c:ext>
          </c:extLst>
        </c:ser>
        <c:ser>
          <c:idx val="1"/>
          <c:order val="1"/>
          <c:tx>
            <c:strRef>
              <c:f>'Эксперимент №3'!$C$19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№3'!$C$20:$C$24</c:f>
              <c:numCache>
                <c:formatCode>0.000</c:formatCode>
                <c:ptCount val="5"/>
                <c:pt idx="0">
                  <c:v>4.9000000000000002E-2</c:v>
                </c:pt>
                <c:pt idx="1">
                  <c:v>5.2999999999999999E-2</c:v>
                </c:pt>
                <c:pt idx="2">
                  <c:v>0.104</c:v>
                </c:pt>
                <c:pt idx="3">
                  <c:v>5.8999999999999997E-2</c:v>
                </c:pt>
                <c:pt idx="4">
                  <c:v>0.36799999999999999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7-4511-9C8B-E86F04A896A5}"/>
            </c:ext>
          </c:extLst>
        </c:ser>
        <c:ser>
          <c:idx val="2"/>
          <c:order val="2"/>
          <c:tx>
            <c:strRef>
              <c:f>'Эксперимент №3'!$D$19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№3'!$D$20:$D$24</c:f>
              <c:numCache>
                <c:formatCode>0.000</c:formatCode>
                <c:ptCount val="5"/>
                <c:pt idx="0">
                  <c:v>0.314</c:v>
                </c:pt>
                <c:pt idx="1">
                  <c:v>0.31900000000000001</c:v>
                </c:pt>
                <c:pt idx="2">
                  <c:v>0.32200000000000001</c:v>
                </c:pt>
                <c:pt idx="3">
                  <c:v>0.317</c:v>
                </c:pt>
                <c:pt idx="4">
                  <c:v>0.315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C7-4511-9C8B-E86F04A89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Задержка,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Джиттер </a:t>
            </a:r>
            <a:r>
              <a:rPr lang="ru-RU" baseline="0">
                <a:solidFill>
                  <a:schemeClr val="tx1"/>
                </a:solidFill>
              </a:rPr>
              <a:t>на точке доступа</a:t>
            </a:r>
            <a:endParaRPr lang="ru-RU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22649479583315"/>
          <c:y val="0.23189814814814816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№3'!$B$84:$B$88</c:f>
              <c:numCache>
                <c:formatCode>0.000</c:formatCode>
                <c:ptCount val="5"/>
                <c:pt idx="0">
                  <c:v>0.11600000000000001</c:v>
                </c:pt>
                <c:pt idx="1">
                  <c:v>0.23200000000000001</c:v>
                </c:pt>
                <c:pt idx="2">
                  <c:v>0.17899999999999999</c:v>
                </c:pt>
                <c:pt idx="3">
                  <c:v>0.14799999999999999</c:v>
                </c:pt>
                <c:pt idx="4">
                  <c:v>0.93200000000000005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2-48D6-A1D3-E6FA3D7EC1E9}"/>
            </c:ext>
          </c:extLst>
        </c:ser>
        <c:ser>
          <c:idx val="1"/>
          <c:order val="1"/>
          <c:tx>
            <c:strRef>
              <c:f>'Эксперимент №3'!$C$83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№3'!$C$84:$C$88</c:f>
              <c:numCache>
                <c:formatCode>0.000</c:formatCode>
                <c:ptCount val="5"/>
                <c:pt idx="0">
                  <c:v>0.09</c:v>
                </c:pt>
                <c:pt idx="1">
                  <c:v>0.154</c:v>
                </c:pt>
                <c:pt idx="2">
                  <c:v>0.18099999999999999</c:v>
                </c:pt>
                <c:pt idx="3">
                  <c:v>0.17399999999999999</c:v>
                </c:pt>
                <c:pt idx="4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2-48D6-A1D3-E6FA3D7EC1E9}"/>
            </c:ext>
          </c:extLst>
        </c:ser>
        <c:ser>
          <c:idx val="2"/>
          <c:order val="2"/>
          <c:tx>
            <c:strRef>
              <c:f>'Эксперимент №3'!$D$83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№3'!$D$84:$D$88</c:f>
              <c:numCache>
                <c:formatCode>0.000</c:formatCode>
                <c:ptCount val="5"/>
                <c:pt idx="0">
                  <c:v>0.36099999999999999</c:v>
                </c:pt>
                <c:pt idx="1">
                  <c:v>0.38300000000000001</c:v>
                </c:pt>
                <c:pt idx="2">
                  <c:v>0.38600000000000001</c:v>
                </c:pt>
                <c:pt idx="3">
                  <c:v>0.39200000000000002</c:v>
                </c:pt>
                <c:pt idx="4">
                  <c:v>0.38700000000000001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2-48D6-A1D3-E6FA3D7EC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Джиттер,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№2'!$B$84:$B$88</c:f>
              <c:numCache>
                <c:formatCode>0.000</c:formatCode>
                <c:ptCount val="5"/>
                <c:pt idx="0">
                  <c:v>0.192</c:v>
                </c:pt>
                <c:pt idx="1">
                  <c:v>0.13100000000000001</c:v>
                </c:pt>
                <c:pt idx="2">
                  <c:v>0.248</c:v>
                </c:pt>
                <c:pt idx="3">
                  <c:v>0.13400000000000001</c:v>
                </c:pt>
                <c:pt idx="4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F-451B-BF8B-E6FC41201725}"/>
            </c:ext>
          </c:extLst>
        </c:ser>
        <c:ser>
          <c:idx val="1"/>
          <c:order val="1"/>
          <c:tx>
            <c:strRef>
              <c:f>'Эксперимент №2'!$C$83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№2'!$C$84:$C$88</c:f>
              <c:numCache>
                <c:formatCode>0.000</c:formatCode>
                <c:ptCount val="5"/>
                <c:pt idx="0">
                  <c:v>0.108</c:v>
                </c:pt>
                <c:pt idx="1">
                  <c:v>9.7000000000000003E-2</c:v>
                </c:pt>
                <c:pt idx="2">
                  <c:v>0.23899999999999999</c:v>
                </c:pt>
                <c:pt idx="3">
                  <c:v>0.13</c:v>
                </c:pt>
                <c:pt idx="4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F-451B-BF8B-E6FC41201725}"/>
            </c:ext>
          </c:extLst>
        </c:ser>
        <c:ser>
          <c:idx val="2"/>
          <c:order val="2"/>
          <c:tx>
            <c:strRef>
              <c:f>'Эксперимент №2'!$D$83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№2'!$D$84:$D$88</c:f>
              <c:numCache>
                <c:formatCode>0.000</c:formatCode>
                <c:ptCount val="5"/>
                <c:pt idx="0">
                  <c:v>0.255</c:v>
                </c:pt>
                <c:pt idx="1">
                  <c:v>0.25</c:v>
                </c:pt>
                <c:pt idx="2">
                  <c:v>0.27500000000000002</c:v>
                </c:pt>
                <c:pt idx="3">
                  <c:v>0.28499999999999998</c:v>
                </c:pt>
                <c:pt idx="4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5F-451B-BF8B-E6FC41201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Потери трафика</a:t>
            </a: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22649479583315"/>
          <c:y val="0.23189814814814816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0-4419-ACAA-AE8EA125006A}"/>
            </c:ext>
          </c:extLst>
        </c:ser>
        <c:ser>
          <c:idx val="1"/>
          <c:order val="1"/>
          <c:tx>
            <c:strRef>
              <c:f>'Эксперимент №3'!$C$99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0-4419-ACAA-AE8EA125006A}"/>
            </c:ext>
          </c:extLst>
        </c:ser>
        <c:ser>
          <c:idx val="2"/>
          <c:order val="2"/>
          <c:tx>
            <c:strRef>
              <c:f>'Эксперимент №3'!$D$99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№3'!$D$100:$D$104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0-4419-ACAA-AE8EA1250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Потери, </a:t>
                </a:r>
                <a:r>
                  <a:rPr lang="en-US">
                    <a:solidFill>
                      <a:schemeClr val="tx1"/>
                    </a:solidFill>
                  </a:rPr>
                  <a:t>%</a:t>
                </a:r>
                <a:endParaRPr lang="ru-RU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№2'!$B$4:$B$8</c:f>
              <c:numCache>
                <c:formatCode>0.000</c:formatCode>
                <c:ptCount val="5"/>
                <c:pt idx="0">
                  <c:v>8.1180000000000003</c:v>
                </c:pt>
                <c:pt idx="1">
                  <c:v>7.9630000000000001</c:v>
                </c:pt>
                <c:pt idx="2">
                  <c:v>8.1869999999999994</c:v>
                </c:pt>
                <c:pt idx="3">
                  <c:v>8.1479999999999997</c:v>
                </c:pt>
                <c:pt idx="4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D-481F-802F-C41DF4A19B48}"/>
            </c:ext>
          </c:extLst>
        </c:ser>
        <c:ser>
          <c:idx val="1"/>
          <c:order val="1"/>
          <c:tx>
            <c:strRef>
              <c:f>'Эксперимент №2'!$C$3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№2'!$C$4:$C$8</c:f>
              <c:numCache>
                <c:formatCode>0.000</c:formatCode>
                <c:ptCount val="5"/>
                <c:pt idx="0">
                  <c:v>7.9020000000000001</c:v>
                </c:pt>
                <c:pt idx="1">
                  <c:v>7.5919999999999996</c:v>
                </c:pt>
                <c:pt idx="2">
                  <c:v>8.1669999999999998</c:v>
                </c:pt>
                <c:pt idx="3">
                  <c:v>8.1300000000000008</c:v>
                </c:pt>
                <c:pt idx="4">
                  <c:v>8.5540000000000003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D-481F-802F-C41DF4A19B48}"/>
            </c:ext>
          </c:extLst>
        </c:ser>
        <c:ser>
          <c:idx val="2"/>
          <c:order val="2"/>
          <c:tx>
            <c:strRef>
              <c:f>'Эксперимент №2'!$D$3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№2'!$D$4:$D$8</c:f>
              <c:numCache>
                <c:formatCode>0.000</c:formatCode>
                <c:ptCount val="5"/>
                <c:pt idx="0">
                  <c:v>8.3740000000000006</c:v>
                </c:pt>
                <c:pt idx="1">
                  <c:v>8.5830000000000002</c:v>
                </c:pt>
                <c:pt idx="2">
                  <c:v>8.5060000000000002</c:v>
                </c:pt>
                <c:pt idx="3">
                  <c:v>8.5459999999999994</c:v>
                </c:pt>
                <c:pt idx="4">
                  <c:v>8.4949999999999992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FD-481F-802F-C41DF4A19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№2'!$B$20:$B$24</c:f>
              <c:numCache>
                <c:formatCode>0.000</c:formatCode>
                <c:ptCount val="5"/>
                <c:pt idx="0">
                  <c:v>7.1999999999999995E-2</c:v>
                </c:pt>
                <c:pt idx="1">
                  <c:v>6.8000000000000005E-2</c:v>
                </c:pt>
                <c:pt idx="2">
                  <c:v>0.129</c:v>
                </c:pt>
                <c:pt idx="3">
                  <c:v>5.6000000000000001E-2</c:v>
                </c:pt>
                <c:pt idx="4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3-44D0-9B40-C32D818390CA}"/>
            </c:ext>
          </c:extLst>
        </c:ser>
        <c:ser>
          <c:idx val="1"/>
          <c:order val="1"/>
          <c:tx>
            <c:strRef>
              <c:f>'Эксперимент №2'!$C$19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№2'!$C$20:$C$24</c:f>
              <c:numCache>
                <c:formatCode>0.000</c:formatCode>
                <c:ptCount val="5"/>
                <c:pt idx="0">
                  <c:v>5.5E-2</c:v>
                </c:pt>
                <c:pt idx="1">
                  <c:v>5.1999999999999998E-2</c:v>
                </c:pt>
                <c:pt idx="2">
                  <c:v>0.122</c:v>
                </c:pt>
                <c:pt idx="3">
                  <c:v>0.05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D3-44D0-9B40-C32D818390CA}"/>
            </c:ext>
          </c:extLst>
        </c:ser>
        <c:ser>
          <c:idx val="2"/>
          <c:order val="2"/>
          <c:tx>
            <c:strRef>
              <c:f>'Эксперимент №2'!$D$19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№2'!$D$20:$D$24</c:f>
              <c:numCache>
                <c:formatCode>@</c:formatCode>
                <c:ptCount val="5"/>
                <c:pt idx="0">
                  <c:v>0.47499999999999998</c:v>
                </c:pt>
                <c:pt idx="1">
                  <c:v>0.47599999999999998</c:v>
                </c:pt>
                <c:pt idx="2">
                  <c:v>0.47899999999999998</c:v>
                </c:pt>
                <c:pt idx="3">
                  <c:v>0.47299999999999998</c:v>
                </c:pt>
                <c:pt idx="4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D3-44D0-9B40-C32D81839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№2'!$B$36:$B$40</c:f>
              <c:numCache>
                <c:formatCode>0.000</c:formatCode>
                <c:ptCount val="5"/>
                <c:pt idx="0">
                  <c:v>16.015999999999998</c:v>
                </c:pt>
                <c:pt idx="1">
                  <c:v>15.933999999999999</c:v>
                </c:pt>
                <c:pt idx="2">
                  <c:v>16.155999999999999</c:v>
                </c:pt>
                <c:pt idx="3">
                  <c:v>15.99</c:v>
                </c:pt>
                <c:pt idx="4">
                  <c:v>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B-40B3-A0FC-CC244A48A10A}"/>
            </c:ext>
          </c:extLst>
        </c:ser>
        <c:ser>
          <c:idx val="1"/>
          <c:order val="1"/>
          <c:tx>
            <c:strRef>
              <c:f>'Эксперимент №2'!$C$35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№2'!$C$36:$C$40</c:f>
              <c:numCache>
                <c:formatCode>0.000</c:formatCode>
                <c:ptCount val="5"/>
                <c:pt idx="0">
                  <c:v>15.936</c:v>
                </c:pt>
                <c:pt idx="1">
                  <c:v>15.920999999999999</c:v>
                </c:pt>
                <c:pt idx="2">
                  <c:v>16.149000000000001</c:v>
                </c:pt>
                <c:pt idx="3">
                  <c:v>15.978999999999999</c:v>
                </c:pt>
                <c:pt idx="4">
                  <c:v>17.079999999999998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B-40B3-A0FC-CC244A48A10A}"/>
            </c:ext>
          </c:extLst>
        </c:ser>
        <c:ser>
          <c:idx val="2"/>
          <c:order val="2"/>
          <c:tx>
            <c:strRef>
              <c:f>'Эксперимент №2'!$D$35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№2'!$D$36:$D$40</c:f>
              <c:numCache>
                <c:formatCode>0.000</c:formatCode>
                <c:ptCount val="5"/>
                <c:pt idx="0">
                  <c:v>16.518999999999998</c:v>
                </c:pt>
                <c:pt idx="1">
                  <c:v>16.468</c:v>
                </c:pt>
                <c:pt idx="2">
                  <c:v>16.552</c:v>
                </c:pt>
                <c:pt idx="3">
                  <c:v>16.545000000000002</c:v>
                </c:pt>
                <c:pt idx="4">
                  <c:v>16.542000000000002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FB-40B3-A0FC-CC244A48A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№2'!$B$52:$B$56</c:f>
              <c:numCache>
                <c:formatCode>0.000</c:formatCode>
                <c:ptCount val="5"/>
                <c:pt idx="0">
                  <c:v>0.26400000000000001</c:v>
                </c:pt>
                <c:pt idx="1">
                  <c:v>0.19900000000000001</c:v>
                </c:pt>
                <c:pt idx="2">
                  <c:v>0.377</c:v>
                </c:pt>
                <c:pt idx="3">
                  <c:v>0.191</c:v>
                </c:pt>
                <c:pt idx="4">
                  <c:v>1.2869999999999999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F-46FB-9219-DFE9059E74C3}"/>
            </c:ext>
          </c:extLst>
        </c:ser>
        <c:ser>
          <c:idx val="1"/>
          <c:order val="1"/>
          <c:tx>
            <c:strRef>
              <c:f>'Эксперимент №2'!$C$51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№2'!$C$52:$C$56</c:f>
              <c:numCache>
                <c:formatCode>0.000</c:formatCode>
                <c:ptCount val="5"/>
                <c:pt idx="0">
                  <c:v>0.16400000000000001</c:v>
                </c:pt>
                <c:pt idx="1">
                  <c:v>0.14899999999999999</c:v>
                </c:pt>
                <c:pt idx="2">
                  <c:v>0.36099999999999999</c:v>
                </c:pt>
                <c:pt idx="3">
                  <c:v>0.18</c:v>
                </c:pt>
                <c:pt idx="4">
                  <c:v>1.282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F-46FB-9219-DFE9059E74C3}"/>
            </c:ext>
          </c:extLst>
        </c:ser>
        <c:ser>
          <c:idx val="2"/>
          <c:order val="2"/>
          <c:tx>
            <c:strRef>
              <c:f>'Эксперимент №2'!$D$51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№2'!$D$52:$D$56</c:f>
              <c:numCache>
                <c:formatCode>0.000</c:formatCode>
                <c:ptCount val="5"/>
                <c:pt idx="0">
                  <c:v>0.73</c:v>
                </c:pt>
                <c:pt idx="1">
                  <c:v>0.72599999999999998</c:v>
                </c:pt>
                <c:pt idx="2">
                  <c:v>0.754</c:v>
                </c:pt>
                <c:pt idx="3">
                  <c:v>0.75800000000000001</c:v>
                </c:pt>
                <c:pt idx="4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3F-46FB-9219-DFE9059E7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№2'!$B$68:$B$72</c:f>
              <c:numCache>
                <c:formatCode>0.000</c:formatCode>
                <c:ptCount val="5"/>
                <c:pt idx="0">
                  <c:v>7.8979999999999997</c:v>
                </c:pt>
                <c:pt idx="1">
                  <c:v>7.9710000000000001</c:v>
                </c:pt>
                <c:pt idx="2">
                  <c:v>7.9690000000000003</c:v>
                </c:pt>
                <c:pt idx="3">
                  <c:v>7.8410000000000002</c:v>
                </c:pt>
                <c:pt idx="4">
                  <c:v>8.3800000000000008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4-4871-B335-BA8636071666}"/>
            </c:ext>
          </c:extLst>
        </c:ser>
        <c:ser>
          <c:idx val="1"/>
          <c:order val="1"/>
          <c:tx>
            <c:strRef>
              <c:f>'Эксперимент №2'!$C$67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№2'!$C$68:$C$72</c:f>
              <c:numCache>
                <c:formatCode>0.000</c:formatCode>
                <c:ptCount val="5"/>
                <c:pt idx="0">
                  <c:v>8.0340000000000007</c:v>
                </c:pt>
                <c:pt idx="1">
                  <c:v>8.3279999999999994</c:v>
                </c:pt>
                <c:pt idx="2">
                  <c:v>7.9820000000000002</c:v>
                </c:pt>
                <c:pt idx="3">
                  <c:v>7.85</c:v>
                </c:pt>
                <c:pt idx="4">
                  <c:v>8.5250000000000004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4-4871-B335-BA8636071666}"/>
            </c:ext>
          </c:extLst>
        </c:ser>
        <c:ser>
          <c:idx val="2"/>
          <c:order val="2"/>
          <c:tx>
            <c:strRef>
              <c:f>'Эксперимент №2'!$D$67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№2'!$D$68:$D$72</c:f>
              <c:numCache>
                <c:formatCode>0.000</c:formatCode>
                <c:ptCount val="5"/>
                <c:pt idx="0">
                  <c:v>8.1449999999999996</c:v>
                </c:pt>
                <c:pt idx="1">
                  <c:v>7.8860000000000001</c:v>
                </c:pt>
                <c:pt idx="2">
                  <c:v>8.0459999999999994</c:v>
                </c:pt>
                <c:pt idx="3">
                  <c:v>7.9989999999999997</c:v>
                </c:pt>
                <c:pt idx="4">
                  <c:v>8.0459999999999994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4-4871-B335-BA8636071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№2'!$B$84:$B$88</c:f>
              <c:numCache>
                <c:formatCode>0.000</c:formatCode>
                <c:ptCount val="5"/>
                <c:pt idx="0">
                  <c:v>0.192</c:v>
                </c:pt>
                <c:pt idx="1">
                  <c:v>0.13100000000000001</c:v>
                </c:pt>
                <c:pt idx="2">
                  <c:v>0.248</c:v>
                </c:pt>
                <c:pt idx="3">
                  <c:v>0.13400000000000001</c:v>
                </c:pt>
                <c:pt idx="4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5-4F64-8C59-CFFD8E1040FB}"/>
            </c:ext>
          </c:extLst>
        </c:ser>
        <c:ser>
          <c:idx val="1"/>
          <c:order val="1"/>
          <c:tx>
            <c:strRef>
              <c:f>'Эксперимент №2'!$C$83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№2'!$C$84:$C$88</c:f>
              <c:numCache>
                <c:formatCode>0.000</c:formatCode>
                <c:ptCount val="5"/>
                <c:pt idx="0">
                  <c:v>0.108</c:v>
                </c:pt>
                <c:pt idx="1">
                  <c:v>9.7000000000000003E-2</c:v>
                </c:pt>
                <c:pt idx="2">
                  <c:v>0.23899999999999999</c:v>
                </c:pt>
                <c:pt idx="3">
                  <c:v>0.13</c:v>
                </c:pt>
                <c:pt idx="4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75-4F64-8C59-CFFD8E1040FB}"/>
            </c:ext>
          </c:extLst>
        </c:ser>
        <c:ser>
          <c:idx val="2"/>
          <c:order val="2"/>
          <c:tx>
            <c:strRef>
              <c:f>'Эксперимент №2'!$D$83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№2'!$D$84:$D$88</c:f>
              <c:numCache>
                <c:formatCode>0.000</c:formatCode>
                <c:ptCount val="5"/>
                <c:pt idx="0">
                  <c:v>0.255</c:v>
                </c:pt>
                <c:pt idx="1">
                  <c:v>0.25</c:v>
                </c:pt>
                <c:pt idx="2">
                  <c:v>0.27500000000000002</c:v>
                </c:pt>
                <c:pt idx="3">
                  <c:v>0.28499999999999998</c:v>
                </c:pt>
                <c:pt idx="4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75-4F64-8C59-CFFD8E104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D-4288-9729-4505CA3A9052}"/>
            </c:ext>
          </c:extLst>
        </c:ser>
        <c:ser>
          <c:idx val="1"/>
          <c:order val="1"/>
          <c:tx>
            <c:strRef>
              <c:f>'Эксперимент №2'!$C$99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D-4288-9729-4505CA3A9052}"/>
            </c:ext>
          </c:extLst>
        </c:ser>
        <c:ser>
          <c:idx val="2"/>
          <c:order val="2"/>
          <c:tx>
            <c:strRef>
              <c:f>'Эксперимент №2'!$D$99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№2'!$D$100:$D$104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BD-4288-9729-4505CA3A9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№3'!$W$3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№3'!$V$4:$V$8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№3'!$W$4:$W$8</c:f>
              <c:numCache>
                <c:formatCode>0.000</c:formatCode>
                <c:ptCount val="5"/>
                <c:pt idx="0">
                  <c:v>7.4619999999999997</c:v>
                </c:pt>
                <c:pt idx="1">
                  <c:v>6.4560000000000004</c:v>
                </c:pt>
                <c:pt idx="2">
                  <c:v>6.6589999999999998</c:v>
                </c:pt>
                <c:pt idx="3">
                  <c:v>6.76</c:v>
                </c:pt>
                <c:pt idx="4">
                  <c:v>7.0529999999999999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3-4B40-84FA-E8E46AB2AB1F}"/>
            </c:ext>
          </c:extLst>
        </c:ser>
        <c:ser>
          <c:idx val="1"/>
          <c:order val="1"/>
          <c:tx>
            <c:strRef>
              <c:f>'Эксперимент №3'!$X$3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№3'!$V$4:$V$8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№3'!$X$4:$X$8</c:f>
              <c:numCache>
                <c:formatCode>0.000</c:formatCode>
                <c:ptCount val="5"/>
                <c:pt idx="0">
                  <c:v>7.657</c:v>
                </c:pt>
                <c:pt idx="1">
                  <c:v>6.4379999999999997</c:v>
                </c:pt>
                <c:pt idx="2">
                  <c:v>6.6230000000000002</c:v>
                </c:pt>
                <c:pt idx="3">
                  <c:v>6.7309999999999999</c:v>
                </c:pt>
                <c:pt idx="4">
                  <c:v>6.8710000000000004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3-4B40-84FA-E8E46AB2AB1F}"/>
            </c:ext>
          </c:extLst>
        </c:ser>
        <c:ser>
          <c:idx val="2"/>
          <c:order val="2"/>
          <c:tx>
            <c:strRef>
              <c:f>'Эксперимент №3'!$Y$3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№3'!$V$4:$V$8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№3'!$Y$4:$Y$8</c:f>
              <c:numCache>
                <c:formatCode>0.000</c:formatCode>
                <c:ptCount val="5"/>
                <c:pt idx="0">
                  <c:v>6.3680000000000003</c:v>
                </c:pt>
                <c:pt idx="1">
                  <c:v>6.8310000000000004</c:v>
                </c:pt>
                <c:pt idx="2">
                  <c:v>6.7539999999999996</c:v>
                </c:pt>
                <c:pt idx="3">
                  <c:v>6.7949999999999999</c:v>
                </c:pt>
                <c:pt idx="4">
                  <c:v>6.8159999999999998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43-4B40-84FA-E8E46AB2A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№3'!$W$19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№3'!$V$20:$V$24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№3'!$W$20:$W$24</c:f>
              <c:numCache>
                <c:formatCode>@</c:formatCode>
                <c:ptCount val="5"/>
                <c:pt idx="0">
                  <c:v>4.9000000000000002E-2</c:v>
                </c:pt>
                <c:pt idx="1">
                  <c:v>5.6000000000000001E-2</c:v>
                </c:pt>
                <c:pt idx="2">
                  <c:v>9.0999999999999998E-2</c:v>
                </c:pt>
                <c:pt idx="3">
                  <c:v>5.5E-2</c:v>
                </c:pt>
                <c:pt idx="4">
                  <c:v>0.495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1-442C-9321-CE5AB8263B12}"/>
            </c:ext>
          </c:extLst>
        </c:ser>
        <c:ser>
          <c:idx val="1"/>
          <c:order val="1"/>
          <c:tx>
            <c:strRef>
              <c:f>'Эксперимент №3'!$X$19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№3'!$V$20:$V$24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№3'!$X$20:$X$24</c:f>
              <c:numCache>
                <c:formatCode>0.000</c:formatCode>
                <c:ptCount val="5"/>
                <c:pt idx="0">
                  <c:v>4.7E-2</c:v>
                </c:pt>
                <c:pt idx="1">
                  <c:v>5.1999999999999998E-2</c:v>
                </c:pt>
                <c:pt idx="2">
                  <c:v>9.8000000000000004E-2</c:v>
                </c:pt>
                <c:pt idx="3">
                  <c:v>5.5E-2</c:v>
                </c:pt>
                <c:pt idx="4">
                  <c:v>0.314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1-442C-9321-CE5AB8263B12}"/>
            </c:ext>
          </c:extLst>
        </c:ser>
        <c:ser>
          <c:idx val="2"/>
          <c:order val="2"/>
          <c:tx>
            <c:strRef>
              <c:f>'Эксперимент №3'!$Y$19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№3'!$V$20:$V$24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№3'!$Y$20:$Y$24</c:f>
              <c:numCache>
                <c:formatCode>0.000</c:formatCode>
                <c:ptCount val="5"/>
                <c:pt idx="0">
                  <c:v>0.46</c:v>
                </c:pt>
                <c:pt idx="1">
                  <c:v>0.45</c:v>
                </c:pt>
                <c:pt idx="2">
                  <c:v>0.47</c:v>
                </c:pt>
                <c:pt idx="3">
                  <c:v>0.46500000000000002</c:v>
                </c:pt>
                <c:pt idx="4">
                  <c:v>0.46700000000000003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B1-442C-9321-CE5AB8263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F-4C4F-A774-9EA0010E4EB0}"/>
            </c:ext>
          </c:extLst>
        </c:ser>
        <c:ser>
          <c:idx val="1"/>
          <c:order val="1"/>
          <c:tx>
            <c:strRef>
              <c:f>'Эксперимент №2'!$C$99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F-4C4F-A774-9EA0010E4EB0}"/>
            </c:ext>
          </c:extLst>
        </c:ser>
        <c:ser>
          <c:idx val="2"/>
          <c:order val="2"/>
          <c:tx>
            <c:strRef>
              <c:f>'Эксперимент №2'!$D$99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№2'!$D$100:$D$104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F-4C4F-A774-9EA0010E4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№3'!$W$35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№3'!$V$36:$V$40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№3'!$W$36:$W$40</c:f>
              <c:numCache>
                <c:formatCode>0.000</c:formatCode>
                <c:ptCount val="5"/>
                <c:pt idx="0">
                  <c:v>11.135999999999999</c:v>
                </c:pt>
                <c:pt idx="1">
                  <c:v>11.198</c:v>
                </c:pt>
                <c:pt idx="2">
                  <c:v>11.279</c:v>
                </c:pt>
                <c:pt idx="3">
                  <c:v>11.173999999999999</c:v>
                </c:pt>
                <c:pt idx="4">
                  <c:v>12.375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8-435B-A685-08CBC0120C80}"/>
            </c:ext>
          </c:extLst>
        </c:ser>
        <c:ser>
          <c:idx val="1"/>
          <c:order val="1"/>
          <c:tx>
            <c:strRef>
              <c:f>'Эксперимент №3'!$X$35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№3'!$V$36:$V$40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№3'!$X$36:$X$40</c:f>
              <c:numCache>
                <c:formatCode>0.00</c:formatCode>
                <c:ptCount val="5"/>
                <c:pt idx="0">
                  <c:v>11.106</c:v>
                </c:pt>
                <c:pt idx="1">
                  <c:v>11.217000000000001</c:v>
                </c:pt>
                <c:pt idx="2">
                  <c:v>11.276999999999999</c:v>
                </c:pt>
                <c:pt idx="3">
                  <c:v>11.186999999999999</c:v>
                </c:pt>
                <c:pt idx="4">
                  <c:v>12.095000000000001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8-435B-A685-08CBC0120C80}"/>
            </c:ext>
          </c:extLst>
        </c:ser>
        <c:ser>
          <c:idx val="2"/>
          <c:order val="2"/>
          <c:tx>
            <c:strRef>
              <c:f>'Эксперимент №3'!$Y$35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№3'!$V$36:$V$40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№3'!$Y$36:$Y$40</c:f>
              <c:numCache>
                <c:formatCode>0.000</c:formatCode>
                <c:ptCount val="5"/>
                <c:pt idx="0">
                  <c:v>11.71</c:v>
                </c:pt>
                <c:pt idx="1">
                  <c:v>11.743</c:v>
                </c:pt>
                <c:pt idx="2">
                  <c:v>11.76</c:v>
                </c:pt>
                <c:pt idx="3">
                  <c:v>11.739000000000001</c:v>
                </c:pt>
                <c:pt idx="4">
                  <c:v>11.752000000000001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8-435B-A685-08CBC0120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№3'!$W$51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№3'!$V$52:$V$56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№3'!$W$52:$W$56</c:f>
              <c:numCache>
                <c:formatCode>0.000</c:formatCode>
                <c:ptCount val="5"/>
                <c:pt idx="0">
                  <c:v>0.13700000000000001</c:v>
                </c:pt>
                <c:pt idx="1">
                  <c:v>0.19900000000000001</c:v>
                </c:pt>
                <c:pt idx="2">
                  <c:v>0.28000000000000003</c:v>
                </c:pt>
                <c:pt idx="3">
                  <c:v>0.17499999999999999</c:v>
                </c:pt>
                <c:pt idx="4">
                  <c:v>1.423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936-84F7-D51E646645C2}"/>
            </c:ext>
          </c:extLst>
        </c:ser>
        <c:ser>
          <c:idx val="1"/>
          <c:order val="1"/>
          <c:tx>
            <c:strRef>
              <c:f>'Эксперимент №3'!$X$51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№3'!$V$52:$V$56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№3'!$X$52:$X$56</c:f>
              <c:numCache>
                <c:formatCode>0.000</c:formatCode>
                <c:ptCount val="5"/>
                <c:pt idx="0">
                  <c:v>0.12</c:v>
                </c:pt>
                <c:pt idx="1">
                  <c:v>0.218</c:v>
                </c:pt>
                <c:pt idx="2">
                  <c:v>0.28100000000000003</c:v>
                </c:pt>
                <c:pt idx="3">
                  <c:v>0.20300000000000001</c:v>
                </c:pt>
                <c:pt idx="4">
                  <c:v>1.1040000000000001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936-84F7-D51E646645C2}"/>
            </c:ext>
          </c:extLst>
        </c:ser>
        <c:ser>
          <c:idx val="2"/>
          <c:order val="2"/>
          <c:tx>
            <c:strRef>
              <c:f>'Эксперимент №3'!$Y$51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№3'!$V$52:$V$56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№3'!$Y$52:$Y$56</c:f>
              <c:numCache>
                <c:formatCode>0.000</c:formatCode>
                <c:ptCount val="5"/>
                <c:pt idx="0">
                  <c:v>0.73599999999999999</c:v>
                </c:pt>
                <c:pt idx="1">
                  <c:v>0.74399999999999999</c:v>
                </c:pt>
                <c:pt idx="2">
                  <c:v>0.76100000000000001</c:v>
                </c:pt>
                <c:pt idx="3">
                  <c:v>0.753</c:v>
                </c:pt>
                <c:pt idx="4">
                  <c:v>0.753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21-4936-84F7-D51E64664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общий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№3'!$W$67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№3'!$V$68:$V$72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№3'!$W$68:$W$72</c:f>
              <c:numCache>
                <c:formatCode>0.000</c:formatCode>
                <c:ptCount val="5"/>
                <c:pt idx="0">
                  <c:v>3.6739999999999999</c:v>
                </c:pt>
                <c:pt idx="1">
                  <c:v>4.7430000000000003</c:v>
                </c:pt>
                <c:pt idx="2">
                  <c:v>4.62</c:v>
                </c:pt>
                <c:pt idx="3">
                  <c:v>4.4139999999999997</c:v>
                </c:pt>
                <c:pt idx="4">
                  <c:v>5.3220000000000001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2-45C0-B442-6F525B6FEB3F}"/>
            </c:ext>
          </c:extLst>
        </c:ser>
        <c:ser>
          <c:idx val="1"/>
          <c:order val="1"/>
          <c:tx>
            <c:strRef>
              <c:f>'Эксперимент №3'!$X$67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№3'!$V$68:$V$72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№3'!$X$68:$X$72</c:f>
              <c:numCache>
                <c:formatCode>0.000</c:formatCode>
                <c:ptCount val="5"/>
                <c:pt idx="0">
                  <c:v>3.4489999999999998</c:v>
                </c:pt>
                <c:pt idx="1">
                  <c:v>4.7789999999999999</c:v>
                </c:pt>
                <c:pt idx="2">
                  <c:v>4.6539999999999999</c:v>
                </c:pt>
                <c:pt idx="3">
                  <c:v>4.4560000000000004</c:v>
                </c:pt>
                <c:pt idx="4">
                  <c:v>5.2240000000000002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2-45C0-B442-6F525B6FEB3F}"/>
            </c:ext>
          </c:extLst>
        </c:ser>
        <c:ser>
          <c:idx val="2"/>
          <c:order val="2"/>
          <c:tx>
            <c:strRef>
              <c:f>'Эксперимент №3'!$Y$67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№3'!$V$68:$V$72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№3'!$Y$68:$Y$72</c:f>
              <c:numCache>
                <c:formatCode>0.000</c:formatCode>
                <c:ptCount val="5"/>
                <c:pt idx="0">
                  <c:v>5.3419999999999996</c:v>
                </c:pt>
                <c:pt idx="1">
                  <c:v>4.9119999999999999</c:v>
                </c:pt>
                <c:pt idx="2">
                  <c:v>5.0060000000000002</c:v>
                </c:pt>
                <c:pt idx="3">
                  <c:v>4.9429999999999996</c:v>
                </c:pt>
                <c:pt idx="4">
                  <c:v>4.9359999999999999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82-45C0-B442-6F525B6FE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№3'!$W$83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№3'!$V$84:$V$88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№3'!$W$84:$W$88</c:f>
              <c:numCache>
                <c:formatCode>0.000</c:formatCode>
                <c:ptCount val="5"/>
                <c:pt idx="0">
                  <c:v>8.7999999999999995E-2</c:v>
                </c:pt>
                <c:pt idx="1">
                  <c:v>0.14299999999999999</c:v>
                </c:pt>
                <c:pt idx="2">
                  <c:v>0.189</c:v>
                </c:pt>
                <c:pt idx="3">
                  <c:v>0.12</c:v>
                </c:pt>
                <c:pt idx="4">
                  <c:v>0.92800000000000005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5-4BCF-8352-6C7D11BD56C3}"/>
            </c:ext>
          </c:extLst>
        </c:ser>
        <c:ser>
          <c:idx val="1"/>
          <c:order val="1"/>
          <c:tx>
            <c:strRef>
              <c:f>'Эксперимент №3'!$X$83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№3'!$V$84:$V$88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№3'!$X$84:$X$88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0.16600000000000001</c:v>
                </c:pt>
                <c:pt idx="2">
                  <c:v>0.183</c:v>
                </c:pt>
                <c:pt idx="3">
                  <c:v>0.14799999999999999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5-4BCF-8352-6C7D11BD56C3}"/>
            </c:ext>
          </c:extLst>
        </c:ser>
        <c:ser>
          <c:idx val="2"/>
          <c:order val="2"/>
          <c:tx>
            <c:strRef>
              <c:f>'Эксперимент №3'!$Y$83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№3'!$V$84:$V$88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№3'!$Y$84:$Y$88</c:f>
              <c:numCache>
                <c:formatCode>0.000</c:formatCode>
                <c:ptCount val="5"/>
                <c:pt idx="0">
                  <c:v>0.27600000000000002</c:v>
                </c:pt>
                <c:pt idx="1">
                  <c:v>0.29399999999999998</c:v>
                </c:pt>
                <c:pt idx="2">
                  <c:v>0.29099999999999998</c:v>
                </c:pt>
                <c:pt idx="3">
                  <c:v>0.28799999999999998</c:v>
                </c:pt>
                <c:pt idx="4">
                  <c:v>0.28599999999999998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45-4BCF-8352-6C7D11BD5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Потери трафика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№3'!$W$99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№3'!$V$100:$V$104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№3'!$W$100:$W$104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4-4CD5-942C-5E868E3483BC}"/>
            </c:ext>
          </c:extLst>
        </c:ser>
        <c:ser>
          <c:idx val="1"/>
          <c:order val="1"/>
          <c:tx>
            <c:strRef>
              <c:f>'Эксперимент №3'!$X$99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№3'!$V$100:$V$104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№3'!$X$100:$X$104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4-4CD5-942C-5E868E3483BC}"/>
            </c:ext>
          </c:extLst>
        </c:ser>
        <c:ser>
          <c:idx val="2"/>
          <c:order val="2"/>
          <c:tx>
            <c:strRef>
              <c:f>'Эксперимент №3'!$Y$99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№3'!$V$100:$V$104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№3'!$Y$100:$Y$104</c:f>
              <c:numCache>
                <c:formatCode>0.000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4-4CD5-942C-5E868E348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№2'!$B$4:$B$8</c:f>
              <c:numCache>
                <c:formatCode>0.000</c:formatCode>
                <c:ptCount val="5"/>
                <c:pt idx="0">
                  <c:v>8.1180000000000003</c:v>
                </c:pt>
                <c:pt idx="1">
                  <c:v>7.9630000000000001</c:v>
                </c:pt>
                <c:pt idx="2">
                  <c:v>8.1869999999999994</c:v>
                </c:pt>
                <c:pt idx="3">
                  <c:v>8.1479999999999997</c:v>
                </c:pt>
                <c:pt idx="4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6-49F0-B5C0-CB984E412873}"/>
            </c:ext>
          </c:extLst>
        </c:ser>
        <c:ser>
          <c:idx val="1"/>
          <c:order val="1"/>
          <c:tx>
            <c:strRef>
              <c:f>'Эксперимент №2'!$C$3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№2'!$C$4:$C$8</c:f>
              <c:numCache>
                <c:formatCode>0.000</c:formatCode>
                <c:ptCount val="5"/>
                <c:pt idx="0">
                  <c:v>7.9020000000000001</c:v>
                </c:pt>
                <c:pt idx="1">
                  <c:v>7.5919999999999996</c:v>
                </c:pt>
                <c:pt idx="2">
                  <c:v>8.1669999999999998</c:v>
                </c:pt>
                <c:pt idx="3">
                  <c:v>8.1300000000000008</c:v>
                </c:pt>
                <c:pt idx="4">
                  <c:v>8.5540000000000003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6-49F0-B5C0-CB984E412873}"/>
            </c:ext>
          </c:extLst>
        </c:ser>
        <c:ser>
          <c:idx val="2"/>
          <c:order val="2"/>
          <c:tx>
            <c:strRef>
              <c:f>'Эксперимент №2'!$D$3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№2'!$D$4:$D$8</c:f>
              <c:numCache>
                <c:formatCode>0.000</c:formatCode>
                <c:ptCount val="5"/>
                <c:pt idx="0">
                  <c:v>8.3740000000000006</c:v>
                </c:pt>
                <c:pt idx="1">
                  <c:v>8.5830000000000002</c:v>
                </c:pt>
                <c:pt idx="2">
                  <c:v>8.5060000000000002</c:v>
                </c:pt>
                <c:pt idx="3">
                  <c:v>8.5459999999999994</c:v>
                </c:pt>
                <c:pt idx="4">
                  <c:v>8.4949999999999992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86-49F0-B5C0-CB984E412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№2'!$B$20:$B$24</c:f>
              <c:numCache>
                <c:formatCode>0.000</c:formatCode>
                <c:ptCount val="5"/>
                <c:pt idx="0">
                  <c:v>7.1999999999999995E-2</c:v>
                </c:pt>
                <c:pt idx="1">
                  <c:v>6.8000000000000005E-2</c:v>
                </c:pt>
                <c:pt idx="2">
                  <c:v>0.129</c:v>
                </c:pt>
                <c:pt idx="3">
                  <c:v>5.6000000000000001E-2</c:v>
                </c:pt>
                <c:pt idx="4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E-45AB-A755-2071D656D9AB}"/>
            </c:ext>
          </c:extLst>
        </c:ser>
        <c:ser>
          <c:idx val="1"/>
          <c:order val="1"/>
          <c:tx>
            <c:strRef>
              <c:f>'Эксперимент №2'!$C$19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№2'!$C$20:$C$24</c:f>
              <c:numCache>
                <c:formatCode>0.000</c:formatCode>
                <c:ptCount val="5"/>
                <c:pt idx="0">
                  <c:v>5.5E-2</c:v>
                </c:pt>
                <c:pt idx="1">
                  <c:v>5.1999999999999998E-2</c:v>
                </c:pt>
                <c:pt idx="2">
                  <c:v>0.122</c:v>
                </c:pt>
                <c:pt idx="3">
                  <c:v>0.05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E-45AB-A755-2071D656D9AB}"/>
            </c:ext>
          </c:extLst>
        </c:ser>
        <c:ser>
          <c:idx val="2"/>
          <c:order val="2"/>
          <c:tx>
            <c:strRef>
              <c:f>'Эксперимент №2'!$D$19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№2'!$D$20:$D$24</c:f>
              <c:numCache>
                <c:formatCode>@</c:formatCode>
                <c:ptCount val="5"/>
                <c:pt idx="0">
                  <c:v>0.47499999999999998</c:v>
                </c:pt>
                <c:pt idx="1">
                  <c:v>0.47599999999999998</c:v>
                </c:pt>
                <c:pt idx="2">
                  <c:v>0.47899999999999998</c:v>
                </c:pt>
                <c:pt idx="3">
                  <c:v>0.47299999999999998</c:v>
                </c:pt>
                <c:pt idx="4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E-45AB-A755-2071D656D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№2'!$B$36:$B$40</c:f>
              <c:numCache>
                <c:formatCode>0.000</c:formatCode>
                <c:ptCount val="5"/>
                <c:pt idx="0">
                  <c:v>16.015999999999998</c:v>
                </c:pt>
                <c:pt idx="1">
                  <c:v>15.933999999999999</c:v>
                </c:pt>
                <c:pt idx="2">
                  <c:v>16.155999999999999</c:v>
                </c:pt>
                <c:pt idx="3">
                  <c:v>15.99</c:v>
                </c:pt>
                <c:pt idx="4">
                  <c:v>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8-42C4-B616-08407BB02794}"/>
            </c:ext>
          </c:extLst>
        </c:ser>
        <c:ser>
          <c:idx val="1"/>
          <c:order val="1"/>
          <c:tx>
            <c:strRef>
              <c:f>'Эксперимент №2'!$C$35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№2'!$C$36:$C$40</c:f>
              <c:numCache>
                <c:formatCode>0.000</c:formatCode>
                <c:ptCount val="5"/>
                <c:pt idx="0">
                  <c:v>15.936</c:v>
                </c:pt>
                <c:pt idx="1">
                  <c:v>15.920999999999999</c:v>
                </c:pt>
                <c:pt idx="2">
                  <c:v>16.149000000000001</c:v>
                </c:pt>
                <c:pt idx="3">
                  <c:v>15.978999999999999</c:v>
                </c:pt>
                <c:pt idx="4">
                  <c:v>17.079999999999998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8-42C4-B616-08407BB02794}"/>
            </c:ext>
          </c:extLst>
        </c:ser>
        <c:ser>
          <c:idx val="2"/>
          <c:order val="2"/>
          <c:tx>
            <c:strRef>
              <c:f>'Эксперимент №2'!$D$35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№2'!$D$36:$D$40</c:f>
              <c:numCache>
                <c:formatCode>0.000</c:formatCode>
                <c:ptCount val="5"/>
                <c:pt idx="0">
                  <c:v>16.518999999999998</c:v>
                </c:pt>
                <c:pt idx="1">
                  <c:v>16.468</c:v>
                </c:pt>
                <c:pt idx="2">
                  <c:v>16.552</c:v>
                </c:pt>
                <c:pt idx="3">
                  <c:v>16.545000000000002</c:v>
                </c:pt>
                <c:pt idx="4">
                  <c:v>16.542000000000002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D8-42C4-B616-08407BB02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№2'!$B$52:$B$56</c:f>
              <c:numCache>
                <c:formatCode>0.000</c:formatCode>
                <c:ptCount val="5"/>
                <c:pt idx="0">
                  <c:v>0.26400000000000001</c:v>
                </c:pt>
                <c:pt idx="1">
                  <c:v>0.19900000000000001</c:v>
                </c:pt>
                <c:pt idx="2">
                  <c:v>0.377</c:v>
                </c:pt>
                <c:pt idx="3">
                  <c:v>0.191</c:v>
                </c:pt>
                <c:pt idx="4">
                  <c:v>1.2869999999999999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D-485A-8A78-07E46B127086}"/>
            </c:ext>
          </c:extLst>
        </c:ser>
        <c:ser>
          <c:idx val="1"/>
          <c:order val="1"/>
          <c:tx>
            <c:strRef>
              <c:f>'Эксперимент №2'!$C$51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№2'!$C$52:$C$56</c:f>
              <c:numCache>
                <c:formatCode>0.000</c:formatCode>
                <c:ptCount val="5"/>
                <c:pt idx="0">
                  <c:v>0.16400000000000001</c:v>
                </c:pt>
                <c:pt idx="1">
                  <c:v>0.14899999999999999</c:v>
                </c:pt>
                <c:pt idx="2">
                  <c:v>0.36099999999999999</c:v>
                </c:pt>
                <c:pt idx="3">
                  <c:v>0.18</c:v>
                </c:pt>
                <c:pt idx="4">
                  <c:v>1.282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D-485A-8A78-07E46B127086}"/>
            </c:ext>
          </c:extLst>
        </c:ser>
        <c:ser>
          <c:idx val="2"/>
          <c:order val="2"/>
          <c:tx>
            <c:strRef>
              <c:f>'Эксперимент №2'!$D$51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№2'!$D$52:$D$56</c:f>
              <c:numCache>
                <c:formatCode>0.000</c:formatCode>
                <c:ptCount val="5"/>
                <c:pt idx="0">
                  <c:v>0.73</c:v>
                </c:pt>
                <c:pt idx="1">
                  <c:v>0.72599999999999998</c:v>
                </c:pt>
                <c:pt idx="2">
                  <c:v>0.754</c:v>
                </c:pt>
                <c:pt idx="3">
                  <c:v>0.75800000000000001</c:v>
                </c:pt>
                <c:pt idx="4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9D-485A-8A78-07E46B12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№2'!$B$68:$B$72</c:f>
              <c:numCache>
                <c:formatCode>0.000</c:formatCode>
                <c:ptCount val="5"/>
                <c:pt idx="0">
                  <c:v>7.8979999999999997</c:v>
                </c:pt>
                <c:pt idx="1">
                  <c:v>7.9710000000000001</c:v>
                </c:pt>
                <c:pt idx="2">
                  <c:v>7.9690000000000003</c:v>
                </c:pt>
                <c:pt idx="3">
                  <c:v>7.8410000000000002</c:v>
                </c:pt>
                <c:pt idx="4">
                  <c:v>8.3800000000000008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0-4905-960A-F8016A88FDBC}"/>
            </c:ext>
          </c:extLst>
        </c:ser>
        <c:ser>
          <c:idx val="1"/>
          <c:order val="1"/>
          <c:tx>
            <c:strRef>
              <c:f>'Эксперимент №2'!$C$67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№2'!$C$68:$C$72</c:f>
              <c:numCache>
                <c:formatCode>0.000</c:formatCode>
                <c:ptCount val="5"/>
                <c:pt idx="0">
                  <c:v>8.0340000000000007</c:v>
                </c:pt>
                <c:pt idx="1">
                  <c:v>8.3279999999999994</c:v>
                </c:pt>
                <c:pt idx="2">
                  <c:v>7.9820000000000002</c:v>
                </c:pt>
                <c:pt idx="3">
                  <c:v>7.85</c:v>
                </c:pt>
                <c:pt idx="4">
                  <c:v>8.5250000000000004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0-4905-960A-F8016A88FDBC}"/>
            </c:ext>
          </c:extLst>
        </c:ser>
        <c:ser>
          <c:idx val="2"/>
          <c:order val="2"/>
          <c:tx>
            <c:strRef>
              <c:f>'Эксперимент №2'!$D$67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№2'!$D$68:$D$72</c:f>
              <c:numCache>
                <c:formatCode>0.000</c:formatCode>
                <c:ptCount val="5"/>
                <c:pt idx="0">
                  <c:v>8.1449999999999996</c:v>
                </c:pt>
                <c:pt idx="1">
                  <c:v>7.8860000000000001</c:v>
                </c:pt>
                <c:pt idx="2">
                  <c:v>8.0459999999999994</c:v>
                </c:pt>
                <c:pt idx="3">
                  <c:v>7.9989999999999997</c:v>
                </c:pt>
                <c:pt idx="4">
                  <c:v>8.0459999999999994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0-4905-960A-F8016A88F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№1'!$W$3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№1'!$V$4:$V$8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№1'!$W$4:$W$8</c:f>
              <c:numCache>
                <c:formatCode>@</c:formatCode>
                <c:ptCount val="5"/>
                <c:pt idx="0">
                  <c:v>7.1120000000000001</c:v>
                </c:pt>
                <c:pt idx="1">
                  <c:v>6.1189999999999998</c:v>
                </c:pt>
                <c:pt idx="2">
                  <c:v>6.4080000000000004</c:v>
                </c:pt>
                <c:pt idx="3">
                  <c:v>6.4189999999999996</c:v>
                </c:pt>
                <c:pt idx="4">
                  <c:v>6.8780000000000001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0-438B-81D3-7E13865D0FD2}"/>
            </c:ext>
          </c:extLst>
        </c:ser>
        <c:ser>
          <c:idx val="1"/>
          <c:order val="1"/>
          <c:tx>
            <c:strRef>
              <c:f>'Эксперимент №1'!$X$3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№1'!$V$4:$V$8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№1'!$X$4:$X$8</c:f>
              <c:numCache>
                <c:formatCode>0.000</c:formatCode>
                <c:ptCount val="5"/>
                <c:pt idx="0">
                  <c:v>7.5250000000000004</c:v>
                </c:pt>
                <c:pt idx="1">
                  <c:v>6.32</c:v>
                </c:pt>
                <c:pt idx="2">
                  <c:v>6.4050000000000002</c:v>
                </c:pt>
                <c:pt idx="3">
                  <c:v>6.4269999999999996</c:v>
                </c:pt>
                <c:pt idx="4">
                  <c:v>6.7869999999999999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0-438B-81D3-7E13865D0FD2}"/>
            </c:ext>
          </c:extLst>
        </c:ser>
        <c:ser>
          <c:idx val="2"/>
          <c:order val="2"/>
          <c:tx>
            <c:strRef>
              <c:f>'Эксперимент №1'!$Y$3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№1'!$V$4:$V$8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№1'!$Y$4:$Y$8</c:f>
              <c:numCache>
                <c:formatCode>0.000</c:formatCode>
                <c:ptCount val="5"/>
                <c:pt idx="0">
                  <c:v>7.0170000000000003</c:v>
                </c:pt>
                <c:pt idx="1">
                  <c:v>6.7119999999999997</c:v>
                </c:pt>
                <c:pt idx="2">
                  <c:v>6.5650000000000004</c:v>
                </c:pt>
                <c:pt idx="3">
                  <c:v>6.657</c:v>
                </c:pt>
                <c:pt idx="4">
                  <c:v>6.5460000000000003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0-438B-81D3-7E13865D0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№2'!$B$84:$B$88</c:f>
              <c:numCache>
                <c:formatCode>0.000</c:formatCode>
                <c:ptCount val="5"/>
                <c:pt idx="0">
                  <c:v>0.192</c:v>
                </c:pt>
                <c:pt idx="1">
                  <c:v>0.13100000000000001</c:v>
                </c:pt>
                <c:pt idx="2">
                  <c:v>0.248</c:v>
                </c:pt>
                <c:pt idx="3">
                  <c:v>0.13400000000000001</c:v>
                </c:pt>
                <c:pt idx="4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1-4EF3-A09F-21FB73BA7A22}"/>
            </c:ext>
          </c:extLst>
        </c:ser>
        <c:ser>
          <c:idx val="1"/>
          <c:order val="1"/>
          <c:tx>
            <c:strRef>
              <c:f>'Эксперимент №2'!$C$83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№2'!$C$84:$C$88</c:f>
              <c:numCache>
                <c:formatCode>0.000</c:formatCode>
                <c:ptCount val="5"/>
                <c:pt idx="0">
                  <c:v>0.108</c:v>
                </c:pt>
                <c:pt idx="1">
                  <c:v>9.7000000000000003E-2</c:v>
                </c:pt>
                <c:pt idx="2">
                  <c:v>0.23899999999999999</c:v>
                </c:pt>
                <c:pt idx="3">
                  <c:v>0.13</c:v>
                </c:pt>
                <c:pt idx="4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1-4EF3-A09F-21FB73BA7A22}"/>
            </c:ext>
          </c:extLst>
        </c:ser>
        <c:ser>
          <c:idx val="2"/>
          <c:order val="2"/>
          <c:tx>
            <c:strRef>
              <c:f>'Эксперимент №2'!$D$83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№2'!$D$84:$D$88</c:f>
              <c:numCache>
                <c:formatCode>0.000</c:formatCode>
                <c:ptCount val="5"/>
                <c:pt idx="0">
                  <c:v>0.255</c:v>
                </c:pt>
                <c:pt idx="1">
                  <c:v>0.25</c:v>
                </c:pt>
                <c:pt idx="2">
                  <c:v>0.27500000000000002</c:v>
                </c:pt>
                <c:pt idx="3">
                  <c:v>0.28499999999999998</c:v>
                </c:pt>
                <c:pt idx="4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61-4EF3-A09F-21FB73BA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1-4153-93DF-772FDC5CF688}"/>
            </c:ext>
          </c:extLst>
        </c:ser>
        <c:ser>
          <c:idx val="1"/>
          <c:order val="1"/>
          <c:tx>
            <c:strRef>
              <c:f>'Эксперимент №2'!$C$99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1-4153-93DF-772FDC5CF688}"/>
            </c:ext>
          </c:extLst>
        </c:ser>
        <c:ser>
          <c:idx val="2"/>
          <c:order val="2"/>
          <c:tx>
            <c:strRef>
              <c:f>'Эксперимент №2'!$D$99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№2'!$D$100:$D$104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1-4153-93DF-772FDC5CF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№3'!$AW$3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№3'!$AV$4:$AV$8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№3'!$AW$4:$AW$8</c:f>
              <c:numCache>
                <c:formatCode>0.000</c:formatCode>
                <c:ptCount val="5"/>
                <c:pt idx="0">
                  <c:v>4.5090000000000003</c:v>
                </c:pt>
                <c:pt idx="1">
                  <c:v>4.5179999999999998</c:v>
                </c:pt>
                <c:pt idx="2">
                  <c:v>4.5510000000000002</c:v>
                </c:pt>
                <c:pt idx="3">
                  <c:v>4.5140000000000002</c:v>
                </c:pt>
                <c:pt idx="4">
                  <c:v>4.9169999999999998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A-4306-9F81-1CD7CBBC73B0}"/>
            </c:ext>
          </c:extLst>
        </c:ser>
        <c:ser>
          <c:idx val="1"/>
          <c:order val="1"/>
          <c:tx>
            <c:strRef>
              <c:f>'Эксперимент №3'!$AX$3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№3'!$AV$4:$AV$8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№3'!$AX$4:$AX$8</c:f>
              <c:numCache>
                <c:formatCode>0.000</c:formatCode>
                <c:ptCount val="5"/>
                <c:pt idx="0">
                  <c:v>4.5069999999999997</c:v>
                </c:pt>
                <c:pt idx="1">
                  <c:v>4.51</c:v>
                </c:pt>
                <c:pt idx="2">
                  <c:v>4.5629999999999997</c:v>
                </c:pt>
                <c:pt idx="3">
                  <c:v>4.516</c:v>
                </c:pt>
                <c:pt idx="4">
                  <c:v>4.782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A-4306-9F81-1CD7CBBC73B0}"/>
            </c:ext>
          </c:extLst>
        </c:ser>
        <c:ser>
          <c:idx val="2"/>
          <c:order val="2"/>
          <c:tx>
            <c:strRef>
              <c:f>'Эксперимент №3'!$AY$3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№3'!$AV$4:$AV$8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№3'!$AY$4:$AY$8</c:f>
              <c:numCache>
                <c:formatCode>0.000</c:formatCode>
                <c:ptCount val="5"/>
                <c:pt idx="0">
                  <c:v>4.7619999999999996</c:v>
                </c:pt>
                <c:pt idx="1">
                  <c:v>4.7779999999999996</c:v>
                </c:pt>
                <c:pt idx="2">
                  <c:v>4.7839999999999998</c:v>
                </c:pt>
                <c:pt idx="3">
                  <c:v>4.7789999999999999</c:v>
                </c:pt>
                <c:pt idx="4">
                  <c:v>4.7779999999999996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6A-4306-9F81-1CD7CBBC7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№3'!$AW$19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№3'!$AV$20:$AV$24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№3'!$AW$20:$AW$24</c:f>
              <c:numCache>
                <c:formatCode>@</c:formatCode>
                <c:ptCount val="5"/>
                <c:pt idx="0">
                  <c:v>0.05</c:v>
                </c:pt>
                <c:pt idx="1">
                  <c:v>5.8999999999999997E-2</c:v>
                </c:pt>
                <c:pt idx="2">
                  <c:v>9.1999999999999998E-2</c:v>
                </c:pt>
                <c:pt idx="3">
                  <c:v>5.5E-2</c:v>
                </c:pt>
                <c:pt idx="4">
                  <c:v>0.45800000000000002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2-415F-8C88-A34D49332015}"/>
            </c:ext>
          </c:extLst>
        </c:ser>
        <c:ser>
          <c:idx val="1"/>
          <c:order val="1"/>
          <c:tx>
            <c:strRef>
              <c:f>'Эксперимент №3'!$AX$19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№3'!$AV$20:$AV$24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№3'!$AX$20:$AX$24</c:f>
              <c:numCache>
                <c:formatCode>0.000</c:formatCode>
                <c:ptCount val="5"/>
                <c:pt idx="0">
                  <c:v>4.8000000000000001E-2</c:v>
                </c:pt>
                <c:pt idx="1">
                  <c:v>5.0999999999999997E-2</c:v>
                </c:pt>
                <c:pt idx="2">
                  <c:v>0.104</c:v>
                </c:pt>
                <c:pt idx="3">
                  <c:v>5.7000000000000002E-2</c:v>
                </c:pt>
                <c:pt idx="4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2-415F-8C88-A34D49332015}"/>
            </c:ext>
          </c:extLst>
        </c:ser>
        <c:ser>
          <c:idx val="2"/>
          <c:order val="2"/>
          <c:tx>
            <c:strRef>
              <c:f>'Эксперимент №3'!$AY$19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№3'!$AV$20:$AV$24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№3'!$AY$20:$AY$24</c:f>
              <c:numCache>
                <c:formatCode>0.000</c:formatCode>
                <c:ptCount val="5"/>
                <c:pt idx="0">
                  <c:v>0.30299999999999999</c:v>
                </c:pt>
                <c:pt idx="1">
                  <c:v>0.31900000000000001</c:v>
                </c:pt>
                <c:pt idx="2">
                  <c:v>0.32500000000000001</c:v>
                </c:pt>
                <c:pt idx="3">
                  <c:v>0.32</c:v>
                </c:pt>
                <c:pt idx="4">
                  <c:v>0.31900000000000001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52-415F-8C88-A34D49332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№3'!$AW$35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№3'!$AV$36:$AV$40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№3'!$AW$36:$AW$40</c:f>
              <c:numCache>
                <c:formatCode>0.000</c:formatCode>
                <c:ptCount val="5"/>
                <c:pt idx="0">
                  <c:v>4.6260000000000003</c:v>
                </c:pt>
                <c:pt idx="1">
                  <c:v>4.7119999999999997</c:v>
                </c:pt>
                <c:pt idx="2">
                  <c:v>4.7549999999999999</c:v>
                </c:pt>
                <c:pt idx="3">
                  <c:v>4.6539999999999999</c:v>
                </c:pt>
                <c:pt idx="4">
                  <c:v>5.8339999999999996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0-4C63-A626-D9C775906C67}"/>
            </c:ext>
          </c:extLst>
        </c:ser>
        <c:ser>
          <c:idx val="1"/>
          <c:order val="1"/>
          <c:tx>
            <c:strRef>
              <c:f>'Эксперимент №3'!$AX$35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№3'!$AV$36:$AV$40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№3'!$AX$36:$AX$40</c:f>
              <c:numCache>
                <c:formatCode>0.00</c:formatCode>
                <c:ptCount val="5"/>
                <c:pt idx="0">
                  <c:v>4.5730000000000004</c:v>
                </c:pt>
                <c:pt idx="1">
                  <c:v>4.6459999999999999</c:v>
                </c:pt>
                <c:pt idx="2">
                  <c:v>4.7469999999999999</c:v>
                </c:pt>
                <c:pt idx="3">
                  <c:v>4.6689999999999996</c:v>
                </c:pt>
                <c:pt idx="4">
                  <c:v>5.5830000000000002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0-4C63-A626-D9C775906C67}"/>
            </c:ext>
          </c:extLst>
        </c:ser>
        <c:ser>
          <c:idx val="2"/>
          <c:order val="2"/>
          <c:tx>
            <c:strRef>
              <c:f>'Эксперимент №3'!$AY$35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№3'!$AV$36:$AV$40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№3'!$AY$36:$AY$40</c:f>
              <c:numCache>
                <c:formatCode>0.000</c:formatCode>
                <c:ptCount val="5"/>
                <c:pt idx="0">
                  <c:v>5.1440000000000001</c:v>
                </c:pt>
                <c:pt idx="1">
                  <c:v>5.17</c:v>
                </c:pt>
                <c:pt idx="2">
                  <c:v>5.1849999999999996</c:v>
                </c:pt>
                <c:pt idx="3">
                  <c:v>5.1820000000000004</c:v>
                </c:pt>
                <c:pt idx="4">
                  <c:v>5.181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0-4C63-A626-D9C775906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№3'!$AW$51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№3'!$AV$52:$AV$56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№3'!$AW$52:$AW$56</c:f>
              <c:numCache>
                <c:formatCode>0.000</c:formatCode>
                <c:ptCount val="5"/>
                <c:pt idx="0">
                  <c:v>0.16700000000000001</c:v>
                </c:pt>
                <c:pt idx="1">
                  <c:v>0.253</c:v>
                </c:pt>
                <c:pt idx="2">
                  <c:v>0.29599999999999999</c:v>
                </c:pt>
                <c:pt idx="3">
                  <c:v>0.19500000000000001</c:v>
                </c:pt>
                <c:pt idx="4">
                  <c:v>1.375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3-4C80-A486-A7C0D6D486CD}"/>
            </c:ext>
          </c:extLst>
        </c:ser>
        <c:ser>
          <c:idx val="1"/>
          <c:order val="1"/>
          <c:tx>
            <c:strRef>
              <c:f>'Эксперимент №3'!$AX$51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№3'!$AV$52:$AV$56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№3'!$AX$52:$AX$56</c:f>
              <c:numCache>
                <c:formatCode>0.000</c:formatCode>
                <c:ptCount val="5"/>
                <c:pt idx="0">
                  <c:v>0.114</c:v>
                </c:pt>
                <c:pt idx="1">
                  <c:v>0.187</c:v>
                </c:pt>
                <c:pt idx="2">
                  <c:v>0.28799999999999998</c:v>
                </c:pt>
                <c:pt idx="3">
                  <c:v>0.21</c:v>
                </c:pt>
                <c:pt idx="4">
                  <c:v>1.1240000000000001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3-4C80-A486-A7C0D6D486CD}"/>
            </c:ext>
          </c:extLst>
        </c:ser>
        <c:ser>
          <c:idx val="2"/>
          <c:order val="2"/>
          <c:tx>
            <c:strRef>
              <c:f>'Эксперимент №3'!$AY$51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№3'!$AV$52:$AV$56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№3'!$AY$52:$AY$56</c:f>
              <c:numCache>
                <c:formatCode>0.000</c:formatCode>
                <c:ptCount val="5"/>
                <c:pt idx="0">
                  <c:v>0.68500000000000005</c:v>
                </c:pt>
                <c:pt idx="1">
                  <c:v>0.71099999999999997</c:v>
                </c:pt>
                <c:pt idx="2">
                  <c:v>0.72599999999999998</c:v>
                </c:pt>
                <c:pt idx="3">
                  <c:v>0.72299999999999998</c:v>
                </c:pt>
                <c:pt idx="4">
                  <c:v>0.72199999999999998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53-4C80-A486-A7C0D6D48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общий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№3'!$AW$67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№3'!$AV$68:$AV$72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№3'!$AW$68:$AW$72</c:f>
              <c:numCache>
                <c:formatCode>0.000</c:formatCode>
                <c:ptCount val="5"/>
                <c:pt idx="0">
                  <c:v>0.11799999999999999</c:v>
                </c:pt>
                <c:pt idx="1">
                  <c:v>0.19400000000000001</c:v>
                </c:pt>
                <c:pt idx="2">
                  <c:v>0.20399999999999999</c:v>
                </c:pt>
                <c:pt idx="3">
                  <c:v>0.14099999999999999</c:v>
                </c:pt>
                <c:pt idx="4">
                  <c:v>0.91800000000000004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C-4455-8BDA-3CC18F05DA36}"/>
            </c:ext>
          </c:extLst>
        </c:ser>
        <c:ser>
          <c:idx val="1"/>
          <c:order val="1"/>
          <c:tx>
            <c:strRef>
              <c:f>'Эксперимент №3'!$AX$67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№3'!$AV$68:$AV$72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№3'!$AX$68:$AX$72</c:f>
              <c:numCache>
                <c:formatCode>0.000</c:formatCode>
                <c:ptCount val="5"/>
                <c:pt idx="0">
                  <c:v>6.6000000000000003E-2</c:v>
                </c:pt>
                <c:pt idx="1">
                  <c:v>0.13600000000000001</c:v>
                </c:pt>
                <c:pt idx="2">
                  <c:v>0.184</c:v>
                </c:pt>
                <c:pt idx="3">
                  <c:v>0.153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C-4455-8BDA-3CC18F05DA36}"/>
            </c:ext>
          </c:extLst>
        </c:ser>
        <c:ser>
          <c:idx val="2"/>
          <c:order val="2"/>
          <c:tx>
            <c:strRef>
              <c:f>'Эксперимент №3'!$AY$67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№3'!$AV$68:$AV$72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№3'!$AY$68:$AY$72</c:f>
              <c:numCache>
                <c:formatCode>0.000</c:formatCode>
                <c:ptCount val="5"/>
                <c:pt idx="0">
                  <c:v>0.38200000000000001</c:v>
                </c:pt>
                <c:pt idx="1">
                  <c:v>0.39100000000000001</c:v>
                </c:pt>
                <c:pt idx="2">
                  <c:v>0.40200000000000002</c:v>
                </c:pt>
                <c:pt idx="3">
                  <c:v>0.40300000000000002</c:v>
                </c:pt>
                <c:pt idx="4">
                  <c:v>0.40300000000000002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C-4455-8BDA-3CC18F05D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№3'!$AW$83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№3'!$AV$84:$AV$88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№3'!$AW$84:$AW$88</c:f>
              <c:numCache>
                <c:formatCode>0.000</c:formatCode>
                <c:ptCount val="5"/>
                <c:pt idx="0">
                  <c:v>0.11799999999999999</c:v>
                </c:pt>
                <c:pt idx="1">
                  <c:v>0.19400000000000001</c:v>
                </c:pt>
                <c:pt idx="2">
                  <c:v>0.20399999999999999</c:v>
                </c:pt>
                <c:pt idx="3">
                  <c:v>0.14099999999999999</c:v>
                </c:pt>
                <c:pt idx="4">
                  <c:v>0.91800000000000004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3-44BB-8BC5-7F161509D3EF}"/>
            </c:ext>
          </c:extLst>
        </c:ser>
        <c:ser>
          <c:idx val="1"/>
          <c:order val="1"/>
          <c:tx>
            <c:strRef>
              <c:f>'Эксперимент №3'!$AX$83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№3'!$AV$84:$AV$88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№3'!$AX$84:$AX$88</c:f>
              <c:numCache>
                <c:formatCode>0.000</c:formatCode>
                <c:ptCount val="5"/>
                <c:pt idx="0">
                  <c:v>6.6000000000000003E-2</c:v>
                </c:pt>
                <c:pt idx="1">
                  <c:v>0.13600000000000001</c:v>
                </c:pt>
                <c:pt idx="2">
                  <c:v>0.184</c:v>
                </c:pt>
                <c:pt idx="3">
                  <c:v>0.153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03-44BB-8BC5-7F161509D3EF}"/>
            </c:ext>
          </c:extLst>
        </c:ser>
        <c:ser>
          <c:idx val="2"/>
          <c:order val="2"/>
          <c:tx>
            <c:strRef>
              <c:f>'Эксперимент №3'!$AY$83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№3'!$AV$84:$AV$88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№3'!$AY$84:$AY$88</c:f>
              <c:numCache>
                <c:formatCode>0.000</c:formatCode>
                <c:ptCount val="5"/>
                <c:pt idx="0">
                  <c:v>0.38200000000000001</c:v>
                </c:pt>
                <c:pt idx="1">
                  <c:v>0.39100000000000001</c:v>
                </c:pt>
                <c:pt idx="2">
                  <c:v>0.40200000000000002</c:v>
                </c:pt>
                <c:pt idx="3">
                  <c:v>0.40300000000000002</c:v>
                </c:pt>
                <c:pt idx="4">
                  <c:v>0.40300000000000002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03-44BB-8BC5-7F161509D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Потери трафика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№3'!$AW$99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№3'!$AV$100:$AV$104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№3'!$AW$100:$AW$104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C-4633-AB5D-5FD360899332}"/>
            </c:ext>
          </c:extLst>
        </c:ser>
        <c:ser>
          <c:idx val="1"/>
          <c:order val="1"/>
          <c:tx>
            <c:strRef>
              <c:f>'Эксперимент №3'!$AX$99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№3'!$AV$100:$AV$104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№3'!$AX$100:$AX$104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C-4633-AB5D-5FD360899332}"/>
            </c:ext>
          </c:extLst>
        </c:ser>
        <c:ser>
          <c:idx val="2"/>
          <c:order val="2"/>
          <c:tx>
            <c:strRef>
              <c:f>'Эксперимент №3'!$AY$99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№3'!$AV$100:$AV$104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№3'!$AY$100:$AY$104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8C-4633-AB5D-5FD360899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№2'!$B$4:$B$8</c:f>
              <c:numCache>
                <c:formatCode>0.000</c:formatCode>
                <c:ptCount val="5"/>
                <c:pt idx="0">
                  <c:v>8.1180000000000003</c:v>
                </c:pt>
                <c:pt idx="1">
                  <c:v>7.9630000000000001</c:v>
                </c:pt>
                <c:pt idx="2">
                  <c:v>8.1869999999999994</c:v>
                </c:pt>
                <c:pt idx="3">
                  <c:v>8.1479999999999997</c:v>
                </c:pt>
                <c:pt idx="4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C-4EC3-9EA6-63207CCE4D37}"/>
            </c:ext>
          </c:extLst>
        </c:ser>
        <c:ser>
          <c:idx val="1"/>
          <c:order val="1"/>
          <c:tx>
            <c:strRef>
              <c:f>'Эксперимент №2'!$C$3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№2'!$C$4:$C$8</c:f>
              <c:numCache>
                <c:formatCode>0.000</c:formatCode>
                <c:ptCount val="5"/>
                <c:pt idx="0">
                  <c:v>7.9020000000000001</c:v>
                </c:pt>
                <c:pt idx="1">
                  <c:v>7.5919999999999996</c:v>
                </c:pt>
                <c:pt idx="2">
                  <c:v>8.1669999999999998</c:v>
                </c:pt>
                <c:pt idx="3">
                  <c:v>8.1300000000000008</c:v>
                </c:pt>
                <c:pt idx="4">
                  <c:v>8.5540000000000003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C-4EC3-9EA6-63207CCE4D37}"/>
            </c:ext>
          </c:extLst>
        </c:ser>
        <c:ser>
          <c:idx val="2"/>
          <c:order val="2"/>
          <c:tx>
            <c:strRef>
              <c:f>'Эксперимент №2'!$D$3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№2'!$D$4:$D$8</c:f>
              <c:numCache>
                <c:formatCode>0.000</c:formatCode>
                <c:ptCount val="5"/>
                <c:pt idx="0">
                  <c:v>8.3740000000000006</c:v>
                </c:pt>
                <c:pt idx="1">
                  <c:v>8.5830000000000002</c:v>
                </c:pt>
                <c:pt idx="2">
                  <c:v>8.5060000000000002</c:v>
                </c:pt>
                <c:pt idx="3">
                  <c:v>8.5459999999999994</c:v>
                </c:pt>
                <c:pt idx="4">
                  <c:v>8.4949999999999992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7C-4EC3-9EA6-63207CCE4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№1'!$W$19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№1'!$V$20:$V$24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№1'!$W$20:$W$24</c:f>
              <c:numCache>
                <c:formatCode>@</c:formatCode>
                <c:ptCount val="5"/>
                <c:pt idx="0">
                  <c:v>5.8999999999999997E-2</c:v>
                </c:pt>
                <c:pt idx="1">
                  <c:v>6.0999999999999999E-2</c:v>
                </c:pt>
                <c:pt idx="2">
                  <c:v>0.11</c:v>
                </c:pt>
                <c:pt idx="3">
                  <c:v>6.4000000000000001E-2</c:v>
                </c:pt>
                <c:pt idx="4">
                  <c:v>0.58199999999999996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A-44F2-ABFC-544EFE46C2EE}"/>
            </c:ext>
          </c:extLst>
        </c:ser>
        <c:ser>
          <c:idx val="1"/>
          <c:order val="1"/>
          <c:tx>
            <c:strRef>
              <c:f>'Эксперимент №1'!$X$19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№1'!$V$20:$V$24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№1'!$X$20:$X$24</c:f>
              <c:numCache>
                <c:formatCode>0.000</c:formatCode>
                <c:ptCount val="5"/>
                <c:pt idx="0">
                  <c:v>5.8000000000000003E-2</c:v>
                </c:pt>
                <c:pt idx="1">
                  <c:v>0.06</c:v>
                </c:pt>
                <c:pt idx="2">
                  <c:v>9.7000000000000003E-2</c:v>
                </c:pt>
                <c:pt idx="3">
                  <c:v>6.3E-2</c:v>
                </c:pt>
                <c:pt idx="4">
                  <c:v>0.45700000000000002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A-44F2-ABFC-544EFE46C2EE}"/>
            </c:ext>
          </c:extLst>
        </c:ser>
        <c:ser>
          <c:idx val="2"/>
          <c:order val="2"/>
          <c:tx>
            <c:strRef>
              <c:f>'Эксперимент №1'!$Y$19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№1'!$V$20:$V$24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№1'!$Y$20:$Y$24</c:f>
              <c:numCache>
                <c:formatCode>0.000</c:formatCode>
                <c:ptCount val="5"/>
                <c:pt idx="0">
                  <c:v>0.41899999999999998</c:v>
                </c:pt>
                <c:pt idx="1">
                  <c:v>0.42899999999999999</c:v>
                </c:pt>
                <c:pt idx="2">
                  <c:v>0.42099999999999999</c:v>
                </c:pt>
                <c:pt idx="3">
                  <c:v>0.41899999999999998</c:v>
                </c:pt>
                <c:pt idx="4">
                  <c:v>0.41799999999999998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A-44F2-ABFC-544EFE46C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№2'!$B$20:$B$24</c:f>
              <c:numCache>
                <c:formatCode>0.000</c:formatCode>
                <c:ptCount val="5"/>
                <c:pt idx="0">
                  <c:v>7.1999999999999995E-2</c:v>
                </c:pt>
                <c:pt idx="1">
                  <c:v>6.8000000000000005E-2</c:v>
                </c:pt>
                <c:pt idx="2">
                  <c:v>0.129</c:v>
                </c:pt>
                <c:pt idx="3">
                  <c:v>5.6000000000000001E-2</c:v>
                </c:pt>
                <c:pt idx="4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F-440F-8C2D-CDF1DB0AC45F}"/>
            </c:ext>
          </c:extLst>
        </c:ser>
        <c:ser>
          <c:idx val="1"/>
          <c:order val="1"/>
          <c:tx>
            <c:strRef>
              <c:f>'Эксперимент №2'!$C$19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№2'!$C$20:$C$24</c:f>
              <c:numCache>
                <c:formatCode>0.000</c:formatCode>
                <c:ptCount val="5"/>
                <c:pt idx="0">
                  <c:v>5.5E-2</c:v>
                </c:pt>
                <c:pt idx="1">
                  <c:v>5.1999999999999998E-2</c:v>
                </c:pt>
                <c:pt idx="2">
                  <c:v>0.122</c:v>
                </c:pt>
                <c:pt idx="3">
                  <c:v>0.05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F-440F-8C2D-CDF1DB0AC45F}"/>
            </c:ext>
          </c:extLst>
        </c:ser>
        <c:ser>
          <c:idx val="2"/>
          <c:order val="2"/>
          <c:tx>
            <c:strRef>
              <c:f>'Эксперимент №2'!$D$19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№2'!$D$20:$D$24</c:f>
              <c:numCache>
                <c:formatCode>@</c:formatCode>
                <c:ptCount val="5"/>
                <c:pt idx="0">
                  <c:v>0.47499999999999998</c:v>
                </c:pt>
                <c:pt idx="1">
                  <c:v>0.47599999999999998</c:v>
                </c:pt>
                <c:pt idx="2">
                  <c:v>0.47899999999999998</c:v>
                </c:pt>
                <c:pt idx="3">
                  <c:v>0.47299999999999998</c:v>
                </c:pt>
                <c:pt idx="4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BF-440F-8C2D-CDF1DB0AC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№2'!$B$36:$B$40</c:f>
              <c:numCache>
                <c:formatCode>0.000</c:formatCode>
                <c:ptCount val="5"/>
                <c:pt idx="0">
                  <c:v>16.015999999999998</c:v>
                </c:pt>
                <c:pt idx="1">
                  <c:v>15.933999999999999</c:v>
                </c:pt>
                <c:pt idx="2">
                  <c:v>16.155999999999999</c:v>
                </c:pt>
                <c:pt idx="3">
                  <c:v>15.99</c:v>
                </c:pt>
                <c:pt idx="4">
                  <c:v>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E92-9E43-967644218DA8}"/>
            </c:ext>
          </c:extLst>
        </c:ser>
        <c:ser>
          <c:idx val="1"/>
          <c:order val="1"/>
          <c:tx>
            <c:strRef>
              <c:f>'Эксперимент №2'!$C$35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№2'!$C$36:$C$40</c:f>
              <c:numCache>
                <c:formatCode>0.000</c:formatCode>
                <c:ptCount val="5"/>
                <c:pt idx="0">
                  <c:v>15.936</c:v>
                </c:pt>
                <c:pt idx="1">
                  <c:v>15.920999999999999</c:v>
                </c:pt>
                <c:pt idx="2">
                  <c:v>16.149000000000001</c:v>
                </c:pt>
                <c:pt idx="3">
                  <c:v>15.978999999999999</c:v>
                </c:pt>
                <c:pt idx="4">
                  <c:v>17.079999999999998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E92-9E43-967644218DA8}"/>
            </c:ext>
          </c:extLst>
        </c:ser>
        <c:ser>
          <c:idx val="2"/>
          <c:order val="2"/>
          <c:tx>
            <c:strRef>
              <c:f>'Эксперимент №2'!$D$35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№2'!$D$36:$D$40</c:f>
              <c:numCache>
                <c:formatCode>0.000</c:formatCode>
                <c:ptCount val="5"/>
                <c:pt idx="0">
                  <c:v>16.518999999999998</c:v>
                </c:pt>
                <c:pt idx="1">
                  <c:v>16.468</c:v>
                </c:pt>
                <c:pt idx="2">
                  <c:v>16.552</c:v>
                </c:pt>
                <c:pt idx="3">
                  <c:v>16.545000000000002</c:v>
                </c:pt>
                <c:pt idx="4">
                  <c:v>16.542000000000002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E92-9E43-967644218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№2'!$B$52:$B$56</c:f>
              <c:numCache>
                <c:formatCode>0.000</c:formatCode>
                <c:ptCount val="5"/>
                <c:pt idx="0">
                  <c:v>0.26400000000000001</c:v>
                </c:pt>
                <c:pt idx="1">
                  <c:v>0.19900000000000001</c:v>
                </c:pt>
                <c:pt idx="2">
                  <c:v>0.377</c:v>
                </c:pt>
                <c:pt idx="3">
                  <c:v>0.191</c:v>
                </c:pt>
                <c:pt idx="4">
                  <c:v>1.2869999999999999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D-4756-86CC-808DBD76BDBF}"/>
            </c:ext>
          </c:extLst>
        </c:ser>
        <c:ser>
          <c:idx val="1"/>
          <c:order val="1"/>
          <c:tx>
            <c:strRef>
              <c:f>'Эксперимент №2'!$C$51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№2'!$C$52:$C$56</c:f>
              <c:numCache>
                <c:formatCode>0.000</c:formatCode>
                <c:ptCount val="5"/>
                <c:pt idx="0">
                  <c:v>0.16400000000000001</c:v>
                </c:pt>
                <c:pt idx="1">
                  <c:v>0.14899999999999999</c:v>
                </c:pt>
                <c:pt idx="2">
                  <c:v>0.36099999999999999</c:v>
                </c:pt>
                <c:pt idx="3">
                  <c:v>0.18</c:v>
                </c:pt>
                <c:pt idx="4">
                  <c:v>1.282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D-4756-86CC-808DBD76BDBF}"/>
            </c:ext>
          </c:extLst>
        </c:ser>
        <c:ser>
          <c:idx val="2"/>
          <c:order val="2"/>
          <c:tx>
            <c:strRef>
              <c:f>'Эксперимент №2'!$D$51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№2'!$D$52:$D$56</c:f>
              <c:numCache>
                <c:formatCode>0.000</c:formatCode>
                <c:ptCount val="5"/>
                <c:pt idx="0">
                  <c:v>0.73</c:v>
                </c:pt>
                <c:pt idx="1">
                  <c:v>0.72599999999999998</c:v>
                </c:pt>
                <c:pt idx="2">
                  <c:v>0.754</c:v>
                </c:pt>
                <c:pt idx="3">
                  <c:v>0.75800000000000001</c:v>
                </c:pt>
                <c:pt idx="4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CD-4756-86CC-808DBD76B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№2'!$B$68:$B$72</c:f>
              <c:numCache>
                <c:formatCode>0.000</c:formatCode>
                <c:ptCount val="5"/>
                <c:pt idx="0">
                  <c:v>7.8979999999999997</c:v>
                </c:pt>
                <c:pt idx="1">
                  <c:v>7.9710000000000001</c:v>
                </c:pt>
                <c:pt idx="2">
                  <c:v>7.9690000000000003</c:v>
                </c:pt>
                <c:pt idx="3">
                  <c:v>7.8410000000000002</c:v>
                </c:pt>
                <c:pt idx="4">
                  <c:v>8.3800000000000008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E-4FB7-AEB6-8CF909BE8F5D}"/>
            </c:ext>
          </c:extLst>
        </c:ser>
        <c:ser>
          <c:idx val="1"/>
          <c:order val="1"/>
          <c:tx>
            <c:strRef>
              <c:f>'Эксперимент №2'!$C$67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№2'!$C$68:$C$72</c:f>
              <c:numCache>
                <c:formatCode>0.000</c:formatCode>
                <c:ptCount val="5"/>
                <c:pt idx="0">
                  <c:v>8.0340000000000007</c:v>
                </c:pt>
                <c:pt idx="1">
                  <c:v>8.3279999999999994</c:v>
                </c:pt>
                <c:pt idx="2">
                  <c:v>7.9820000000000002</c:v>
                </c:pt>
                <c:pt idx="3">
                  <c:v>7.85</c:v>
                </c:pt>
                <c:pt idx="4">
                  <c:v>8.5250000000000004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E-4FB7-AEB6-8CF909BE8F5D}"/>
            </c:ext>
          </c:extLst>
        </c:ser>
        <c:ser>
          <c:idx val="2"/>
          <c:order val="2"/>
          <c:tx>
            <c:strRef>
              <c:f>'Эксперимент №2'!$D$67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№2'!$D$68:$D$72</c:f>
              <c:numCache>
                <c:formatCode>0.000</c:formatCode>
                <c:ptCount val="5"/>
                <c:pt idx="0">
                  <c:v>8.1449999999999996</c:v>
                </c:pt>
                <c:pt idx="1">
                  <c:v>7.8860000000000001</c:v>
                </c:pt>
                <c:pt idx="2">
                  <c:v>8.0459999999999994</c:v>
                </c:pt>
                <c:pt idx="3">
                  <c:v>7.9989999999999997</c:v>
                </c:pt>
                <c:pt idx="4">
                  <c:v>8.0459999999999994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CE-4FB7-AEB6-8CF909BE8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№2'!$B$84:$B$88</c:f>
              <c:numCache>
                <c:formatCode>0.000</c:formatCode>
                <c:ptCount val="5"/>
                <c:pt idx="0">
                  <c:v>0.192</c:v>
                </c:pt>
                <c:pt idx="1">
                  <c:v>0.13100000000000001</c:v>
                </c:pt>
                <c:pt idx="2">
                  <c:v>0.248</c:v>
                </c:pt>
                <c:pt idx="3">
                  <c:v>0.13400000000000001</c:v>
                </c:pt>
                <c:pt idx="4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A-419D-852C-0056EE28D1D2}"/>
            </c:ext>
          </c:extLst>
        </c:ser>
        <c:ser>
          <c:idx val="1"/>
          <c:order val="1"/>
          <c:tx>
            <c:strRef>
              <c:f>'Эксперимент №2'!$C$83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№2'!$C$84:$C$88</c:f>
              <c:numCache>
                <c:formatCode>0.000</c:formatCode>
                <c:ptCount val="5"/>
                <c:pt idx="0">
                  <c:v>0.108</c:v>
                </c:pt>
                <c:pt idx="1">
                  <c:v>9.7000000000000003E-2</c:v>
                </c:pt>
                <c:pt idx="2">
                  <c:v>0.23899999999999999</c:v>
                </c:pt>
                <c:pt idx="3">
                  <c:v>0.13</c:v>
                </c:pt>
                <c:pt idx="4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A-419D-852C-0056EE28D1D2}"/>
            </c:ext>
          </c:extLst>
        </c:ser>
        <c:ser>
          <c:idx val="2"/>
          <c:order val="2"/>
          <c:tx>
            <c:strRef>
              <c:f>'Эксперимент №2'!$D$83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№2'!$D$84:$D$88</c:f>
              <c:numCache>
                <c:formatCode>0.000</c:formatCode>
                <c:ptCount val="5"/>
                <c:pt idx="0">
                  <c:v>0.255</c:v>
                </c:pt>
                <c:pt idx="1">
                  <c:v>0.25</c:v>
                </c:pt>
                <c:pt idx="2">
                  <c:v>0.27500000000000002</c:v>
                </c:pt>
                <c:pt idx="3">
                  <c:v>0.28499999999999998</c:v>
                </c:pt>
                <c:pt idx="4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7A-419D-852C-0056EE28D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C-4092-8800-46BB13E2F4EE}"/>
            </c:ext>
          </c:extLst>
        </c:ser>
        <c:ser>
          <c:idx val="1"/>
          <c:order val="1"/>
          <c:tx>
            <c:strRef>
              <c:f>'Эксперимент №2'!$C$99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C-4092-8800-46BB13E2F4EE}"/>
            </c:ext>
          </c:extLst>
        </c:ser>
        <c:ser>
          <c:idx val="2"/>
          <c:order val="2"/>
          <c:tx>
            <c:strRef>
              <c:f>'Эксперимент №2'!$D$99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№2'!$D$100:$D$104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CC-4092-8800-46BB13E2F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№3'!$AJ$3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№3'!$AI$4:$AI$8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№3'!$AJ$4:$AJ$8</c:f>
              <c:numCache>
                <c:formatCode>0.000</c:formatCode>
                <c:ptCount val="5"/>
                <c:pt idx="0">
                  <c:v>6.0590000000000002</c:v>
                </c:pt>
                <c:pt idx="1">
                  <c:v>6.3259999999999996</c:v>
                </c:pt>
                <c:pt idx="2">
                  <c:v>6.3769999999999998</c:v>
                </c:pt>
                <c:pt idx="3">
                  <c:v>6.391</c:v>
                </c:pt>
                <c:pt idx="4">
                  <c:v>6.9619999999999997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A-47FA-9C6D-8C5F1017EA0F}"/>
            </c:ext>
          </c:extLst>
        </c:ser>
        <c:ser>
          <c:idx val="1"/>
          <c:order val="1"/>
          <c:tx>
            <c:strRef>
              <c:f>'Эксперимент №3'!$AK$3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№3'!$AI$4:$AI$8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№3'!$AK$4:$AK$8</c:f>
              <c:numCache>
                <c:formatCode>0.000</c:formatCode>
                <c:ptCount val="5"/>
                <c:pt idx="0">
                  <c:v>6.0960000000000001</c:v>
                </c:pt>
                <c:pt idx="1">
                  <c:v>6.351</c:v>
                </c:pt>
                <c:pt idx="2">
                  <c:v>6.3810000000000002</c:v>
                </c:pt>
                <c:pt idx="3">
                  <c:v>6.3789999999999996</c:v>
                </c:pt>
                <c:pt idx="4">
                  <c:v>6.7919999999999998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A-47FA-9C6D-8C5F1017EA0F}"/>
            </c:ext>
          </c:extLst>
        </c:ser>
        <c:ser>
          <c:idx val="2"/>
          <c:order val="2"/>
          <c:tx>
            <c:strRef>
              <c:f>'Эксперимент №3'!$AL$3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№3'!$AI$4:$AI$8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№3'!$AL$4:$AL$8</c:f>
              <c:numCache>
                <c:formatCode>0.000</c:formatCode>
                <c:ptCount val="5"/>
                <c:pt idx="0">
                  <c:v>6.3680000000000003</c:v>
                </c:pt>
                <c:pt idx="1">
                  <c:v>6.8310000000000004</c:v>
                </c:pt>
                <c:pt idx="2">
                  <c:v>6.7539999999999996</c:v>
                </c:pt>
                <c:pt idx="3">
                  <c:v>6.7949999999999999</c:v>
                </c:pt>
                <c:pt idx="4">
                  <c:v>6.8159999999999998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A-47FA-9C6D-8C5F1017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№3'!$AJ$19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№3'!$AI$20:$AI$24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№3'!$AJ$20:$AJ$24</c:f>
              <c:numCache>
                <c:formatCode>@</c:formatCode>
                <c:ptCount val="5"/>
                <c:pt idx="0">
                  <c:v>5.2999999999999999E-2</c:v>
                </c:pt>
                <c:pt idx="1">
                  <c:v>6.2E-2</c:v>
                </c:pt>
                <c:pt idx="2">
                  <c:v>0.104</c:v>
                </c:pt>
                <c:pt idx="3">
                  <c:v>5.8000000000000003E-2</c:v>
                </c:pt>
                <c:pt idx="4">
                  <c:v>0.57599999999999996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E-4F57-89F6-FDCB39064792}"/>
            </c:ext>
          </c:extLst>
        </c:ser>
        <c:ser>
          <c:idx val="1"/>
          <c:order val="1"/>
          <c:tx>
            <c:strRef>
              <c:f>'Эксперимент №3'!$AK$19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№3'!$AI$20:$AI$24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№3'!$AK$20:$AK$24</c:f>
              <c:numCache>
                <c:formatCode>0.000</c:formatCode>
                <c:ptCount val="5"/>
                <c:pt idx="0">
                  <c:v>4.9000000000000002E-2</c:v>
                </c:pt>
                <c:pt idx="1">
                  <c:v>5.5E-2</c:v>
                </c:pt>
                <c:pt idx="2">
                  <c:v>0.115</c:v>
                </c:pt>
                <c:pt idx="3">
                  <c:v>0.06</c:v>
                </c:pt>
                <c:pt idx="4">
                  <c:v>0.42799999999999999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E-4F57-89F6-FDCB39064792}"/>
            </c:ext>
          </c:extLst>
        </c:ser>
        <c:ser>
          <c:idx val="2"/>
          <c:order val="2"/>
          <c:tx>
            <c:strRef>
              <c:f>'Эксперимент №3'!$AL$19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№3'!$AI$20:$AI$24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№3'!$AL$20:$AL$24</c:f>
              <c:numCache>
                <c:formatCode>0.000</c:formatCode>
                <c:ptCount val="5"/>
                <c:pt idx="0">
                  <c:v>0.46</c:v>
                </c:pt>
                <c:pt idx="1">
                  <c:v>0.45</c:v>
                </c:pt>
                <c:pt idx="2">
                  <c:v>0.47</c:v>
                </c:pt>
                <c:pt idx="3">
                  <c:v>0.46500000000000002</c:v>
                </c:pt>
                <c:pt idx="4">
                  <c:v>0.46700000000000003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E-4F57-89F6-FDCB39064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№3'!$AJ$35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№3'!$AI$36:$AI$40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№3'!$AJ$36:$AJ$40</c:f>
              <c:numCache>
                <c:formatCode>0.000</c:formatCode>
                <c:ptCount val="5"/>
                <c:pt idx="0">
                  <c:v>11.128</c:v>
                </c:pt>
                <c:pt idx="1">
                  <c:v>11.22</c:v>
                </c:pt>
                <c:pt idx="2">
                  <c:v>11.276</c:v>
                </c:pt>
                <c:pt idx="3">
                  <c:v>11.208</c:v>
                </c:pt>
                <c:pt idx="4">
                  <c:v>12.362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D-47E1-8841-DE1729BF13A7}"/>
            </c:ext>
          </c:extLst>
        </c:ser>
        <c:ser>
          <c:idx val="1"/>
          <c:order val="1"/>
          <c:tx>
            <c:strRef>
              <c:f>'Эксперимент №3'!$AK$35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№3'!$AI$36:$AI$40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№3'!$AK$36:$AK$40</c:f>
              <c:numCache>
                <c:formatCode>0.00</c:formatCode>
                <c:ptCount val="5"/>
                <c:pt idx="0">
                  <c:v>11.114000000000001</c:v>
                </c:pt>
                <c:pt idx="1">
                  <c:v>11.185</c:v>
                </c:pt>
                <c:pt idx="2">
                  <c:v>11.275</c:v>
                </c:pt>
                <c:pt idx="3">
                  <c:v>11.242000000000001</c:v>
                </c:pt>
                <c:pt idx="4">
                  <c:v>12.112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CD-47E1-8841-DE1729BF13A7}"/>
            </c:ext>
          </c:extLst>
        </c:ser>
        <c:ser>
          <c:idx val="2"/>
          <c:order val="2"/>
          <c:tx>
            <c:strRef>
              <c:f>'Эксперимент №3'!$AL$35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№3'!$AI$36:$AI$40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№3'!$AL$36:$AL$40</c:f>
              <c:numCache>
                <c:formatCode>0.000</c:formatCode>
                <c:ptCount val="5"/>
                <c:pt idx="0">
                  <c:v>11.71</c:v>
                </c:pt>
                <c:pt idx="1">
                  <c:v>11.743</c:v>
                </c:pt>
                <c:pt idx="2">
                  <c:v>11.76</c:v>
                </c:pt>
                <c:pt idx="3">
                  <c:v>11.739000000000001</c:v>
                </c:pt>
                <c:pt idx="4">
                  <c:v>11.752000000000001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CD-47E1-8841-DE1729BF1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№3'!$AJ$51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№3'!$AI$52:$AI$56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№3'!$AJ$52:$AJ$56</c:f>
              <c:numCache>
                <c:formatCode>0.000</c:formatCode>
                <c:ptCount val="5"/>
                <c:pt idx="0">
                  <c:v>0.151</c:v>
                </c:pt>
                <c:pt idx="1">
                  <c:v>0.26700000000000002</c:v>
                </c:pt>
                <c:pt idx="2">
                  <c:v>0.27700000000000002</c:v>
                </c:pt>
                <c:pt idx="3">
                  <c:v>0.20899999999999999</c:v>
                </c:pt>
                <c:pt idx="4">
                  <c:v>1.4019999999999999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B-47E5-8F1F-18B9A4A6643F}"/>
            </c:ext>
          </c:extLst>
        </c:ser>
        <c:ser>
          <c:idx val="1"/>
          <c:order val="1"/>
          <c:tx>
            <c:strRef>
              <c:f>'Эксперимент №3'!$AK$51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№3'!$AI$52:$AI$56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№3'!$AK$52:$AK$56</c:f>
              <c:numCache>
                <c:formatCode>0.000</c:formatCode>
                <c:ptCount val="5"/>
                <c:pt idx="0">
                  <c:v>0.115</c:v>
                </c:pt>
                <c:pt idx="1">
                  <c:v>0.186</c:v>
                </c:pt>
                <c:pt idx="2">
                  <c:v>0.28799999999999998</c:v>
                </c:pt>
                <c:pt idx="3">
                  <c:v>0.246</c:v>
                </c:pt>
                <c:pt idx="4">
                  <c:v>1.1240000000000001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B-47E5-8F1F-18B9A4A6643F}"/>
            </c:ext>
          </c:extLst>
        </c:ser>
        <c:ser>
          <c:idx val="2"/>
          <c:order val="2"/>
          <c:tx>
            <c:strRef>
              <c:f>'Эксперимент №3'!$AL$51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№3'!$AI$52:$AI$56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№3'!$AL$52:$AL$56</c:f>
              <c:numCache>
                <c:formatCode>0.000</c:formatCode>
                <c:ptCount val="5"/>
                <c:pt idx="0">
                  <c:v>0.73599999999999999</c:v>
                </c:pt>
                <c:pt idx="1">
                  <c:v>0.74399999999999999</c:v>
                </c:pt>
                <c:pt idx="2">
                  <c:v>0.76100000000000001</c:v>
                </c:pt>
                <c:pt idx="3">
                  <c:v>0.753</c:v>
                </c:pt>
                <c:pt idx="4">
                  <c:v>0.753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FB-47E5-8F1F-18B9A4A66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№1'!$B$20:$B$24</c:f>
              <c:numCache>
                <c:formatCode>0.000</c:formatCode>
                <c:ptCount val="5"/>
                <c:pt idx="0">
                  <c:v>5.8999999999999997E-2</c:v>
                </c:pt>
                <c:pt idx="1">
                  <c:v>5.8999999999999997E-2</c:v>
                </c:pt>
                <c:pt idx="2">
                  <c:v>0.112</c:v>
                </c:pt>
                <c:pt idx="3">
                  <c:v>6.5000000000000002E-2</c:v>
                </c:pt>
                <c:pt idx="4">
                  <c:v>0.63700000000000001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A-47D0-86FA-BE8F6807BBE7}"/>
            </c:ext>
          </c:extLst>
        </c:ser>
        <c:ser>
          <c:idx val="1"/>
          <c:order val="1"/>
          <c:tx>
            <c:strRef>
              <c:f>'Эксперимент №1'!$C$19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№1'!$C$20:$C$24</c:f>
              <c:numCache>
                <c:formatCode>0.000</c:formatCode>
                <c:ptCount val="5"/>
                <c:pt idx="0">
                  <c:v>6.4000000000000001E-2</c:v>
                </c:pt>
                <c:pt idx="1">
                  <c:v>6.5000000000000002E-2</c:v>
                </c:pt>
                <c:pt idx="2">
                  <c:v>0.111</c:v>
                </c:pt>
                <c:pt idx="3">
                  <c:v>6.8000000000000005E-2</c:v>
                </c:pt>
                <c:pt idx="4">
                  <c:v>0.65200000000000002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A-47D0-86FA-BE8F6807BBE7}"/>
            </c:ext>
          </c:extLst>
        </c:ser>
        <c:ser>
          <c:idx val="2"/>
          <c:order val="2"/>
          <c:tx>
            <c:strRef>
              <c:f>'Эксперимент №1'!$D$19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№1'!$D$20:$D$24</c:f>
              <c:numCache>
                <c:formatCode>0.000</c:formatCode>
                <c:ptCount val="5"/>
                <c:pt idx="0">
                  <c:v>0.501</c:v>
                </c:pt>
                <c:pt idx="1">
                  <c:v>0.49</c:v>
                </c:pt>
                <c:pt idx="2">
                  <c:v>0.505</c:v>
                </c:pt>
                <c:pt idx="3">
                  <c:v>0.499</c:v>
                </c:pt>
                <c:pt idx="4">
                  <c:v>0.502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A-47D0-86FA-BE8F6807B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№1'!$W$35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№1'!$V$36:$V$40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№1'!$W$36:$W$40</c:f>
              <c:numCache>
                <c:formatCode>0.000</c:formatCode>
                <c:ptCount val="5"/>
                <c:pt idx="0">
                  <c:v>10.661</c:v>
                </c:pt>
                <c:pt idx="1">
                  <c:v>10.631</c:v>
                </c:pt>
                <c:pt idx="2">
                  <c:v>10.821</c:v>
                </c:pt>
                <c:pt idx="3">
                  <c:v>10.721</c:v>
                </c:pt>
                <c:pt idx="4">
                  <c:v>12.045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5-4399-A328-C694EF9AA315}"/>
            </c:ext>
          </c:extLst>
        </c:ser>
        <c:ser>
          <c:idx val="1"/>
          <c:order val="1"/>
          <c:tx>
            <c:strRef>
              <c:f>'Эксперимент №1'!$X$35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№1'!$V$36:$V$40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№1'!$X$36:$X$40</c:f>
              <c:numCache>
                <c:formatCode>0.00</c:formatCode>
                <c:ptCount val="5"/>
                <c:pt idx="0">
                  <c:v>10.66</c:v>
                </c:pt>
                <c:pt idx="1">
                  <c:v>10.629</c:v>
                </c:pt>
                <c:pt idx="2">
                  <c:v>10.782999999999999</c:v>
                </c:pt>
                <c:pt idx="3">
                  <c:v>10.85</c:v>
                </c:pt>
                <c:pt idx="4">
                  <c:v>12.118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5-4399-A328-C694EF9AA315}"/>
            </c:ext>
          </c:extLst>
        </c:ser>
        <c:ser>
          <c:idx val="2"/>
          <c:order val="2"/>
          <c:tx>
            <c:strRef>
              <c:f>'Эксперимент №1'!$Y$35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№1'!$V$36:$V$40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№1'!$Y$36:$Y$40</c:f>
              <c:numCache>
                <c:formatCode>0.000</c:formatCode>
                <c:ptCount val="5"/>
                <c:pt idx="0">
                  <c:v>10.967000000000001</c:v>
                </c:pt>
                <c:pt idx="1">
                  <c:v>10.96</c:v>
                </c:pt>
                <c:pt idx="2">
                  <c:v>11.032999999999999</c:v>
                </c:pt>
                <c:pt idx="3">
                  <c:v>11.042</c:v>
                </c:pt>
                <c:pt idx="4">
                  <c:v>11.029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5-4399-A328-C694EF9AA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общий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№3'!$AJ$67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№3'!$AI$68:$AI$72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№3'!$AJ$68:$AJ$72</c:f>
              <c:numCache>
                <c:formatCode>0.000</c:formatCode>
                <c:ptCount val="5"/>
                <c:pt idx="0">
                  <c:v>5.069</c:v>
                </c:pt>
                <c:pt idx="1">
                  <c:v>4.8940000000000001</c:v>
                </c:pt>
                <c:pt idx="2">
                  <c:v>4.8979999999999997</c:v>
                </c:pt>
                <c:pt idx="3">
                  <c:v>4.8170000000000002</c:v>
                </c:pt>
                <c:pt idx="4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8-401F-9ABD-F1E389F7676D}"/>
            </c:ext>
          </c:extLst>
        </c:ser>
        <c:ser>
          <c:idx val="1"/>
          <c:order val="1"/>
          <c:tx>
            <c:strRef>
              <c:f>'Эксперимент №3'!$AK$67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№3'!$AI$68:$AI$72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№3'!$AK$68:$AK$72</c:f>
              <c:numCache>
                <c:formatCode>0.000</c:formatCode>
                <c:ptCount val="5"/>
                <c:pt idx="0">
                  <c:v>5.0170000000000003</c:v>
                </c:pt>
                <c:pt idx="1">
                  <c:v>4.8339999999999996</c:v>
                </c:pt>
                <c:pt idx="2">
                  <c:v>4.8929999999999998</c:v>
                </c:pt>
                <c:pt idx="3">
                  <c:v>4.8630000000000004</c:v>
                </c:pt>
                <c:pt idx="4">
                  <c:v>5.3209999999999997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8-401F-9ABD-F1E389F7676D}"/>
            </c:ext>
          </c:extLst>
        </c:ser>
        <c:ser>
          <c:idx val="2"/>
          <c:order val="2"/>
          <c:tx>
            <c:strRef>
              <c:f>'Эксперимент №3'!$AL$67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№3'!$AI$68:$AI$72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№3'!$AL$68:$AL$72</c:f>
              <c:numCache>
                <c:formatCode>0.000</c:formatCode>
                <c:ptCount val="5"/>
                <c:pt idx="0">
                  <c:v>5.3419999999999996</c:v>
                </c:pt>
                <c:pt idx="1">
                  <c:v>4.9119999999999999</c:v>
                </c:pt>
                <c:pt idx="2">
                  <c:v>5.0060000000000002</c:v>
                </c:pt>
                <c:pt idx="3">
                  <c:v>4.9429999999999996</c:v>
                </c:pt>
                <c:pt idx="4">
                  <c:v>4.9359999999999999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B8-401F-9ABD-F1E389F76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№3'!$AJ$83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№3'!$AI$84:$AI$88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№3'!$AJ$84:$AJ$88</c:f>
              <c:numCache>
                <c:formatCode>0.000</c:formatCode>
                <c:ptCount val="5"/>
                <c:pt idx="0">
                  <c:v>9.7000000000000003E-2</c:v>
                </c:pt>
                <c:pt idx="1">
                  <c:v>0.20499999999999999</c:v>
                </c:pt>
                <c:pt idx="2">
                  <c:v>0.17299999999999999</c:v>
                </c:pt>
                <c:pt idx="3">
                  <c:v>0.151</c:v>
                </c:pt>
                <c:pt idx="4">
                  <c:v>0.82699999999999996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4-4541-8885-ED5E9C25E7AF}"/>
            </c:ext>
          </c:extLst>
        </c:ser>
        <c:ser>
          <c:idx val="1"/>
          <c:order val="1"/>
          <c:tx>
            <c:strRef>
              <c:f>'Эксперимент №3'!$AK$83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№3'!$AI$84:$AI$88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№3'!$AK$84:$AK$88</c:f>
              <c:numCache>
                <c:formatCode>0.000</c:formatCode>
                <c:ptCount val="5"/>
                <c:pt idx="0">
                  <c:v>6.6000000000000003E-2</c:v>
                </c:pt>
                <c:pt idx="1">
                  <c:v>0.13100000000000001</c:v>
                </c:pt>
                <c:pt idx="2">
                  <c:v>0.17199999999999999</c:v>
                </c:pt>
                <c:pt idx="3">
                  <c:v>0.186</c:v>
                </c:pt>
                <c:pt idx="4">
                  <c:v>0.69599999999999995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4-4541-8885-ED5E9C25E7AF}"/>
            </c:ext>
          </c:extLst>
        </c:ser>
        <c:ser>
          <c:idx val="2"/>
          <c:order val="2"/>
          <c:tx>
            <c:strRef>
              <c:f>'Эксперимент №3'!$AL$83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№3'!$AI$84:$AI$88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№3'!$AL$84:$AL$88</c:f>
              <c:numCache>
                <c:formatCode>0.000</c:formatCode>
                <c:ptCount val="5"/>
                <c:pt idx="0">
                  <c:v>0.27600000000000002</c:v>
                </c:pt>
                <c:pt idx="1">
                  <c:v>0.29399999999999998</c:v>
                </c:pt>
                <c:pt idx="2">
                  <c:v>0.29099999999999998</c:v>
                </c:pt>
                <c:pt idx="3">
                  <c:v>0.28799999999999998</c:v>
                </c:pt>
                <c:pt idx="4">
                  <c:v>0.28599999999999998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84-4541-8885-ED5E9C25E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Потери трафика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№3'!$AJ$99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№3'!$AI$100:$AI$104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№3'!$AJ$100:$AJ$104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8-4488-818B-CC1232B6D862}"/>
            </c:ext>
          </c:extLst>
        </c:ser>
        <c:ser>
          <c:idx val="1"/>
          <c:order val="1"/>
          <c:tx>
            <c:strRef>
              <c:f>'Эксперимент №3'!$AK$99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№3'!$AI$100:$AI$104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№3'!$AK$100:$AK$104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8-4488-818B-CC1232B6D862}"/>
            </c:ext>
          </c:extLst>
        </c:ser>
        <c:ser>
          <c:idx val="2"/>
          <c:order val="2"/>
          <c:tx>
            <c:strRef>
              <c:f>'Эксперимент №3'!$AL$99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№3'!$AI$100:$AI$104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№3'!$AL$100:$AL$104</c:f>
              <c:numCache>
                <c:formatCode>0.000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78-4488-818B-CC1232B6D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№2'!$B$4:$B$8</c:f>
              <c:numCache>
                <c:formatCode>0.000</c:formatCode>
                <c:ptCount val="5"/>
                <c:pt idx="0">
                  <c:v>8.1180000000000003</c:v>
                </c:pt>
                <c:pt idx="1">
                  <c:v>7.9630000000000001</c:v>
                </c:pt>
                <c:pt idx="2">
                  <c:v>8.1869999999999994</c:v>
                </c:pt>
                <c:pt idx="3">
                  <c:v>8.1479999999999997</c:v>
                </c:pt>
                <c:pt idx="4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C-43AE-A39C-965DB66C2A07}"/>
            </c:ext>
          </c:extLst>
        </c:ser>
        <c:ser>
          <c:idx val="1"/>
          <c:order val="1"/>
          <c:tx>
            <c:strRef>
              <c:f>'Эксперимент №2'!$C$3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№2'!$C$4:$C$8</c:f>
              <c:numCache>
                <c:formatCode>0.000</c:formatCode>
                <c:ptCount val="5"/>
                <c:pt idx="0">
                  <c:v>7.9020000000000001</c:v>
                </c:pt>
                <c:pt idx="1">
                  <c:v>7.5919999999999996</c:v>
                </c:pt>
                <c:pt idx="2">
                  <c:v>8.1669999999999998</c:v>
                </c:pt>
                <c:pt idx="3">
                  <c:v>8.1300000000000008</c:v>
                </c:pt>
                <c:pt idx="4">
                  <c:v>8.5540000000000003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C-43AE-A39C-965DB66C2A07}"/>
            </c:ext>
          </c:extLst>
        </c:ser>
        <c:ser>
          <c:idx val="2"/>
          <c:order val="2"/>
          <c:tx>
            <c:strRef>
              <c:f>'Эксперимент №2'!$D$3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№2'!$D$4:$D$8</c:f>
              <c:numCache>
                <c:formatCode>0.000</c:formatCode>
                <c:ptCount val="5"/>
                <c:pt idx="0">
                  <c:v>8.3740000000000006</c:v>
                </c:pt>
                <c:pt idx="1">
                  <c:v>8.5830000000000002</c:v>
                </c:pt>
                <c:pt idx="2">
                  <c:v>8.5060000000000002</c:v>
                </c:pt>
                <c:pt idx="3">
                  <c:v>8.5459999999999994</c:v>
                </c:pt>
                <c:pt idx="4">
                  <c:v>8.4949999999999992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6C-43AE-A39C-965DB66C2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№2'!$B$20:$B$24</c:f>
              <c:numCache>
                <c:formatCode>0.000</c:formatCode>
                <c:ptCount val="5"/>
                <c:pt idx="0">
                  <c:v>7.1999999999999995E-2</c:v>
                </c:pt>
                <c:pt idx="1">
                  <c:v>6.8000000000000005E-2</c:v>
                </c:pt>
                <c:pt idx="2">
                  <c:v>0.129</c:v>
                </c:pt>
                <c:pt idx="3">
                  <c:v>5.6000000000000001E-2</c:v>
                </c:pt>
                <c:pt idx="4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4-46A1-BE60-09F60A8C60DA}"/>
            </c:ext>
          </c:extLst>
        </c:ser>
        <c:ser>
          <c:idx val="1"/>
          <c:order val="1"/>
          <c:tx>
            <c:strRef>
              <c:f>'Эксперимент №2'!$C$19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№2'!$C$20:$C$24</c:f>
              <c:numCache>
                <c:formatCode>0.000</c:formatCode>
                <c:ptCount val="5"/>
                <c:pt idx="0">
                  <c:v>5.5E-2</c:v>
                </c:pt>
                <c:pt idx="1">
                  <c:v>5.1999999999999998E-2</c:v>
                </c:pt>
                <c:pt idx="2">
                  <c:v>0.122</c:v>
                </c:pt>
                <c:pt idx="3">
                  <c:v>0.05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4-46A1-BE60-09F60A8C60DA}"/>
            </c:ext>
          </c:extLst>
        </c:ser>
        <c:ser>
          <c:idx val="2"/>
          <c:order val="2"/>
          <c:tx>
            <c:strRef>
              <c:f>'Эксперимент №2'!$D$19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№2'!$D$20:$D$24</c:f>
              <c:numCache>
                <c:formatCode>@</c:formatCode>
                <c:ptCount val="5"/>
                <c:pt idx="0">
                  <c:v>0.47499999999999998</c:v>
                </c:pt>
                <c:pt idx="1">
                  <c:v>0.47599999999999998</c:v>
                </c:pt>
                <c:pt idx="2">
                  <c:v>0.47899999999999998</c:v>
                </c:pt>
                <c:pt idx="3">
                  <c:v>0.47299999999999998</c:v>
                </c:pt>
                <c:pt idx="4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04-46A1-BE60-09F60A8C6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№2'!$B$36:$B$40</c:f>
              <c:numCache>
                <c:formatCode>0.000</c:formatCode>
                <c:ptCount val="5"/>
                <c:pt idx="0">
                  <c:v>16.015999999999998</c:v>
                </c:pt>
                <c:pt idx="1">
                  <c:v>15.933999999999999</c:v>
                </c:pt>
                <c:pt idx="2">
                  <c:v>16.155999999999999</c:v>
                </c:pt>
                <c:pt idx="3">
                  <c:v>15.99</c:v>
                </c:pt>
                <c:pt idx="4">
                  <c:v>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5-44CD-85EC-D2A259A85420}"/>
            </c:ext>
          </c:extLst>
        </c:ser>
        <c:ser>
          <c:idx val="1"/>
          <c:order val="1"/>
          <c:tx>
            <c:strRef>
              <c:f>'Эксперимент №2'!$C$35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№2'!$C$36:$C$40</c:f>
              <c:numCache>
                <c:formatCode>0.000</c:formatCode>
                <c:ptCount val="5"/>
                <c:pt idx="0">
                  <c:v>15.936</c:v>
                </c:pt>
                <c:pt idx="1">
                  <c:v>15.920999999999999</c:v>
                </c:pt>
                <c:pt idx="2">
                  <c:v>16.149000000000001</c:v>
                </c:pt>
                <c:pt idx="3">
                  <c:v>15.978999999999999</c:v>
                </c:pt>
                <c:pt idx="4">
                  <c:v>17.079999999999998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5-44CD-85EC-D2A259A85420}"/>
            </c:ext>
          </c:extLst>
        </c:ser>
        <c:ser>
          <c:idx val="2"/>
          <c:order val="2"/>
          <c:tx>
            <c:strRef>
              <c:f>'Эксперимент №2'!$D$35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№2'!$D$36:$D$40</c:f>
              <c:numCache>
                <c:formatCode>0.000</c:formatCode>
                <c:ptCount val="5"/>
                <c:pt idx="0">
                  <c:v>16.518999999999998</c:v>
                </c:pt>
                <c:pt idx="1">
                  <c:v>16.468</c:v>
                </c:pt>
                <c:pt idx="2">
                  <c:v>16.552</c:v>
                </c:pt>
                <c:pt idx="3">
                  <c:v>16.545000000000002</c:v>
                </c:pt>
                <c:pt idx="4">
                  <c:v>16.542000000000002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75-44CD-85EC-D2A259A85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№2'!$B$52:$B$56</c:f>
              <c:numCache>
                <c:formatCode>0.000</c:formatCode>
                <c:ptCount val="5"/>
                <c:pt idx="0">
                  <c:v>0.26400000000000001</c:v>
                </c:pt>
                <c:pt idx="1">
                  <c:v>0.19900000000000001</c:v>
                </c:pt>
                <c:pt idx="2">
                  <c:v>0.377</c:v>
                </c:pt>
                <c:pt idx="3">
                  <c:v>0.191</c:v>
                </c:pt>
                <c:pt idx="4">
                  <c:v>1.2869999999999999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0-4150-8663-70C8AC0C12EE}"/>
            </c:ext>
          </c:extLst>
        </c:ser>
        <c:ser>
          <c:idx val="1"/>
          <c:order val="1"/>
          <c:tx>
            <c:strRef>
              <c:f>'Эксперимент №2'!$C$51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№2'!$C$52:$C$56</c:f>
              <c:numCache>
                <c:formatCode>0.000</c:formatCode>
                <c:ptCount val="5"/>
                <c:pt idx="0">
                  <c:v>0.16400000000000001</c:v>
                </c:pt>
                <c:pt idx="1">
                  <c:v>0.14899999999999999</c:v>
                </c:pt>
                <c:pt idx="2">
                  <c:v>0.36099999999999999</c:v>
                </c:pt>
                <c:pt idx="3">
                  <c:v>0.18</c:v>
                </c:pt>
                <c:pt idx="4">
                  <c:v>1.282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0-4150-8663-70C8AC0C12EE}"/>
            </c:ext>
          </c:extLst>
        </c:ser>
        <c:ser>
          <c:idx val="2"/>
          <c:order val="2"/>
          <c:tx>
            <c:strRef>
              <c:f>'Эксперимент №2'!$D$51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№2'!$D$52:$D$56</c:f>
              <c:numCache>
                <c:formatCode>0.000</c:formatCode>
                <c:ptCount val="5"/>
                <c:pt idx="0">
                  <c:v>0.73</c:v>
                </c:pt>
                <c:pt idx="1">
                  <c:v>0.72599999999999998</c:v>
                </c:pt>
                <c:pt idx="2">
                  <c:v>0.754</c:v>
                </c:pt>
                <c:pt idx="3">
                  <c:v>0.75800000000000001</c:v>
                </c:pt>
                <c:pt idx="4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B0-4150-8663-70C8AC0C1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№2'!$B$68:$B$72</c:f>
              <c:numCache>
                <c:formatCode>0.000</c:formatCode>
                <c:ptCount val="5"/>
                <c:pt idx="0">
                  <c:v>7.8979999999999997</c:v>
                </c:pt>
                <c:pt idx="1">
                  <c:v>7.9710000000000001</c:v>
                </c:pt>
                <c:pt idx="2">
                  <c:v>7.9690000000000003</c:v>
                </c:pt>
                <c:pt idx="3">
                  <c:v>7.8410000000000002</c:v>
                </c:pt>
                <c:pt idx="4">
                  <c:v>8.3800000000000008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4-409B-A797-4225CEFBC0A2}"/>
            </c:ext>
          </c:extLst>
        </c:ser>
        <c:ser>
          <c:idx val="1"/>
          <c:order val="1"/>
          <c:tx>
            <c:strRef>
              <c:f>'Эксперимент №2'!$C$67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№2'!$C$68:$C$72</c:f>
              <c:numCache>
                <c:formatCode>0.000</c:formatCode>
                <c:ptCount val="5"/>
                <c:pt idx="0">
                  <c:v>8.0340000000000007</c:v>
                </c:pt>
                <c:pt idx="1">
                  <c:v>8.3279999999999994</c:v>
                </c:pt>
                <c:pt idx="2">
                  <c:v>7.9820000000000002</c:v>
                </c:pt>
                <c:pt idx="3">
                  <c:v>7.85</c:v>
                </c:pt>
                <c:pt idx="4">
                  <c:v>8.5250000000000004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34-409B-A797-4225CEFBC0A2}"/>
            </c:ext>
          </c:extLst>
        </c:ser>
        <c:ser>
          <c:idx val="2"/>
          <c:order val="2"/>
          <c:tx>
            <c:strRef>
              <c:f>'Эксперимент №2'!$D$67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№2'!$D$68:$D$72</c:f>
              <c:numCache>
                <c:formatCode>0.000</c:formatCode>
                <c:ptCount val="5"/>
                <c:pt idx="0">
                  <c:v>8.1449999999999996</c:v>
                </c:pt>
                <c:pt idx="1">
                  <c:v>7.8860000000000001</c:v>
                </c:pt>
                <c:pt idx="2">
                  <c:v>8.0459999999999994</c:v>
                </c:pt>
                <c:pt idx="3">
                  <c:v>7.9989999999999997</c:v>
                </c:pt>
                <c:pt idx="4">
                  <c:v>8.0459999999999994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34-409B-A797-4225CEFBC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№2'!$B$84:$B$88</c:f>
              <c:numCache>
                <c:formatCode>0.000</c:formatCode>
                <c:ptCount val="5"/>
                <c:pt idx="0">
                  <c:v>0.192</c:v>
                </c:pt>
                <c:pt idx="1">
                  <c:v>0.13100000000000001</c:v>
                </c:pt>
                <c:pt idx="2">
                  <c:v>0.248</c:v>
                </c:pt>
                <c:pt idx="3">
                  <c:v>0.13400000000000001</c:v>
                </c:pt>
                <c:pt idx="4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E-4E62-B5E1-3C078AB5F790}"/>
            </c:ext>
          </c:extLst>
        </c:ser>
        <c:ser>
          <c:idx val="1"/>
          <c:order val="1"/>
          <c:tx>
            <c:strRef>
              <c:f>'Эксперимент №2'!$C$83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№2'!$C$84:$C$88</c:f>
              <c:numCache>
                <c:formatCode>0.000</c:formatCode>
                <c:ptCount val="5"/>
                <c:pt idx="0">
                  <c:v>0.108</c:v>
                </c:pt>
                <c:pt idx="1">
                  <c:v>9.7000000000000003E-2</c:v>
                </c:pt>
                <c:pt idx="2">
                  <c:v>0.23899999999999999</c:v>
                </c:pt>
                <c:pt idx="3">
                  <c:v>0.13</c:v>
                </c:pt>
                <c:pt idx="4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E-4E62-B5E1-3C078AB5F790}"/>
            </c:ext>
          </c:extLst>
        </c:ser>
        <c:ser>
          <c:idx val="2"/>
          <c:order val="2"/>
          <c:tx>
            <c:strRef>
              <c:f>'Эксперимент №2'!$D$83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№2'!$D$84:$D$88</c:f>
              <c:numCache>
                <c:formatCode>0.000</c:formatCode>
                <c:ptCount val="5"/>
                <c:pt idx="0">
                  <c:v>0.255</c:v>
                </c:pt>
                <c:pt idx="1">
                  <c:v>0.25</c:v>
                </c:pt>
                <c:pt idx="2">
                  <c:v>0.27500000000000002</c:v>
                </c:pt>
                <c:pt idx="3">
                  <c:v>0.28499999999999998</c:v>
                </c:pt>
                <c:pt idx="4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AE-4E62-B5E1-3C078AB5F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5-4FBA-A982-F1D8BDC8798F}"/>
            </c:ext>
          </c:extLst>
        </c:ser>
        <c:ser>
          <c:idx val="1"/>
          <c:order val="1"/>
          <c:tx>
            <c:strRef>
              <c:f>'Эксперимент №2'!$C$99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5-4FBA-A982-F1D8BDC8798F}"/>
            </c:ext>
          </c:extLst>
        </c:ser>
        <c:ser>
          <c:idx val="2"/>
          <c:order val="2"/>
          <c:tx>
            <c:strRef>
              <c:f>'Эксперимент №2'!$D$99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№2'!$D$100:$D$104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E5-4FBA-A982-F1D8BDC87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№1'!$W$51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№1'!$V$52:$V$56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№1'!$W$52:$W$56</c:f>
              <c:numCache>
                <c:formatCode>0.000</c:formatCode>
                <c:ptCount val="5"/>
                <c:pt idx="0">
                  <c:v>0.16200000000000001</c:v>
                </c:pt>
                <c:pt idx="1">
                  <c:v>0.16</c:v>
                </c:pt>
                <c:pt idx="2">
                  <c:v>0.32200000000000001</c:v>
                </c:pt>
                <c:pt idx="3">
                  <c:v>0.222</c:v>
                </c:pt>
                <c:pt idx="4">
                  <c:v>1.6060000000000001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3-4667-AE6B-0B0086BCEB8B}"/>
            </c:ext>
          </c:extLst>
        </c:ser>
        <c:ser>
          <c:idx val="1"/>
          <c:order val="1"/>
          <c:tx>
            <c:strRef>
              <c:f>'Эксперимент №1'!$X$51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№1'!$V$52:$V$56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№1'!$X$52:$X$56</c:f>
              <c:numCache>
                <c:formatCode>0.000</c:formatCode>
                <c:ptCount val="5"/>
                <c:pt idx="0">
                  <c:v>0.161</c:v>
                </c:pt>
                <c:pt idx="1">
                  <c:v>0.19500000000000001</c:v>
                </c:pt>
                <c:pt idx="2">
                  <c:v>0.28699999999999998</c:v>
                </c:pt>
                <c:pt idx="3">
                  <c:v>0.35099999999999998</c:v>
                </c:pt>
                <c:pt idx="4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3-4667-AE6B-0B0086BCEB8B}"/>
            </c:ext>
          </c:extLst>
        </c:ser>
        <c:ser>
          <c:idx val="2"/>
          <c:order val="2"/>
          <c:tx>
            <c:strRef>
              <c:f>'Эксперимент №1'!$Y$51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№1'!$V$52:$V$56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№1'!$Y$52:$Y$56</c:f>
              <c:numCache>
                <c:formatCode>0.000</c:formatCode>
                <c:ptCount val="5"/>
                <c:pt idx="0">
                  <c:v>0.68899999999999995</c:v>
                </c:pt>
                <c:pt idx="1">
                  <c:v>0.67200000000000004</c:v>
                </c:pt>
                <c:pt idx="2">
                  <c:v>0.74299999999999999</c:v>
                </c:pt>
                <c:pt idx="3">
                  <c:v>0.74299999999999999</c:v>
                </c:pt>
                <c:pt idx="4">
                  <c:v>0.74199999999999999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53-4667-AE6B-0B0086BCE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№3'!$BK$3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№3'!$BJ$4:$BJ$7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№3'!$BK$4:$BK$7</c:f>
              <c:numCache>
                <c:formatCode>0.000</c:formatCode>
                <c:ptCount val="4"/>
                <c:pt idx="0">
                  <c:v>5.7160000000000002</c:v>
                </c:pt>
                <c:pt idx="1">
                  <c:v>6.76</c:v>
                </c:pt>
                <c:pt idx="2">
                  <c:v>6.391</c:v>
                </c:pt>
                <c:pt idx="3">
                  <c:v>4.5140000000000002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A-424C-9801-3E45555DDEDB}"/>
            </c:ext>
          </c:extLst>
        </c:ser>
        <c:ser>
          <c:idx val="1"/>
          <c:order val="1"/>
          <c:tx>
            <c:strRef>
              <c:f>'Эксперимент №3'!$BL$3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№3'!$BJ$4:$BJ$7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№3'!$BL$4:$BL$7</c:f>
              <c:numCache>
                <c:formatCode>0.000</c:formatCode>
                <c:ptCount val="4"/>
                <c:pt idx="0">
                  <c:v>5.74</c:v>
                </c:pt>
                <c:pt idx="1">
                  <c:v>6.7309999999999999</c:v>
                </c:pt>
                <c:pt idx="2">
                  <c:v>6.3789999999999996</c:v>
                </c:pt>
                <c:pt idx="3">
                  <c:v>4.516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EA-424C-9801-3E45555DDEDB}"/>
            </c:ext>
          </c:extLst>
        </c:ser>
        <c:ser>
          <c:idx val="2"/>
          <c:order val="2"/>
          <c:tx>
            <c:strRef>
              <c:f>'Эксперимент №3'!$BM$3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№3'!$BJ$4:$BJ$7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№3'!$BM$4:$BM$7</c:f>
              <c:numCache>
                <c:formatCode>0.000</c:formatCode>
                <c:ptCount val="4"/>
                <c:pt idx="0">
                  <c:v>5.96</c:v>
                </c:pt>
                <c:pt idx="1">
                  <c:v>6.7949999999999999</c:v>
                </c:pt>
                <c:pt idx="2">
                  <c:v>6.7949999999999999</c:v>
                </c:pt>
                <c:pt idx="3">
                  <c:v>4.7789999999999999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EA-424C-9801-3E45555DD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№3'!$BK$19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№3'!$BJ$20:$BJ$23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№3'!$BK$20:$BK$23</c:f>
              <c:numCache>
                <c:formatCode>0.000</c:formatCode>
                <c:ptCount val="4"/>
                <c:pt idx="0">
                  <c:v>5.6000000000000001E-2</c:v>
                </c:pt>
                <c:pt idx="1">
                  <c:v>5.5E-2</c:v>
                </c:pt>
                <c:pt idx="2">
                  <c:v>5.8000000000000003E-2</c:v>
                </c:pt>
                <c:pt idx="3">
                  <c:v>5.5E-2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B-4397-936B-4ED30ADF3976}"/>
            </c:ext>
          </c:extLst>
        </c:ser>
        <c:ser>
          <c:idx val="1"/>
          <c:order val="1"/>
          <c:tx>
            <c:strRef>
              <c:f>'Эксперимент №3'!$BL$19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№3'!$BJ$20:$BJ$23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№3'!$BL$20:$BL$23</c:f>
              <c:numCache>
                <c:formatCode>0.000</c:formatCode>
                <c:ptCount val="4"/>
                <c:pt idx="0">
                  <c:v>5.8999999999999997E-2</c:v>
                </c:pt>
                <c:pt idx="1">
                  <c:v>5.5E-2</c:v>
                </c:pt>
                <c:pt idx="2">
                  <c:v>0.06</c:v>
                </c:pt>
                <c:pt idx="3">
                  <c:v>5.7000000000000002E-2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CB-4397-936B-4ED30ADF3976}"/>
            </c:ext>
          </c:extLst>
        </c:ser>
        <c:ser>
          <c:idx val="2"/>
          <c:order val="2"/>
          <c:tx>
            <c:strRef>
              <c:f>'Эксперимент №3'!$BM$19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№3'!$BJ$20:$BJ$23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№3'!$BM$20:$BM$23</c:f>
              <c:numCache>
                <c:formatCode>0.000</c:formatCode>
                <c:ptCount val="4"/>
                <c:pt idx="0">
                  <c:v>0.317</c:v>
                </c:pt>
                <c:pt idx="1">
                  <c:v>0.46500000000000002</c:v>
                </c:pt>
                <c:pt idx="2">
                  <c:v>0.46500000000000002</c:v>
                </c:pt>
                <c:pt idx="3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CB-4397-936B-4ED30ADF3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№3'!$BK$35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№3'!$BJ$36:$BJ$39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№3'!$BK$36:$BK$39</c:f>
              <c:numCache>
                <c:formatCode>0.000</c:formatCode>
                <c:ptCount val="4"/>
                <c:pt idx="0">
                  <c:v>11.192</c:v>
                </c:pt>
                <c:pt idx="1">
                  <c:v>11.173999999999999</c:v>
                </c:pt>
                <c:pt idx="2">
                  <c:v>11.208</c:v>
                </c:pt>
                <c:pt idx="3">
                  <c:v>4.6539999999999999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9-4889-A70E-4A9A72568041}"/>
            </c:ext>
          </c:extLst>
        </c:ser>
        <c:ser>
          <c:idx val="1"/>
          <c:order val="1"/>
          <c:tx>
            <c:strRef>
              <c:f>'Эксперимент №3'!$BL$35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№3'!$BJ$36:$BJ$39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№3'!$BL$36:$BL$39</c:f>
              <c:numCache>
                <c:formatCode>0.000</c:formatCode>
                <c:ptCount val="4"/>
                <c:pt idx="0">
                  <c:v>11.186</c:v>
                </c:pt>
                <c:pt idx="1">
                  <c:v>11.186999999999999</c:v>
                </c:pt>
                <c:pt idx="2">
                  <c:v>11.242000000000001</c:v>
                </c:pt>
                <c:pt idx="3">
                  <c:v>4.6689999999999996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9-4889-A70E-4A9A72568041}"/>
            </c:ext>
          </c:extLst>
        </c:ser>
        <c:ser>
          <c:idx val="2"/>
          <c:order val="2"/>
          <c:tx>
            <c:strRef>
              <c:f>'Эксперимент №3'!$BM$35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№3'!$BJ$36:$BJ$39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№3'!$BM$36:$BM$39</c:f>
              <c:numCache>
                <c:formatCode>0.000</c:formatCode>
                <c:ptCount val="4"/>
                <c:pt idx="0">
                  <c:v>11.709</c:v>
                </c:pt>
                <c:pt idx="1">
                  <c:v>11.739000000000001</c:v>
                </c:pt>
                <c:pt idx="2">
                  <c:v>11.739000000000001</c:v>
                </c:pt>
                <c:pt idx="3">
                  <c:v>5.1820000000000004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A9-4889-A70E-4A9A72568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№3'!$BK$51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№3'!$BJ$52:$BJ$55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№3'!$BK$52:$BK$55</c:f>
              <c:numCache>
                <c:formatCode>0.000</c:formatCode>
                <c:ptCount val="4"/>
                <c:pt idx="0">
                  <c:v>0.20399999999999999</c:v>
                </c:pt>
                <c:pt idx="1">
                  <c:v>0.17499999999999999</c:v>
                </c:pt>
                <c:pt idx="2">
                  <c:v>0.20899999999999999</c:v>
                </c:pt>
                <c:pt idx="3">
                  <c:v>0.19500000000000001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6-4D6C-8064-5C68D40868D6}"/>
            </c:ext>
          </c:extLst>
        </c:ser>
        <c:ser>
          <c:idx val="1"/>
          <c:order val="1"/>
          <c:tx>
            <c:strRef>
              <c:f>'Эксперимент №3'!$BL$51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№3'!$BJ$52:$BJ$55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№3'!$BL$52:$BL$55</c:f>
              <c:numCache>
                <c:formatCode>0.000</c:formatCode>
                <c:ptCount val="4"/>
                <c:pt idx="0">
                  <c:v>0.23300000000000001</c:v>
                </c:pt>
                <c:pt idx="1">
                  <c:v>0.20300000000000001</c:v>
                </c:pt>
                <c:pt idx="2">
                  <c:v>0.246</c:v>
                </c:pt>
                <c:pt idx="3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16-4D6C-8064-5C68D40868D6}"/>
            </c:ext>
          </c:extLst>
        </c:ser>
        <c:ser>
          <c:idx val="2"/>
          <c:order val="2"/>
          <c:tx>
            <c:strRef>
              <c:f>'Эксперимент №3'!$BM$51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№3'!$BJ$52:$BJ$55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№3'!$BM$52:$BM$55</c:f>
              <c:numCache>
                <c:formatCode>0.000</c:formatCode>
                <c:ptCount val="4"/>
                <c:pt idx="0">
                  <c:v>0.71</c:v>
                </c:pt>
                <c:pt idx="1">
                  <c:v>0.753</c:v>
                </c:pt>
                <c:pt idx="2">
                  <c:v>0.753</c:v>
                </c:pt>
                <c:pt idx="3">
                  <c:v>0.72299999999999998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16-4D6C-8064-5C68D4086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общий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№3'!$BK$67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№3'!$BJ$68:$BJ$71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№3'!$BK$68:$BK$71</c:f>
              <c:numCache>
                <c:formatCode>0.000</c:formatCode>
                <c:ptCount val="4"/>
                <c:pt idx="0">
                  <c:v>5.476</c:v>
                </c:pt>
                <c:pt idx="1">
                  <c:v>4.4139999999999997</c:v>
                </c:pt>
                <c:pt idx="2">
                  <c:v>4.8170000000000002</c:v>
                </c:pt>
                <c:pt idx="3">
                  <c:v>0.14099999999999999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8-4C8B-B4D2-5886B56381B1}"/>
            </c:ext>
          </c:extLst>
        </c:ser>
        <c:ser>
          <c:idx val="1"/>
          <c:order val="1"/>
          <c:tx>
            <c:strRef>
              <c:f>'Эксперимент №3'!$BL$67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№3'!$BJ$68:$BJ$71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№3'!$BL$68:$BL$71</c:f>
              <c:numCache>
                <c:formatCode>0.000</c:formatCode>
                <c:ptCount val="4"/>
                <c:pt idx="0">
                  <c:v>5.4450000000000003</c:v>
                </c:pt>
                <c:pt idx="1">
                  <c:v>4.4560000000000004</c:v>
                </c:pt>
                <c:pt idx="2">
                  <c:v>4.8630000000000004</c:v>
                </c:pt>
                <c:pt idx="3">
                  <c:v>0.153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8-4C8B-B4D2-5886B56381B1}"/>
            </c:ext>
          </c:extLst>
        </c:ser>
        <c:ser>
          <c:idx val="2"/>
          <c:order val="2"/>
          <c:tx>
            <c:strRef>
              <c:f>'Эксперимент №3'!$BM$67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№3'!$BJ$68:$BJ$71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№3'!$BM$68:$BM$71</c:f>
              <c:numCache>
                <c:formatCode>0.000</c:formatCode>
                <c:ptCount val="4"/>
                <c:pt idx="0">
                  <c:v>5.7480000000000002</c:v>
                </c:pt>
                <c:pt idx="1">
                  <c:v>4.9429999999999996</c:v>
                </c:pt>
                <c:pt idx="2">
                  <c:v>4.9429999999999996</c:v>
                </c:pt>
                <c:pt idx="3">
                  <c:v>0.40300000000000002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18-4C8B-B4D2-5886B563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№3'!$BK$83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№3'!$BJ$84:$BJ$87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№3'!$BK$84:$BK$87</c:f>
              <c:numCache>
                <c:formatCode>0.000</c:formatCode>
                <c:ptCount val="4"/>
                <c:pt idx="0">
                  <c:v>0.14799999999999999</c:v>
                </c:pt>
                <c:pt idx="1">
                  <c:v>0.12</c:v>
                </c:pt>
                <c:pt idx="2">
                  <c:v>0.151</c:v>
                </c:pt>
                <c:pt idx="3">
                  <c:v>0.14099999999999999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5-43E1-90DC-409FC9BB5F13}"/>
            </c:ext>
          </c:extLst>
        </c:ser>
        <c:ser>
          <c:idx val="1"/>
          <c:order val="1"/>
          <c:tx>
            <c:strRef>
              <c:f>'Эксперимент №3'!$BL$83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№3'!$BJ$84:$BJ$87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№3'!$BL$84:$BL$87</c:f>
              <c:numCache>
                <c:formatCode>0.000</c:formatCode>
                <c:ptCount val="4"/>
                <c:pt idx="0">
                  <c:v>0.17399999999999999</c:v>
                </c:pt>
                <c:pt idx="1">
                  <c:v>0.14799999999999999</c:v>
                </c:pt>
                <c:pt idx="2">
                  <c:v>0.186</c:v>
                </c:pt>
                <c:pt idx="3">
                  <c:v>0.153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5-43E1-90DC-409FC9BB5F13}"/>
            </c:ext>
          </c:extLst>
        </c:ser>
        <c:ser>
          <c:idx val="2"/>
          <c:order val="2"/>
          <c:tx>
            <c:strRef>
              <c:f>'Эксперимент №3'!$BM$83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№3'!$BJ$84:$BJ$87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№3'!$BM$84:$BM$87</c:f>
              <c:numCache>
                <c:formatCode>0.000</c:formatCode>
                <c:ptCount val="4"/>
                <c:pt idx="0">
                  <c:v>0.39200000000000002</c:v>
                </c:pt>
                <c:pt idx="1">
                  <c:v>0.28799999999999998</c:v>
                </c:pt>
                <c:pt idx="2">
                  <c:v>0.28799999999999998</c:v>
                </c:pt>
                <c:pt idx="3">
                  <c:v>0.40300000000000002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15-43E1-90DC-409FC9BB5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Потери трафика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№3'!$BK$99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№3'!$BJ$100:$BJ$103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№3'!$BK$100:$BK$103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7-4C9B-8E15-43E74AFDE234}"/>
            </c:ext>
          </c:extLst>
        </c:ser>
        <c:ser>
          <c:idx val="1"/>
          <c:order val="1"/>
          <c:tx>
            <c:strRef>
              <c:f>'Эксперимент №3'!$BL$99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№3'!$BJ$100:$BJ$103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№3'!$BL$100:$BL$103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7-4C9B-8E15-43E74AFDE234}"/>
            </c:ext>
          </c:extLst>
        </c:ser>
        <c:ser>
          <c:idx val="2"/>
          <c:order val="2"/>
          <c:tx>
            <c:strRef>
              <c:f>'Эксперимент №3'!$BM$99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№3'!$BJ$100:$BJ$103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№3'!$BM$100:$BM$103</c:f>
              <c:numCache>
                <c:formatCode>0.000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37-4C9B-8E15-43E74AFD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'Коэффициент для эксперимента №3'!$C$37</c:f>
              <c:strCache>
                <c:ptCount val="1"/>
                <c:pt idx="0">
                  <c:v>WRR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№3'!$D$36:$P$36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№3'!$D$37:$P$37</c:f>
              <c:numCache>
                <c:formatCode>0.000</c:formatCode>
                <c:ptCount val="13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1.6E-2</c:v>
                </c:pt>
                <c:pt idx="5">
                  <c:v>1.9E-2</c:v>
                </c:pt>
                <c:pt idx="6">
                  <c:v>2.3E-2</c:v>
                </c:pt>
                <c:pt idx="7">
                  <c:v>2.8000000000000001E-2</c:v>
                </c:pt>
                <c:pt idx="8">
                  <c:v>3.3000000000000002E-2</c:v>
                </c:pt>
                <c:pt idx="9">
                  <c:v>4.1000000000000002E-2</c:v>
                </c:pt>
                <c:pt idx="10">
                  <c:v>4.5999999999999999E-2</c:v>
                </c:pt>
                <c:pt idx="11">
                  <c:v>4.5999999999999999E-2</c:v>
                </c:pt>
                <c:pt idx="12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3-43F1-BD34-DC787C091A38}"/>
            </c:ext>
          </c:extLst>
        </c:ser>
        <c:ser>
          <c:idx val="1"/>
          <c:order val="1"/>
          <c:tx>
            <c:strRef>
              <c:f>'Коэффициент для эксперимента №3'!$C$38</c:f>
              <c:strCache>
                <c:ptCount val="1"/>
                <c:pt idx="0">
                  <c:v>WFQ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№3'!$D$36:$P$36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№3'!$D$38:$P$38</c:f>
              <c:numCache>
                <c:formatCode>0.000</c:formatCode>
                <c:ptCount val="13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1.6E-2</c:v>
                </c:pt>
                <c:pt idx="5">
                  <c:v>1.9E-2</c:v>
                </c:pt>
                <c:pt idx="6">
                  <c:v>2.3E-2</c:v>
                </c:pt>
                <c:pt idx="7">
                  <c:v>2.8000000000000001E-2</c:v>
                </c:pt>
                <c:pt idx="8">
                  <c:v>3.4000000000000002E-2</c:v>
                </c:pt>
                <c:pt idx="9">
                  <c:v>0.04</c:v>
                </c:pt>
                <c:pt idx="10">
                  <c:v>4.7E-2</c:v>
                </c:pt>
                <c:pt idx="11">
                  <c:v>4.8000000000000001E-2</c:v>
                </c:pt>
                <c:pt idx="12">
                  <c:v>5.7000000000000002E-2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3-43F1-BD34-DC787C091A38}"/>
            </c:ext>
          </c:extLst>
        </c:ser>
        <c:ser>
          <c:idx val="2"/>
          <c:order val="2"/>
          <c:tx>
            <c:strRef>
              <c:f>'Коэффициент для эксперимента №3'!$C$39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№3'!$D$36:$P$36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№3'!$D$39:$P$39</c:f>
              <c:numCache>
                <c:formatCode>0.000</c:formatCode>
                <c:ptCount val="13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2.1999999999999999E-2</c:v>
                </c:pt>
                <c:pt idx="7">
                  <c:v>2.8000000000000001E-2</c:v>
                </c:pt>
                <c:pt idx="8">
                  <c:v>3.5999999999999997E-2</c:v>
                </c:pt>
                <c:pt idx="9">
                  <c:v>4.9000000000000002E-2</c:v>
                </c:pt>
                <c:pt idx="10">
                  <c:v>0.105</c:v>
                </c:pt>
                <c:pt idx="11">
                  <c:v>0.108</c:v>
                </c:pt>
                <c:pt idx="12">
                  <c:v>0.26400000000000001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3-43F1-BD34-DC787C091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367439"/>
        <c:axId val="1961366607"/>
      </c:lineChart>
      <c:catAx>
        <c:axId val="196136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использования сети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366607"/>
        <c:crosses val="autoZero"/>
        <c:auto val="1"/>
        <c:lblAlgn val="ctr"/>
        <c:lblOffset val="100"/>
        <c:noMultiLvlLbl val="0"/>
      </c:catAx>
      <c:valAx>
        <c:axId val="19613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Задержки,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367439"/>
        <c:crosses val="autoZero"/>
        <c:crossBetween val="between"/>
        <c:min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'Коэффициент для эксперимента №3'!$U$37</c:f>
              <c:strCache>
                <c:ptCount val="1"/>
                <c:pt idx="0">
                  <c:v>WRR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№3'!$V$36:$AH$36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№3'!$V$37:$AH$37</c:f>
              <c:numCache>
                <c:formatCode>0.000</c:formatCode>
                <c:ptCount val="13"/>
                <c:pt idx="0">
                  <c:v>1.6E-2</c:v>
                </c:pt>
                <c:pt idx="1">
                  <c:v>2.9000000000000001E-2</c:v>
                </c:pt>
                <c:pt idx="2">
                  <c:v>3.3000000000000002E-2</c:v>
                </c:pt>
                <c:pt idx="3">
                  <c:v>4.9000000000000002E-2</c:v>
                </c:pt>
                <c:pt idx="4">
                  <c:v>7.0000000000000007E-2</c:v>
                </c:pt>
                <c:pt idx="5">
                  <c:v>9.9000000000000005E-2</c:v>
                </c:pt>
                <c:pt idx="6">
                  <c:v>0.09</c:v>
                </c:pt>
                <c:pt idx="7">
                  <c:v>9.4E-2</c:v>
                </c:pt>
                <c:pt idx="8">
                  <c:v>0.14699999999999999</c:v>
                </c:pt>
                <c:pt idx="9">
                  <c:v>0.13900000000000001</c:v>
                </c:pt>
                <c:pt idx="10">
                  <c:v>0.13100000000000001</c:v>
                </c:pt>
                <c:pt idx="11">
                  <c:v>0.14599999999999999</c:v>
                </c:pt>
                <c:pt idx="12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B-428D-B5BD-4D208CB0EE9D}"/>
            </c:ext>
          </c:extLst>
        </c:ser>
        <c:ser>
          <c:idx val="1"/>
          <c:order val="1"/>
          <c:tx>
            <c:strRef>
              <c:f>'Коэффициент для эксперимента №3'!$U$38</c:f>
              <c:strCache>
                <c:ptCount val="1"/>
                <c:pt idx="0">
                  <c:v>WFQ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№3'!$V$36:$AH$36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№3'!$V$38:$AH$38</c:f>
              <c:numCache>
                <c:formatCode>0.000</c:formatCode>
                <c:ptCount val="13"/>
                <c:pt idx="0">
                  <c:v>1.6E-2</c:v>
                </c:pt>
                <c:pt idx="1">
                  <c:v>2.9000000000000001E-2</c:v>
                </c:pt>
                <c:pt idx="2">
                  <c:v>3.3000000000000002E-2</c:v>
                </c:pt>
                <c:pt idx="3">
                  <c:v>4.9000000000000002E-2</c:v>
                </c:pt>
                <c:pt idx="4">
                  <c:v>7.0000000000000007E-2</c:v>
                </c:pt>
                <c:pt idx="5">
                  <c:v>9.8000000000000004E-2</c:v>
                </c:pt>
                <c:pt idx="6">
                  <c:v>0.10199999999999999</c:v>
                </c:pt>
                <c:pt idx="7">
                  <c:v>0.13400000000000001</c:v>
                </c:pt>
                <c:pt idx="8">
                  <c:v>0.15</c:v>
                </c:pt>
                <c:pt idx="9">
                  <c:v>0.183</c:v>
                </c:pt>
                <c:pt idx="10">
                  <c:v>0.155</c:v>
                </c:pt>
                <c:pt idx="11">
                  <c:v>0.158</c:v>
                </c:pt>
                <c:pt idx="12">
                  <c:v>0.23200000000000001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B-428D-B5BD-4D208CB0EE9D}"/>
            </c:ext>
          </c:extLst>
        </c:ser>
        <c:ser>
          <c:idx val="2"/>
          <c:order val="2"/>
          <c:tx>
            <c:strRef>
              <c:f>'Коэффициент для эксперимента №3'!$U$39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№3'!$V$36:$AH$36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№3'!$V$39:$AH$39</c:f>
              <c:numCache>
                <c:formatCode>0.000</c:formatCode>
                <c:ptCount val="13"/>
                <c:pt idx="0">
                  <c:v>1.7000000000000001E-2</c:v>
                </c:pt>
                <c:pt idx="1">
                  <c:v>2.8000000000000001E-2</c:v>
                </c:pt>
                <c:pt idx="2">
                  <c:v>2.4E-2</c:v>
                </c:pt>
                <c:pt idx="3">
                  <c:v>4.2000000000000003E-2</c:v>
                </c:pt>
                <c:pt idx="4">
                  <c:v>4.1000000000000002E-2</c:v>
                </c:pt>
                <c:pt idx="5">
                  <c:v>6.5000000000000002E-2</c:v>
                </c:pt>
                <c:pt idx="6">
                  <c:v>9.0999999999999998E-2</c:v>
                </c:pt>
                <c:pt idx="7">
                  <c:v>9.5000000000000001E-2</c:v>
                </c:pt>
                <c:pt idx="8">
                  <c:v>0.20399999999999999</c:v>
                </c:pt>
                <c:pt idx="9">
                  <c:v>0.223</c:v>
                </c:pt>
                <c:pt idx="10">
                  <c:v>0.36699999999999999</c:v>
                </c:pt>
                <c:pt idx="11">
                  <c:v>0.35399999999999998</c:v>
                </c:pt>
                <c:pt idx="12">
                  <c:v>0.377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B-428D-B5BD-4D208CB0E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397599"/>
        <c:axId val="815388447"/>
      </c:lineChart>
      <c:catAx>
        <c:axId val="81539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использования сети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388447"/>
        <c:crosses val="autoZero"/>
        <c:auto val="1"/>
        <c:lblAlgn val="ctr"/>
        <c:lblOffset val="100"/>
        <c:noMultiLvlLbl val="0"/>
      </c:catAx>
      <c:valAx>
        <c:axId val="8153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Джиттер,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397599"/>
        <c:crosses val="autoZero"/>
        <c:crossBetween val="between"/>
        <c:min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общий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№1'!$W$67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№1'!$V$68:$V$72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№1'!$W$68:$W$72</c:f>
              <c:numCache>
                <c:formatCode>0.000</c:formatCode>
                <c:ptCount val="5"/>
                <c:pt idx="0">
                  <c:v>3.5489999999999999</c:v>
                </c:pt>
                <c:pt idx="1">
                  <c:v>4.5119999999999996</c:v>
                </c:pt>
                <c:pt idx="2">
                  <c:v>4.4130000000000003</c:v>
                </c:pt>
                <c:pt idx="3">
                  <c:v>4.3019999999999996</c:v>
                </c:pt>
                <c:pt idx="4">
                  <c:v>5.1669999999999998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F-444F-902B-813567EB0FF3}"/>
            </c:ext>
          </c:extLst>
        </c:ser>
        <c:ser>
          <c:idx val="1"/>
          <c:order val="1"/>
          <c:tx>
            <c:strRef>
              <c:f>'Эксперимент №1'!$X$67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№1'!$V$68:$V$72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№1'!$X$68:$X$72</c:f>
              <c:numCache>
                <c:formatCode>0.000</c:formatCode>
                <c:ptCount val="5"/>
                <c:pt idx="0">
                  <c:v>3.1339999999999999</c:v>
                </c:pt>
                <c:pt idx="1">
                  <c:v>4.3090000000000002</c:v>
                </c:pt>
                <c:pt idx="2">
                  <c:v>4.3780000000000001</c:v>
                </c:pt>
                <c:pt idx="3">
                  <c:v>4.423</c:v>
                </c:pt>
                <c:pt idx="4">
                  <c:v>5.3310000000000004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F-444F-902B-813567EB0FF3}"/>
            </c:ext>
          </c:extLst>
        </c:ser>
        <c:ser>
          <c:idx val="2"/>
          <c:order val="2"/>
          <c:tx>
            <c:strRef>
              <c:f>'Эксперимент №1'!$Y$67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№1'!$V$68:$V$72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№1'!$Y$68:$Y$72</c:f>
              <c:numCache>
                <c:formatCode>0.000</c:formatCode>
                <c:ptCount val="5"/>
                <c:pt idx="0">
                  <c:v>3.9510000000000001</c:v>
                </c:pt>
                <c:pt idx="1">
                  <c:v>4.2480000000000002</c:v>
                </c:pt>
                <c:pt idx="2">
                  <c:v>4.468</c:v>
                </c:pt>
                <c:pt idx="3">
                  <c:v>4.3849999999999998</c:v>
                </c:pt>
                <c:pt idx="4">
                  <c:v>4.4829999999999997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CF-444F-902B-813567EB0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№1'!$W$83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№1'!$V$84:$V$88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№1'!$W$84:$W$88</c:f>
              <c:numCache>
                <c:formatCode>0.000</c:formatCode>
                <c:ptCount val="5"/>
                <c:pt idx="0">
                  <c:v>0.10299999999999999</c:v>
                </c:pt>
                <c:pt idx="1">
                  <c:v>9.9000000000000005E-2</c:v>
                </c:pt>
                <c:pt idx="2">
                  <c:v>0.21099999999999999</c:v>
                </c:pt>
                <c:pt idx="3">
                  <c:v>0.159</c:v>
                </c:pt>
                <c:pt idx="4">
                  <c:v>1.0249999999999999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8-4045-928A-44BA3620DBB4}"/>
            </c:ext>
          </c:extLst>
        </c:ser>
        <c:ser>
          <c:idx val="1"/>
          <c:order val="1"/>
          <c:tx>
            <c:strRef>
              <c:f>'Эксперимент №1'!$X$83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№1'!$V$84:$V$88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№1'!$X$84:$X$88</c:f>
              <c:numCache>
                <c:formatCode>0.000</c:formatCode>
                <c:ptCount val="5"/>
                <c:pt idx="0">
                  <c:v>0.10199999999999999</c:v>
                </c:pt>
                <c:pt idx="1">
                  <c:v>0.13500000000000001</c:v>
                </c:pt>
                <c:pt idx="2">
                  <c:v>0.19</c:v>
                </c:pt>
                <c:pt idx="3">
                  <c:v>0.28799999999999998</c:v>
                </c:pt>
                <c:pt idx="4">
                  <c:v>1.163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8-4045-928A-44BA3620DBB4}"/>
            </c:ext>
          </c:extLst>
        </c:ser>
        <c:ser>
          <c:idx val="2"/>
          <c:order val="2"/>
          <c:tx>
            <c:strRef>
              <c:f>'Эксперимент №1'!$Y$83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№1'!$V$84:$V$88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№1'!$Y$84:$Y$88</c:f>
              <c:numCache>
                <c:formatCode>0.000</c:formatCode>
                <c:ptCount val="5"/>
                <c:pt idx="0">
                  <c:v>0.27100000000000002</c:v>
                </c:pt>
                <c:pt idx="1">
                  <c:v>0.24399999999999999</c:v>
                </c:pt>
                <c:pt idx="2">
                  <c:v>0.32100000000000001</c:v>
                </c:pt>
                <c:pt idx="3">
                  <c:v>0.32400000000000001</c:v>
                </c:pt>
                <c:pt idx="4">
                  <c:v>0.32400000000000001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78-4045-928A-44BA3620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Потери трафика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№1'!$W$99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№1'!$V$100:$V$104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№1'!$W$100:$W$104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4-41C1-A493-554E6428C7EC}"/>
            </c:ext>
          </c:extLst>
        </c:ser>
        <c:ser>
          <c:idx val="1"/>
          <c:order val="1"/>
          <c:tx>
            <c:strRef>
              <c:f>'Эксперимент №1'!$X$99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№1'!$V$100:$V$104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№1'!$X$100:$X$104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4-41C1-A493-554E6428C7EC}"/>
            </c:ext>
          </c:extLst>
        </c:ser>
        <c:ser>
          <c:idx val="2"/>
          <c:order val="2"/>
          <c:tx>
            <c:strRef>
              <c:f>'Эксперимент №1'!$Y$99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№1'!$V$100:$V$104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№1'!$Y$100:$Y$104</c:f>
              <c:numCache>
                <c:formatCode>0.000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84-41C1-A493-554E6428C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№2'!$B$4:$B$8</c:f>
              <c:numCache>
                <c:formatCode>0.000</c:formatCode>
                <c:ptCount val="5"/>
                <c:pt idx="0">
                  <c:v>8.1180000000000003</c:v>
                </c:pt>
                <c:pt idx="1">
                  <c:v>7.9630000000000001</c:v>
                </c:pt>
                <c:pt idx="2">
                  <c:v>8.1869999999999994</c:v>
                </c:pt>
                <c:pt idx="3">
                  <c:v>8.1479999999999997</c:v>
                </c:pt>
                <c:pt idx="4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1-48D9-B01E-21C832A825AC}"/>
            </c:ext>
          </c:extLst>
        </c:ser>
        <c:ser>
          <c:idx val="1"/>
          <c:order val="1"/>
          <c:tx>
            <c:strRef>
              <c:f>'Эксперимент №2'!$C$3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№2'!$C$4:$C$8</c:f>
              <c:numCache>
                <c:formatCode>0.000</c:formatCode>
                <c:ptCount val="5"/>
                <c:pt idx="0">
                  <c:v>7.9020000000000001</c:v>
                </c:pt>
                <c:pt idx="1">
                  <c:v>7.5919999999999996</c:v>
                </c:pt>
                <c:pt idx="2">
                  <c:v>8.1669999999999998</c:v>
                </c:pt>
                <c:pt idx="3">
                  <c:v>8.1300000000000008</c:v>
                </c:pt>
                <c:pt idx="4">
                  <c:v>8.5540000000000003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1-48D9-B01E-21C832A825AC}"/>
            </c:ext>
          </c:extLst>
        </c:ser>
        <c:ser>
          <c:idx val="2"/>
          <c:order val="2"/>
          <c:tx>
            <c:strRef>
              <c:f>'Эксперимент №2'!$D$3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№2'!$D$4:$D$8</c:f>
              <c:numCache>
                <c:formatCode>0.000</c:formatCode>
                <c:ptCount val="5"/>
                <c:pt idx="0">
                  <c:v>8.3740000000000006</c:v>
                </c:pt>
                <c:pt idx="1">
                  <c:v>8.5830000000000002</c:v>
                </c:pt>
                <c:pt idx="2">
                  <c:v>8.5060000000000002</c:v>
                </c:pt>
                <c:pt idx="3">
                  <c:v>8.5459999999999994</c:v>
                </c:pt>
                <c:pt idx="4">
                  <c:v>8.4949999999999992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1-48D9-B01E-21C832A82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№2'!$B$20:$B$24</c:f>
              <c:numCache>
                <c:formatCode>0.000</c:formatCode>
                <c:ptCount val="5"/>
                <c:pt idx="0">
                  <c:v>7.1999999999999995E-2</c:v>
                </c:pt>
                <c:pt idx="1">
                  <c:v>6.8000000000000005E-2</c:v>
                </c:pt>
                <c:pt idx="2">
                  <c:v>0.129</c:v>
                </c:pt>
                <c:pt idx="3">
                  <c:v>5.6000000000000001E-2</c:v>
                </c:pt>
                <c:pt idx="4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6-4484-9AF2-B197E5470086}"/>
            </c:ext>
          </c:extLst>
        </c:ser>
        <c:ser>
          <c:idx val="1"/>
          <c:order val="1"/>
          <c:tx>
            <c:strRef>
              <c:f>'Эксперимент №2'!$C$19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№2'!$C$20:$C$24</c:f>
              <c:numCache>
                <c:formatCode>0.000</c:formatCode>
                <c:ptCount val="5"/>
                <c:pt idx="0">
                  <c:v>5.5E-2</c:v>
                </c:pt>
                <c:pt idx="1">
                  <c:v>5.1999999999999998E-2</c:v>
                </c:pt>
                <c:pt idx="2">
                  <c:v>0.122</c:v>
                </c:pt>
                <c:pt idx="3">
                  <c:v>0.05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6-4484-9AF2-B197E5470086}"/>
            </c:ext>
          </c:extLst>
        </c:ser>
        <c:ser>
          <c:idx val="2"/>
          <c:order val="2"/>
          <c:tx>
            <c:strRef>
              <c:f>'Эксперимент №2'!$D$19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№2'!$D$20:$D$24</c:f>
              <c:numCache>
                <c:formatCode>@</c:formatCode>
                <c:ptCount val="5"/>
                <c:pt idx="0">
                  <c:v>0.47499999999999998</c:v>
                </c:pt>
                <c:pt idx="1">
                  <c:v>0.47599999999999998</c:v>
                </c:pt>
                <c:pt idx="2">
                  <c:v>0.47899999999999998</c:v>
                </c:pt>
                <c:pt idx="3">
                  <c:v>0.47299999999999998</c:v>
                </c:pt>
                <c:pt idx="4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26-4484-9AF2-B197E547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№2'!$B$36:$B$40</c:f>
              <c:numCache>
                <c:formatCode>0.000</c:formatCode>
                <c:ptCount val="5"/>
                <c:pt idx="0">
                  <c:v>16.015999999999998</c:v>
                </c:pt>
                <c:pt idx="1">
                  <c:v>15.933999999999999</c:v>
                </c:pt>
                <c:pt idx="2">
                  <c:v>16.155999999999999</c:v>
                </c:pt>
                <c:pt idx="3">
                  <c:v>15.99</c:v>
                </c:pt>
                <c:pt idx="4">
                  <c:v>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16F-BF50-A20939390908}"/>
            </c:ext>
          </c:extLst>
        </c:ser>
        <c:ser>
          <c:idx val="1"/>
          <c:order val="1"/>
          <c:tx>
            <c:strRef>
              <c:f>'Эксперимент №2'!$C$35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№2'!$C$36:$C$40</c:f>
              <c:numCache>
                <c:formatCode>0.000</c:formatCode>
                <c:ptCount val="5"/>
                <c:pt idx="0">
                  <c:v>15.936</c:v>
                </c:pt>
                <c:pt idx="1">
                  <c:v>15.920999999999999</c:v>
                </c:pt>
                <c:pt idx="2">
                  <c:v>16.149000000000001</c:v>
                </c:pt>
                <c:pt idx="3">
                  <c:v>15.978999999999999</c:v>
                </c:pt>
                <c:pt idx="4">
                  <c:v>17.079999999999998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16F-BF50-A20939390908}"/>
            </c:ext>
          </c:extLst>
        </c:ser>
        <c:ser>
          <c:idx val="2"/>
          <c:order val="2"/>
          <c:tx>
            <c:strRef>
              <c:f>'Эксперимент №2'!$D$35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№2'!$D$36:$D$40</c:f>
              <c:numCache>
                <c:formatCode>0.000</c:formatCode>
                <c:ptCount val="5"/>
                <c:pt idx="0">
                  <c:v>16.518999999999998</c:v>
                </c:pt>
                <c:pt idx="1">
                  <c:v>16.468</c:v>
                </c:pt>
                <c:pt idx="2">
                  <c:v>16.552</c:v>
                </c:pt>
                <c:pt idx="3">
                  <c:v>16.545000000000002</c:v>
                </c:pt>
                <c:pt idx="4">
                  <c:v>16.542000000000002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E-416F-BF50-A20939390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№2'!$B$52:$B$56</c:f>
              <c:numCache>
                <c:formatCode>0.000</c:formatCode>
                <c:ptCount val="5"/>
                <c:pt idx="0">
                  <c:v>0.26400000000000001</c:v>
                </c:pt>
                <c:pt idx="1">
                  <c:v>0.19900000000000001</c:v>
                </c:pt>
                <c:pt idx="2">
                  <c:v>0.377</c:v>
                </c:pt>
                <c:pt idx="3">
                  <c:v>0.191</c:v>
                </c:pt>
                <c:pt idx="4">
                  <c:v>1.2869999999999999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F-49C7-B5FD-D79DB6E6F59A}"/>
            </c:ext>
          </c:extLst>
        </c:ser>
        <c:ser>
          <c:idx val="1"/>
          <c:order val="1"/>
          <c:tx>
            <c:strRef>
              <c:f>'Эксперимент №2'!$C$51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№2'!$C$52:$C$56</c:f>
              <c:numCache>
                <c:formatCode>0.000</c:formatCode>
                <c:ptCount val="5"/>
                <c:pt idx="0">
                  <c:v>0.16400000000000001</c:v>
                </c:pt>
                <c:pt idx="1">
                  <c:v>0.14899999999999999</c:v>
                </c:pt>
                <c:pt idx="2">
                  <c:v>0.36099999999999999</c:v>
                </c:pt>
                <c:pt idx="3">
                  <c:v>0.18</c:v>
                </c:pt>
                <c:pt idx="4">
                  <c:v>1.282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EF-49C7-B5FD-D79DB6E6F59A}"/>
            </c:ext>
          </c:extLst>
        </c:ser>
        <c:ser>
          <c:idx val="2"/>
          <c:order val="2"/>
          <c:tx>
            <c:strRef>
              <c:f>'Эксперимент №2'!$D$51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№2'!$D$52:$D$56</c:f>
              <c:numCache>
                <c:formatCode>0.000</c:formatCode>
                <c:ptCount val="5"/>
                <c:pt idx="0">
                  <c:v>0.73</c:v>
                </c:pt>
                <c:pt idx="1">
                  <c:v>0.72599999999999998</c:v>
                </c:pt>
                <c:pt idx="2">
                  <c:v>0.754</c:v>
                </c:pt>
                <c:pt idx="3">
                  <c:v>0.75800000000000001</c:v>
                </c:pt>
                <c:pt idx="4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EF-49C7-B5FD-D79DB6E6F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№2'!$B$68:$B$72</c:f>
              <c:numCache>
                <c:formatCode>0.000</c:formatCode>
                <c:ptCount val="5"/>
                <c:pt idx="0">
                  <c:v>7.8979999999999997</c:v>
                </c:pt>
                <c:pt idx="1">
                  <c:v>7.9710000000000001</c:v>
                </c:pt>
                <c:pt idx="2">
                  <c:v>7.9690000000000003</c:v>
                </c:pt>
                <c:pt idx="3">
                  <c:v>7.8410000000000002</c:v>
                </c:pt>
                <c:pt idx="4">
                  <c:v>8.3800000000000008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9-4E98-9E4E-2B814F588066}"/>
            </c:ext>
          </c:extLst>
        </c:ser>
        <c:ser>
          <c:idx val="1"/>
          <c:order val="1"/>
          <c:tx>
            <c:strRef>
              <c:f>'Эксперимент №2'!$C$67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№2'!$C$68:$C$72</c:f>
              <c:numCache>
                <c:formatCode>0.000</c:formatCode>
                <c:ptCount val="5"/>
                <c:pt idx="0">
                  <c:v>8.0340000000000007</c:v>
                </c:pt>
                <c:pt idx="1">
                  <c:v>8.3279999999999994</c:v>
                </c:pt>
                <c:pt idx="2">
                  <c:v>7.9820000000000002</c:v>
                </c:pt>
                <c:pt idx="3">
                  <c:v>7.85</c:v>
                </c:pt>
                <c:pt idx="4">
                  <c:v>8.5250000000000004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9-4E98-9E4E-2B814F588066}"/>
            </c:ext>
          </c:extLst>
        </c:ser>
        <c:ser>
          <c:idx val="2"/>
          <c:order val="2"/>
          <c:tx>
            <c:strRef>
              <c:f>'Эксперимент №2'!$D$67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№2'!$D$68:$D$72</c:f>
              <c:numCache>
                <c:formatCode>0.000</c:formatCode>
                <c:ptCount val="5"/>
                <c:pt idx="0">
                  <c:v>8.1449999999999996</c:v>
                </c:pt>
                <c:pt idx="1">
                  <c:v>7.8860000000000001</c:v>
                </c:pt>
                <c:pt idx="2">
                  <c:v>8.0459999999999994</c:v>
                </c:pt>
                <c:pt idx="3">
                  <c:v>7.9989999999999997</c:v>
                </c:pt>
                <c:pt idx="4">
                  <c:v>8.0459999999999994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9-4E98-9E4E-2B814F588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№1'!$B$36:$B$40</c:f>
              <c:numCache>
                <c:formatCode>0.000</c:formatCode>
                <c:ptCount val="5"/>
                <c:pt idx="0">
                  <c:v>10.641999999999999</c:v>
                </c:pt>
                <c:pt idx="1">
                  <c:v>10.654999999999999</c:v>
                </c:pt>
                <c:pt idx="2">
                  <c:v>10.826000000000001</c:v>
                </c:pt>
                <c:pt idx="3">
                  <c:v>10.722</c:v>
                </c:pt>
                <c:pt idx="4">
                  <c:v>12.12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0-4338-B6ED-50C844E2B8D8}"/>
            </c:ext>
          </c:extLst>
        </c:ser>
        <c:ser>
          <c:idx val="1"/>
          <c:order val="1"/>
          <c:tx>
            <c:strRef>
              <c:f>'Эксперимент №1'!$C$35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№1'!$C$36:$C$40</c:f>
              <c:numCache>
                <c:formatCode>0.000</c:formatCode>
                <c:ptCount val="5"/>
                <c:pt idx="0">
                  <c:v>10.657999999999999</c:v>
                </c:pt>
                <c:pt idx="1">
                  <c:v>10.651</c:v>
                </c:pt>
                <c:pt idx="2">
                  <c:v>10.779</c:v>
                </c:pt>
                <c:pt idx="3">
                  <c:v>10.755000000000001</c:v>
                </c:pt>
                <c:pt idx="4">
                  <c:v>12.223000000000001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0-4338-B6ED-50C844E2B8D8}"/>
            </c:ext>
          </c:extLst>
        </c:ser>
        <c:ser>
          <c:idx val="2"/>
          <c:order val="2"/>
          <c:tx>
            <c:strRef>
              <c:f>'Эксперимент №1'!$D$35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№1'!$D$36:$D$40</c:f>
              <c:numCache>
                <c:formatCode>0.000</c:formatCode>
                <c:ptCount val="5"/>
                <c:pt idx="0">
                  <c:v>11.182</c:v>
                </c:pt>
                <c:pt idx="1">
                  <c:v>11.167</c:v>
                </c:pt>
                <c:pt idx="2">
                  <c:v>11.227</c:v>
                </c:pt>
                <c:pt idx="3">
                  <c:v>11.233000000000001</c:v>
                </c:pt>
                <c:pt idx="4">
                  <c:v>11.224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20-4338-B6ED-50C844E2B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№2'!$B$84:$B$88</c:f>
              <c:numCache>
                <c:formatCode>0.000</c:formatCode>
                <c:ptCount val="5"/>
                <c:pt idx="0">
                  <c:v>0.192</c:v>
                </c:pt>
                <c:pt idx="1">
                  <c:v>0.13100000000000001</c:v>
                </c:pt>
                <c:pt idx="2">
                  <c:v>0.248</c:v>
                </c:pt>
                <c:pt idx="3">
                  <c:v>0.13400000000000001</c:v>
                </c:pt>
                <c:pt idx="4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7-4FB7-9CE6-CC70C71234F6}"/>
            </c:ext>
          </c:extLst>
        </c:ser>
        <c:ser>
          <c:idx val="1"/>
          <c:order val="1"/>
          <c:tx>
            <c:strRef>
              <c:f>'Эксперимент №2'!$C$83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№2'!$C$84:$C$88</c:f>
              <c:numCache>
                <c:formatCode>0.000</c:formatCode>
                <c:ptCount val="5"/>
                <c:pt idx="0">
                  <c:v>0.108</c:v>
                </c:pt>
                <c:pt idx="1">
                  <c:v>9.7000000000000003E-2</c:v>
                </c:pt>
                <c:pt idx="2">
                  <c:v>0.23899999999999999</c:v>
                </c:pt>
                <c:pt idx="3">
                  <c:v>0.13</c:v>
                </c:pt>
                <c:pt idx="4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7-4FB7-9CE6-CC70C71234F6}"/>
            </c:ext>
          </c:extLst>
        </c:ser>
        <c:ser>
          <c:idx val="2"/>
          <c:order val="2"/>
          <c:tx>
            <c:strRef>
              <c:f>'Эксперимент №2'!$D$83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№2'!$D$84:$D$88</c:f>
              <c:numCache>
                <c:formatCode>0.000</c:formatCode>
                <c:ptCount val="5"/>
                <c:pt idx="0">
                  <c:v>0.255</c:v>
                </c:pt>
                <c:pt idx="1">
                  <c:v>0.25</c:v>
                </c:pt>
                <c:pt idx="2">
                  <c:v>0.27500000000000002</c:v>
                </c:pt>
                <c:pt idx="3">
                  <c:v>0.28499999999999998</c:v>
                </c:pt>
                <c:pt idx="4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A7-4FB7-9CE6-CC70C7123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6-462E-B236-21C332A7C23A}"/>
            </c:ext>
          </c:extLst>
        </c:ser>
        <c:ser>
          <c:idx val="1"/>
          <c:order val="1"/>
          <c:tx>
            <c:strRef>
              <c:f>'Эксперимент №2'!$C$99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6-462E-B236-21C332A7C23A}"/>
            </c:ext>
          </c:extLst>
        </c:ser>
        <c:ser>
          <c:idx val="2"/>
          <c:order val="2"/>
          <c:tx>
            <c:strRef>
              <c:f>'Эксперимент №2'!$D$99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№2'!$D$100:$D$104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36-462E-B236-21C332A7C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№1'!$AW$3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№1'!$AV$4:$AV$8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№1'!$AW$4:$AW$8</c:f>
              <c:numCache>
                <c:formatCode>0.000</c:formatCode>
                <c:ptCount val="5"/>
                <c:pt idx="0">
                  <c:v>4.32</c:v>
                </c:pt>
                <c:pt idx="1">
                  <c:v>4.3179999999999996</c:v>
                </c:pt>
                <c:pt idx="2">
                  <c:v>4.3730000000000002</c:v>
                </c:pt>
                <c:pt idx="3">
                  <c:v>4.3230000000000004</c:v>
                </c:pt>
                <c:pt idx="4">
                  <c:v>4.8440000000000003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2-4949-A736-5F71C96E8DEA}"/>
            </c:ext>
          </c:extLst>
        </c:ser>
        <c:ser>
          <c:idx val="1"/>
          <c:order val="1"/>
          <c:tx>
            <c:strRef>
              <c:f>'Эксперимент №1'!$AX$3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№1'!$AV$4:$AV$8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№1'!$AX$4:$AX$8</c:f>
              <c:numCache>
                <c:formatCode>0.000</c:formatCode>
                <c:ptCount val="5"/>
                <c:pt idx="0">
                  <c:v>4.3220000000000001</c:v>
                </c:pt>
                <c:pt idx="1">
                  <c:v>4.3280000000000003</c:v>
                </c:pt>
                <c:pt idx="2">
                  <c:v>4.3780000000000001</c:v>
                </c:pt>
                <c:pt idx="3">
                  <c:v>4.3289999999999997</c:v>
                </c:pt>
                <c:pt idx="4">
                  <c:v>4.923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2-4949-A736-5F71C96E8DEA}"/>
            </c:ext>
          </c:extLst>
        </c:ser>
        <c:ser>
          <c:idx val="2"/>
          <c:order val="2"/>
          <c:tx>
            <c:strRef>
              <c:f>'Эксперимент №1'!$AY$3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№1'!$AV$4:$AV$8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№1'!$AY$4:$AY$8</c:f>
              <c:numCache>
                <c:formatCode>0.000</c:formatCode>
                <c:ptCount val="5"/>
                <c:pt idx="0">
                  <c:v>4.7939999999999996</c:v>
                </c:pt>
                <c:pt idx="1">
                  <c:v>4.7930000000000001</c:v>
                </c:pt>
                <c:pt idx="2">
                  <c:v>4.7990000000000004</c:v>
                </c:pt>
                <c:pt idx="3">
                  <c:v>4.7930000000000001</c:v>
                </c:pt>
                <c:pt idx="4">
                  <c:v>4.7939999999999996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2-4949-A736-5F71C96E8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№1'!$AW$19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№1'!$AV$20:$AV$24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№1'!$AW$20:$AW$24</c:f>
              <c:numCache>
                <c:formatCode>@</c:formatCode>
                <c:ptCount val="5"/>
                <c:pt idx="0">
                  <c:v>6.0999999999999999E-2</c:v>
                </c:pt>
                <c:pt idx="1">
                  <c:v>5.8999999999999997E-2</c:v>
                </c:pt>
                <c:pt idx="2">
                  <c:v>0.114</c:v>
                </c:pt>
                <c:pt idx="3">
                  <c:v>6.4000000000000001E-2</c:v>
                </c:pt>
                <c:pt idx="4">
                  <c:v>0.58499999999999996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9-462A-959B-805CFCC6EC1B}"/>
            </c:ext>
          </c:extLst>
        </c:ser>
        <c:ser>
          <c:idx val="1"/>
          <c:order val="1"/>
          <c:tx>
            <c:strRef>
              <c:f>'Эксперимент №1'!$AX$19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№1'!$AV$20:$AV$24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№1'!$AX$20:$AX$24</c:f>
              <c:numCache>
                <c:formatCode>0.000</c:formatCode>
                <c:ptCount val="5"/>
                <c:pt idx="0">
                  <c:v>6.3E-2</c:v>
                </c:pt>
                <c:pt idx="1">
                  <c:v>6.9000000000000006E-2</c:v>
                </c:pt>
                <c:pt idx="2">
                  <c:v>0.11899999999999999</c:v>
                </c:pt>
                <c:pt idx="3">
                  <c:v>7.0000000000000007E-2</c:v>
                </c:pt>
                <c:pt idx="4">
                  <c:v>0.66400000000000003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9-462A-959B-805CFCC6EC1B}"/>
            </c:ext>
          </c:extLst>
        </c:ser>
        <c:ser>
          <c:idx val="2"/>
          <c:order val="2"/>
          <c:tx>
            <c:strRef>
              <c:f>'Эксперимент №1'!$AY$19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№1'!$AV$20:$AV$24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№1'!$AY$20:$AY$24</c:f>
              <c:numCache>
                <c:formatCode>0.000</c:formatCode>
                <c:ptCount val="5"/>
                <c:pt idx="0">
                  <c:v>0.53500000000000003</c:v>
                </c:pt>
                <c:pt idx="1">
                  <c:v>0.53400000000000003</c:v>
                </c:pt>
                <c:pt idx="2">
                  <c:v>0.54</c:v>
                </c:pt>
                <c:pt idx="3">
                  <c:v>0.53400000000000003</c:v>
                </c:pt>
                <c:pt idx="4">
                  <c:v>0.53500000000000003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A9-462A-959B-805CFCC6E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№1'!$AW$35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№1'!$AV$36:$AV$40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№1'!$AW$36:$AW$40</c:f>
              <c:numCache>
                <c:formatCode>0.000</c:formatCode>
                <c:ptCount val="5"/>
                <c:pt idx="0">
                  <c:v>4.4340000000000002</c:v>
                </c:pt>
                <c:pt idx="1">
                  <c:v>4.4390000000000001</c:v>
                </c:pt>
                <c:pt idx="2">
                  <c:v>4.55</c:v>
                </c:pt>
                <c:pt idx="3">
                  <c:v>4.508</c:v>
                </c:pt>
                <c:pt idx="4">
                  <c:v>6.0350000000000001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2-4CD8-9802-03471FB89B94}"/>
            </c:ext>
          </c:extLst>
        </c:ser>
        <c:ser>
          <c:idx val="1"/>
          <c:order val="1"/>
          <c:tx>
            <c:strRef>
              <c:f>'Эксперимент №1'!$AX$35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№1'!$AV$36:$AV$40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№1'!$AX$36:$AX$40</c:f>
              <c:numCache>
                <c:formatCode>0.00</c:formatCode>
                <c:ptCount val="5"/>
                <c:pt idx="0">
                  <c:v>4.4329999999999998</c:v>
                </c:pt>
                <c:pt idx="1">
                  <c:v>4.5389999999999997</c:v>
                </c:pt>
                <c:pt idx="2">
                  <c:v>4.5590000000000002</c:v>
                </c:pt>
                <c:pt idx="3">
                  <c:v>4.5419999999999998</c:v>
                </c:pt>
                <c:pt idx="4">
                  <c:v>6.056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2-4CD8-9802-03471FB89B94}"/>
            </c:ext>
          </c:extLst>
        </c:ser>
        <c:ser>
          <c:idx val="2"/>
          <c:order val="2"/>
          <c:tx>
            <c:strRef>
              <c:f>'Эксперимент №1'!$AY$35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№1'!$AV$36:$AV$40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№1'!$AY$36:$AY$40</c:f>
              <c:numCache>
                <c:formatCode>0.000</c:formatCode>
                <c:ptCount val="5"/>
                <c:pt idx="0">
                  <c:v>4.9850000000000003</c:v>
                </c:pt>
                <c:pt idx="1">
                  <c:v>4.9550000000000001</c:v>
                </c:pt>
                <c:pt idx="2">
                  <c:v>5.0179999999999998</c:v>
                </c:pt>
                <c:pt idx="3">
                  <c:v>5.0039999999999996</c:v>
                </c:pt>
                <c:pt idx="4">
                  <c:v>5.0090000000000003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82-4CD8-9802-03471FB89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№1'!$AW$51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№1'!$AV$52:$AV$56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№1'!$AW$52:$AW$56</c:f>
              <c:numCache>
                <c:formatCode>0.000</c:formatCode>
                <c:ptCount val="5"/>
                <c:pt idx="0">
                  <c:v>0.17499999999999999</c:v>
                </c:pt>
                <c:pt idx="1">
                  <c:v>0.18</c:v>
                </c:pt>
                <c:pt idx="2">
                  <c:v>0.29099999999999998</c:v>
                </c:pt>
                <c:pt idx="3">
                  <c:v>0.249</c:v>
                </c:pt>
                <c:pt idx="4">
                  <c:v>1.776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5-438C-86C3-5DF0E80FA995}"/>
            </c:ext>
          </c:extLst>
        </c:ser>
        <c:ser>
          <c:idx val="1"/>
          <c:order val="1"/>
          <c:tx>
            <c:strRef>
              <c:f>'Эксперимент №1'!$AX$51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№1'!$AV$52:$AV$56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№1'!$AX$52:$AX$56</c:f>
              <c:numCache>
                <c:formatCode>0.000</c:formatCode>
                <c:ptCount val="5"/>
                <c:pt idx="0">
                  <c:v>0.17399999999999999</c:v>
                </c:pt>
                <c:pt idx="1">
                  <c:v>0.28000000000000003</c:v>
                </c:pt>
                <c:pt idx="2">
                  <c:v>0.3</c:v>
                </c:pt>
                <c:pt idx="3">
                  <c:v>0.28299999999999997</c:v>
                </c:pt>
                <c:pt idx="4">
                  <c:v>1.7969999999999999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5-438C-86C3-5DF0E80FA995}"/>
            </c:ext>
          </c:extLst>
        </c:ser>
        <c:ser>
          <c:idx val="2"/>
          <c:order val="2"/>
          <c:tx>
            <c:strRef>
              <c:f>'Эксперимент №1'!$AY$51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№1'!$AV$52:$AV$56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№1'!$AY$52:$AY$56</c:f>
              <c:numCache>
                <c:formatCode>0.000</c:formatCode>
                <c:ptCount val="5"/>
                <c:pt idx="0">
                  <c:v>0.72599999999999998</c:v>
                </c:pt>
                <c:pt idx="1">
                  <c:v>0.69599999999999995</c:v>
                </c:pt>
                <c:pt idx="2">
                  <c:v>0.75900000000000001</c:v>
                </c:pt>
                <c:pt idx="3">
                  <c:v>0.745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5-438C-86C3-5DF0E80FA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общий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№1'!$AW$67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№1'!$AV$68:$AV$72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№1'!$AW$68:$AW$72</c:f>
              <c:numCache>
                <c:formatCode>0.000</c:formatCode>
                <c:ptCount val="5"/>
                <c:pt idx="0">
                  <c:v>0.114</c:v>
                </c:pt>
                <c:pt idx="1">
                  <c:v>0.121</c:v>
                </c:pt>
                <c:pt idx="2">
                  <c:v>0.17699999999999999</c:v>
                </c:pt>
                <c:pt idx="3">
                  <c:v>0.184</c:v>
                </c:pt>
                <c:pt idx="4">
                  <c:v>1.1919999999999999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5-419D-93F7-217BE01B57F2}"/>
            </c:ext>
          </c:extLst>
        </c:ser>
        <c:ser>
          <c:idx val="1"/>
          <c:order val="1"/>
          <c:tx>
            <c:strRef>
              <c:f>'Эксперимент №1'!$AX$67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№1'!$AV$68:$AV$72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№1'!$AX$68:$AX$72</c:f>
              <c:numCache>
                <c:formatCode>0.000</c:formatCode>
                <c:ptCount val="5"/>
                <c:pt idx="0">
                  <c:v>0.111</c:v>
                </c:pt>
                <c:pt idx="1">
                  <c:v>0.21099999999999999</c:v>
                </c:pt>
                <c:pt idx="2">
                  <c:v>0.18099999999999999</c:v>
                </c:pt>
                <c:pt idx="3">
                  <c:v>0.214</c:v>
                </c:pt>
                <c:pt idx="4">
                  <c:v>1.1339999999999999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5-419D-93F7-217BE01B57F2}"/>
            </c:ext>
          </c:extLst>
        </c:ser>
        <c:ser>
          <c:idx val="2"/>
          <c:order val="2"/>
          <c:tx>
            <c:strRef>
              <c:f>'Эксперимент №1'!$AY$67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№1'!$AV$68:$AV$72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№1'!$AY$68:$AY$72</c:f>
              <c:numCache>
                <c:formatCode>0.000</c:formatCode>
                <c:ptCount val="5"/>
                <c:pt idx="0">
                  <c:v>0.191</c:v>
                </c:pt>
                <c:pt idx="1">
                  <c:v>0.16200000000000001</c:v>
                </c:pt>
                <c:pt idx="2">
                  <c:v>0.219</c:v>
                </c:pt>
                <c:pt idx="3">
                  <c:v>0.21</c:v>
                </c:pt>
                <c:pt idx="4">
                  <c:v>0.214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25-419D-93F7-217BE01B5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828729009213051E-2"/>
          <c:y val="0.16245370370370371"/>
          <c:w val="0.8704045678313306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№1'!$AW$83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№1'!$AV$84:$AV$88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№1'!$AW$84:$AW$88</c:f>
              <c:numCache>
                <c:formatCode>0.000</c:formatCode>
                <c:ptCount val="5"/>
                <c:pt idx="0">
                  <c:v>0.114</c:v>
                </c:pt>
                <c:pt idx="1">
                  <c:v>0.121</c:v>
                </c:pt>
                <c:pt idx="2">
                  <c:v>0.17699999999999999</c:v>
                </c:pt>
                <c:pt idx="3">
                  <c:v>0.184</c:v>
                </c:pt>
                <c:pt idx="4">
                  <c:v>1.1919999999999999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7-42BC-9DA7-0AC1EF4C10E7}"/>
            </c:ext>
          </c:extLst>
        </c:ser>
        <c:ser>
          <c:idx val="1"/>
          <c:order val="1"/>
          <c:tx>
            <c:strRef>
              <c:f>'Эксперимент №1'!$AX$83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№1'!$AV$84:$AV$88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№1'!$AX$84:$AX$88</c:f>
              <c:numCache>
                <c:formatCode>0.000</c:formatCode>
                <c:ptCount val="5"/>
                <c:pt idx="0">
                  <c:v>0.111</c:v>
                </c:pt>
                <c:pt idx="1">
                  <c:v>0.21099999999999999</c:v>
                </c:pt>
                <c:pt idx="2">
                  <c:v>0.18099999999999999</c:v>
                </c:pt>
                <c:pt idx="3">
                  <c:v>0.214</c:v>
                </c:pt>
                <c:pt idx="4">
                  <c:v>1.1339999999999999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7-42BC-9DA7-0AC1EF4C10E7}"/>
            </c:ext>
          </c:extLst>
        </c:ser>
        <c:ser>
          <c:idx val="2"/>
          <c:order val="2"/>
          <c:tx>
            <c:strRef>
              <c:f>'Эксперимент №1'!$AY$83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№1'!$AV$84:$AV$88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№1'!$AY$84:$AY$88</c:f>
              <c:numCache>
                <c:formatCode>0.000</c:formatCode>
                <c:ptCount val="5"/>
                <c:pt idx="0">
                  <c:v>0.191</c:v>
                </c:pt>
                <c:pt idx="1">
                  <c:v>0.16200000000000001</c:v>
                </c:pt>
                <c:pt idx="2">
                  <c:v>0.219</c:v>
                </c:pt>
                <c:pt idx="3">
                  <c:v>0.21</c:v>
                </c:pt>
                <c:pt idx="4">
                  <c:v>0.214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67-42BC-9DA7-0AC1EF4C1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Потери трафика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№1'!$AW$99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№1'!$AV$100:$AV$104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№1'!$AW$100:$AW$104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F-4611-A02F-EBF913D6B652}"/>
            </c:ext>
          </c:extLst>
        </c:ser>
        <c:ser>
          <c:idx val="1"/>
          <c:order val="1"/>
          <c:tx>
            <c:strRef>
              <c:f>'Эксперимент №1'!$AX$99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№1'!$AV$100:$AV$104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№1'!$AX$100:$AX$104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F-4611-A02F-EBF913D6B652}"/>
            </c:ext>
          </c:extLst>
        </c:ser>
        <c:ser>
          <c:idx val="2"/>
          <c:order val="2"/>
          <c:tx>
            <c:strRef>
              <c:f>'Эксперимент №1'!$AY$99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№1'!$AV$100:$AV$104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№1'!$AY$100:$AY$104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F-4611-A02F-EBF913D6B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№2'!$B$4:$B$8</c:f>
              <c:numCache>
                <c:formatCode>0.000</c:formatCode>
                <c:ptCount val="5"/>
                <c:pt idx="0">
                  <c:v>8.1180000000000003</c:v>
                </c:pt>
                <c:pt idx="1">
                  <c:v>7.9630000000000001</c:v>
                </c:pt>
                <c:pt idx="2">
                  <c:v>8.1869999999999994</c:v>
                </c:pt>
                <c:pt idx="3">
                  <c:v>8.1479999999999997</c:v>
                </c:pt>
                <c:pt idx="4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5-43D5-93EA-21ADB1B28426}"/>
            </c:ext>
          </c:extLst>
        </c:ser>
        <c:ser>
          <c:idx val="1"/>
          <c:order val="1"/>
          <c:tx>
            <c:strRef>
              <c:f>'Эксперимент №2'!$C$3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№2'!$C$4:$C$8</c:f>
              <c:numCache>
                <c:formatCode>0.000</c:formatCode>
                <c:ptCount val="5"/>
                <c:pt idx="0">
                  <c:v>7.9020000000000001</c:v>
                </c:pt>
                <c:pt idx="1">
                  <c:v>7.5919999999999996</c:v>
                </c:pt>
                <c:pt idx="2">
                  <c:v>8.1669999999999998</c:v>
                </c:pt>
                <c:pt idx="3">
                  <c:v>8.1300000000000008</c:v>
                </c:pt>
                <c:pt idx="4">
                  <c:v>8.5540000000000003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5-43D5-93EA-21ADB1B28426}"/>
            </c:ext>
          </c:extLst>
        </c:ser>
        <c:ser>
          <c:idx val="2"/>
          <c:order val="2"/>
          <c:tx>
            <c:strRef>
              <c:f>'Эксперимент №2'!$D$3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№2'!$D$4:$D$8</c:f>
              <c:numCache>
                <c:formatCode>0.000</c:formatCode>
                <c:ptCount val="5"/>
                <c:pt idx="0">
                  <c:v>8.3740000000000006</c:v>
                </c:pt>
                <c:pt idx="1">
                  <c:v>8.5830000000000002</c:v>
                </c:pt>
                <c:pt idx="2">
                  <c:v>8.5060000000000002</c:v>
                </c:pt>
                <c:pt idx="3">
                  <c:v>8.5459999999999994</c:v>
                </c:pt>
                <c:pt idx="4">
                  <c:v>8.4949999999999992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5-43D5-93EA-21ADB1B28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№1'!$B$52:$B$56</c:f>
              <c:numCache>
                <c:formatCode>0.000</c:formatCode>
                <c:ptCount val="5"/>
                <c:pt idx="0">
                  <c:v>0.159</c:v>
                </c:pt>
                <c:pt idx="1">
                  <c:v>0.156</c:v>
                </c:pt>
                <c:pt idx="2">
                  <c:v>0.32700000000000001</c:v>
                </c:pt>
                <c:pt idx="3">
                  <c:v>0.245</c:v>
                </c:pt>
                <c:pt idx="4">
                  <c:v>1.655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1-4834-864D-D5325EBBD227}"/>
            </c:ext>
          </c:extLst>
        </c:ser>
        <c:ser>
          <c:idx val="1"/>
          <c:order val="1"/>
          <c:tx>
            <c:strRef>
              <c:f>'Эксперимент №1'!$C$51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№1'!$C$52:$C$56</c:f>
              <c:numCache>
                <c:formatCode>0.000</c:formatCode>
                <c:ptCount val="5"/>
                <c:pt idx="0">
                  <c:v>0.159</c:v>
                </c:pt>
                <c:pt idx="1">
                  <c:v>0.17499999999999999</c:v>
                </c:pt>
                <c:pt idx="2">
                  <c:v>0.32200000000000001</c:v>
                </c:pt>
                <c:pt idx="3">
                  <c:v>0.26400000000000001</c:v>
                </c:pt>
                <c:pt idx="4">
                  <c:v>1.7549999999999999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1-4834-864D-D5325EBBD227}"/>
            </c:ext>
          </c:extLst>
        </c:ser>
        <c:ser>
          <c:idx val="2"/>
          <c:order val="2"/>
          <c:tx>
            <c:strRef>
              <c:f>'Эксперимент №1'!$D$51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№1'!$D$52:$D$56</c:f>
              <c:numCache>
                <c:formatCode>0.000</c:formatCode>
                <c:ptCount val="5"/>
                <c:pt idx="0">
                  <c:v>0.68600000000000005</c:v>
                </c:pt>
                <c:pt idx="1">
                  <c:v>0.68899999999999995</c:v>
                </c:pt>
                <c:pt idx="2">
                  <c:v>0.73699999999999999</c:v>
                </c:pt>
                <c:pt idx="3">
                  <c:v>0.73399999999999999</c:v>
                </c:pt>
                <c:pt idx="4">
                  <c:v>0.73199999999999998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1-4834-864D-D5325EBB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№2'!$B$20:$B$24</c:f>
              <c:numCache>
                <c:formatCode>0.000</c:formatCode>
                <c:ptCount val="5"/>
                <c:pt idx="0">
                  <c:v>7.1999999999999995E-2</c:v>
                </c:pt>
                <c:pt idx="1">
                  <c:v>6.8000000000000005E-2</c:v>
                </c:pt>
                <c:pt idx="2">
                  <c:v>0.129</c:v>
                </c:pt>
                <c:pt idx="3">
                  <c:v>5.6000000000000001E-2</c:v>
                </c:pt>
                <c:pt idx="4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4-4A2F-B208-C8BF08A60954}"/>
            </c:ext>
          </c:extLst>
        </c:ser>
        <c:ser>
          <c:idx val="1"/>
          <c:order val="1"/>
          <c:tx>
            <c:strRef>
              <c:f>'Эксперимент №2'!$C$19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№2'!$C$20:$C$24</c:f>
              <c:numCache>
                <c:formatCode>0.000</c:formatCode>
                <c:ptCount val="5"/>
                <c:pt idx="0">
                  <c:v>5.5E-2</c:v>
                </c:pt>
                <c:pt idx="1">
                  <c:v>5.1999999999999998E-2</c:v>
                </c:pt>
                <c:pt idx="2">
                  <c:v>0.122</c:v>
                </c:pt>
                <c:pt idx="3">
                  <c:v>0.05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4-4A2F-B208-C8BF08A60954}"/>
            </c:ext>
          </c:extLst>
        </c:ser>
        <c:ser>
          <c:idx val="2"/>
          <c:order val="2"/>
          <c:tx>
            <c:strRef>
              <c:f>'Эксперимент №2'!$D$19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№2'!$D$20:$D$24</c:f>
              <c:numCache>
                <c:formatCode>@</c:formatCode>
                <c:ptCount val="5"/>
                <c:pt idx="0">
                  <c:v>0.47499999999999998</c:v>
                </c:pt>
                <c:pt idx="1">
                  <c:v>0.47599999999999998</c:v>
                </c:pt>
                <c:pt idx="2">
                  <c:v>0.47899999999999998</c:v>
                </c:pt>
                <c:pt idx="3">
                  <c:v>0.47299999999999998</c:v>
                </c:pt>
                <c:pt idx="4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74-4A2F-B208-C8BF08A6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№2'!$B$36:$B$40</c:f>
              <c:numCache>
                <c:formatCode>0.000</c:formatCode>
                <c:ptCount val="5"/>
                <c:pt idx="0">
                  <c:v>16.015999999999998</c:v>
                </c:pt>
                <c:pt idx="1">
                  <c:v>15.933999999999999</c:v>
                </c:pt>
                <c:pt idx="2">
                  <c:v>16.155999999999999</c:v>
                </c:pt>
                <c:pt idx="3">
                  <c:v>15.99</c:v>
                </c:pt>
                <c:pt idx="4">
                  <c:v>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4-4974-B2EC-12E0C528718D}"/>
            </c:ext>
          </c:extLst>
        </c:ser>
        <c:ser>
          <c:idx val="1"/>
          <c:order val="1"/>
          <c:tx>
            <c:strRef>
              <c:f>'Эксперимент №2'!$C$35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№2'!$C$36:$C$40</c:f>
              <c:numCache>
                <c:formatCode>0.000</c:formatCode>
                <c:ptCount val="5"/>
                <c:pt idx="0">
                  <c:v>15.936</c:v>
                </c:pt>
                <c:pt idx="1">
                  <c:v>15.920999999999999</c:v>
                </c:pt>
                <c:pt idx="2">
                  <c:v>16.149000000000001</c:v>
                </c:pt>
                <c:pt idx="3">
                  <c:v>15.978999999999999</c:v>
                </c:pt>
                <c:pt idx="4">
                  <c:v>17.079999999999998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4-4974-B2EC-12E0C528718D}"/>
            </c:ext>
          </c:extLst>
        </c:ser>
        <c:ser>
          <c:idx val="2"/>
          <c:order val="2"/>
          <c:tx>
            <c:strRef>
              <c:f>'Эксперимент №2'!$D$35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№2'!$D$36:$D$40</c:f>
              <c:numCache>
                <c:formatCode>0.000</c:formatCode>
                <c:ptCount val="5"/>
                <c:pt idx="0">
                  <c:v>16.518999999999998</c:v>
                </c:pt>
                <c:pt idx="1">
                  <c:v>16.468</c:v>
                </c:pt>
                <c:pt idx="2">
                  <c:v>16.552</c:v>
                </c:pt>
                <c:pt idx="3">
                  <c:v>16.545000000000002</c:v>
                </c:pt>
                <c:pt idx="4">
                  <c:v>16.542000000000002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F4-4974-B2EC-12E0C5287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№2'!$B$52:$B$56</c:f>
              <c:numCache>
                <c:formatCode>0.000</c:formatCode>
                <c:ptCount val="5"/>
                <c:pt idx="0">
                  <c:v>0.26400000000000001</c:v>
                </c:pt>
                <c:pt idx="1">
                  <c:v>0.19900000000000001</c:v>
                </c:pt>
                <c:pt idx="2">
                  <c:v>0.377</c:v>
                </c:pt>
                <c:pt idx="3">
                  <c:v>0.191</c:v>
                </c:pt>
                <c:pt idx="4">
                  <c:v>1.2869999999999999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9-40A6-BADC-404E20C032AC}"/>
            </c:ext>
          </c:extLst>
        </c:ser>
        <c:ser>
          <c:idx val="1"/>
          <c:order val="1"/>
          <c:tx>
            <c:strRef>
              <c:f>'Эксперимент №2'!$C$51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№2'!$C$52:$C$56</c:f>
              <c:numCache>
                <c:formatCode>0.000</c:formatCode>
                <c:ptCount val="5"/>
                <c:pt idx="0">
                  <c:v>0.16400000000000001</c:v>
                </c:pt>
                <c:pt idx="1">
                  <c:v>0.14899999999999999</c:v>
                </c:pt>
                <c:pt idx="2">
                  <c:v>0.36099999999999999</c:v>
                </c:pt>
                <c:pt idx="3">
                  <c:v>0.18</c:v>
                </c:pt>
                <c:pt idx="4">
                  <c:v>1.282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9-40A6-BADC-404E20C032AC}"/>
            </c:ext>
          </c:extLst>
        </c:ser>
        <c:ser>
          <c:idx val="2"/>
          <c:order val="2"/>
          <c:tx>
            <c:strRef>
              <c:f>'Эксперимент №2'!$D$51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№2'!$D$52:$D$56</c:f>
              <c:numCache>
                <c:formatCode>0.000</c:formatCode>
                <c:ptCount val="5"/>
                <c:pt idx="0">
                  <c:v>0.73</c:v>
                </c:pt>
                <c:pt idx="1">
                  <c:v>0.72599999999999998</c:v>
                </c:pt>
                <c:pt idx="2">
                  <c:v>0.754</c:v>
                </c:pt>
                <c:pt idx="3">
                  <c:v>0.75800000000000001</c:v>
                </c:pt>
                <c:pt idx="4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9-40A6-BADC-404E20C03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№2'!$B$68:$B$72</c:f>
              <c:numCache>
                <c:formatCode>0.000</c:formatCode>
                <c:ptCount val="5"/>
                <c:pt idx="0">
                  <c:v>7.8979999999999997</c:v>
                </c:pt>
                <c:pt idx="1">
                  <c:v>7.9710000000000001</c:v>
                </c:pt>
                <c:pt idx="2">
                  <c:v>7.9690000000000003</c:v>
                </c:pt>
                <c:pt idx="3">
                  <c:v>7.8410000000000002</c:v>
                </c:pt>
                <c:pt idx="4">
                  <c:v>8.3800000000000008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B-446B-AEE6-5B4287324250}"/>
            </c:ext>
          </c:extLst>
        </c:ser>
        <c:ser>
          <c:idx val="1"/>
          <c:order val="1"/>
          <c:tx>
            <c:strRef>
              <c:f>'Эксперимент №2'!$C$67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№2'!$C$68:$C$72</c:f>
              <c:numCache>
                <c:formatCode>0.000</c:formatCode>
                <c:ptCount val="5"/>
                <c:pt idx="0">
                  <c:v>8.0340000000000007</c:v>
                </c:pt>
                <c:pt idx="1">
                  <c:v>8.3279999999999994</c:v>
                </c:pt>
                <c:pt idx="2">
                  <c:v>7.9820000000000002</c:v>
                </c:pt>
                <c:pt idx="3">
                  <c:v>7.85</c:v>
                </c:pt>
                <c:pt idx="4">
                  <c:v>8.5250000000000004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FB-446B-AEE6-5B4287324250}"/>
            </c:ext>
          </c:extLst>
        </c:ser>
        <c:ser>
          <c:idx val="2"/>
          <c:order val="2"/>
          <c:tx>
            <c:strRef>
              <c:f>'Эксперимент №2'!$D$67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№2'!$D$68:$D$72</c:f>
              <c:numCache>
                <c:formatCode>0.000</c:formatCode>
                <c:ptCount val="5"/>
                <c:pt idx="0">
                  <c:v>8.1449999999999996</c:v>
                </c:pt>
                <c:pt idx="1">
                  <c:v>7.8860000000000001</c:v>
                </c:pt>
                <c:pt idx="2">
                  <c:v>8.0459999999999994</c:v>
                </c:pt>
                <c:pt idx="3">
                  <c:v>7.9989999999999997</c:v>
                </c:pt>
                <c:pt idx="4">
                  <c:v>8.0459999999999994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FB-446B-AEE6-5B4287324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№2'!$B$84:$B$88</c:f>
              <c:numCache>
                <c:formatCode>0.000</c:formatCode>
                <c:ptCount val="5"/>
                <c:pt idx="0">
                  <c:v>0.192</c:v>
                </c:pt>
                <c:pt idx="1">
                  <c:v>0.13100000000000001</c:v>
                </c:pt>
                <c:pt idx="2">
                  <c:v>0.248</c:v>
                </c:pt>
                <c:pt idx="3">
                  <c:v>0.13400000000000001</c:v>
                </c:pt>
                <c:pt idx="4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3-4FEA-9ADD-607024456E63}"/>
            </c:ext>
          </c:extLst>
        </c:ser>
        <c:ser>
          <c:idx val="1"/>
          <c:order val="1"/>
          <c:tx>
            <c:strRef>
              <c:f>'Эксперимент №2'!$C$83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№2'!$C$84:$C$88</c:f>
              <c:numCache>
                <c:formatCode>0.000</c:formatCode>
                <c:ptCount val="5"/>
                <c:pt idx="0">
                  <c:v>0.108</c:v>
                </c:pt>
                <c:pt idx="1">
                  <c:v>9.7000000000000003E-2</c:v>
                </c:pt>
                <c:pt idx="2">
                  <c:v>0.23899999999999999</c:v>
                </c:pt>
                <c:pt idx="3">
                  <c:v>0.13</c:v>
                </c:pt>
                <c:pt idx="4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3-4FEA-9ADD-607024456E63}"/>
            </c:ext>
          </c:extLst>
        </c:ser>
        <c:ser>
          <c:idx val="2"/>
          <c:order val="2"/>
          <c:tx>
            <c:strRef>
              <c:f>'Эксперимент №2'!$D$83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№2'!$D$84:$D$88</c:f>
              <c:numCache>
                <c:formatCode>0.000</c:formatCode>
                <c:ptCount val="5"/>
                <c:pt idx="0">
                  <c:v>0.255</c:v>
                </c:pt>
                <c:pt idx="1">
                  <c:v>0.25</c:v>
                </c:pt>
                <c:pt idx="2">
                  <c:v>0.27500000000000002</c:v>
                </c:pt>
                <c:pt idx="3">
                  <c:v>0.28499999999999998</c:v>
                </c:pt>
                <c:pt idx="4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B3-4FEA-9ADD-607024456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0-446C-9E44-AB0C47F11628}"/>
            </c:ext>
          </c:extLst>
        </c:ser>
        <c:ser>
          <c:idx val="1"/>
          <c:order val="1"/>
          <c:tx>
            <c:strRef>
              <c:f>'Эксперимент №2'!$C$99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0-446C-9E44-AB0C47F11628}"/>
            </c:ext>
          </c:extLst>
        </c:ser>
        <c:ser>
          <c:idx val="2"/>
          <c:order val="2"/>
          <c:tx>
            <c:strRef>
              <c:f>'Эксперимент №2'!$D$99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№2'!$D$100:$D$104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30-446C-9E44-AB0C47F11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№1'!$AJ$3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№1'!$AI$4:$AI$8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№1'!$AJ$4:$AJ$8</c:f>
              <c:numCache>
                <c:formatCode>0.000</c:formatCode>
                <c:ptCount val="5"/>
                <c:pt idx="0">
                  <c:v>5.8920000000000003</c:v>
                </c:pt>
                <c:pt idx="1">
                  <c:v>6.5090000000000003</c:v>
                </c:pt>
                <c:pt idx="2">
                  <c:v>6.141</c:v>
                </c:pt>
                <c:pt idx="3">
                  <c:v>6.0940000000000003</c:v>
                </c:pt>
                <c:pt idx="4">
                  <c:v>6.9409999999999998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5-40E9-AE30-B2D1BA51676B}"/>
            </c:ext>
          </c:extLst>
        </c:ser>
        <c:ser>
          <c:idx val="1"/>
          <c:order val="1"/>
          <c:tx>
            <c:strRef>
              <c:f>'Эксперимент №1'!$AK$3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№1'!$AI$4:$AI$8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№1'!$AK$4:$AK$8</c:f>
              <c:numCache>
                <c:formatCode>0.000</c:formatCode>
                <c:ptCount val="5"/>
                <c:pt idx="0">
                  <c:v>5.7670000000000003</c:v>
                </c:pt>
                <c:pt idx="1">
                  <c:v>6.4829999999999997</c:v>
                </c:pt>
                <c:pt idx="2">
                  <c:v>6.1040000000000001</c:v>
                </c:pt>
                <c:pt idx="3">
                  <c:v>6.1079999999999997</c:v>
                </c:pt>
                <c:pt idx="4">
                  <c:v>6.8490000000000002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5-40E9-AE30-B2D1BA51676B}"/>
            </c:ext>
          </c:extLst>
        </c:ser>
        <c:ser>
          <c:idx val="2"/>
          <c:order val="2"/>
          <c:tx>
            <c:strRef>
              <c:f>'Эксперимент №1'!$AL$3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№1'!$AI$4:$AI$8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№1'!$AL$4:$AL$8</c:f>
              <c:numCache>
                <c:formatCode>0.000</c:formatCode>
                <c:ptCount val="5"/>
                <c:pt idx="0">
                  <c:v>5.9870000000000001</c:v>
                </c:pt>
                <c:pt idx="1">
                  <c:v>6.69</c:v>
                </c:pt>
                <c:pt idx="2">
                  <c:v>6.5460000000000003</c:v>
                </c:pt>
                <c:pt idx="3">
                  <c:v>6.5359999999999996</c:v>
                </c:pt>
                <c:pt idx="4">
                  <c:v>6.63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5-40E9-AE30-B2D1BA51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№1'!$AJ$19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№1'!$AI$20:$AI$24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№1'!$AJ$20:$AJ$24</c:f>
              <c:numCache>
                <c:formatCode>@</c:formatCode>
                <c:ptCount val="5"/>
                <c:pt idx="0">
                  <c:v>6.2E-2</c:v>
                </c:pt>
                <c:pt idx="1">
                  <c:v>6.5000000000000002E-2</c:v>
                </c:pt>
                <c:pt idx="2">
                  <c:v>0.129</c:v>
                </c:pt>
                <c:pt idx="3">
                  <c:v>6.9000000000000006E-2</c:v>
                </c:pt>
                <c:pt idx="4">
                  <c:v>0.81100000000000005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6-4E43-A822-FF884605810A}"/>
            </c:ext>
          </c:extLst>
        </c:ser>
        <c:ser>
          <c:idx val="1"/>
          <c:order val="1"/>
          <c:tx>
            <c:strRef>
              <c:f>'Эксперимент №1'!$AK$19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№1'!$AI$20:$AI$24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№1'!$AK$20:$AK$24</c:f>
              <c:numCache>
                <c:formatCode>0.000</c:formatCode>
                <c:ptCount val="5"/>
                <c:pt idx="0">
                  <c:v>6.5000000000000002E-2</c:v>
                </c:pt>
                <c:pt idx="1">
                  <c:v>6.9000000000000006E-2</c:v>
                </c:pt>
                <c:pt idx="2">
                  <c:v>0.122</c:v>
                </c:pt>
                <c:pt idx="3">
                  <c:v>7.1999999999999995E-2</c:v>
                </c:pt>
                <c:pt idx="4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6-4E43-A822-FF884605810A}"/>
            </c:ext>
          </c:extLst>
        </c:ser>
        <c:ser>
          <c:idx val="2"/>
          <c:order val="2"/>
          <c:tx>
            <c:strRef>
              <c:f>'Эксперимент №1'!$AL$19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№1'!$AI$20:$AI$24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№1'!$AL$20:$AL$24</c:f>
              <c:numCache>
                <c:formatCode>0.000</c:formatCode>
                <c:ptCount val="5"/>
                <c:pt idx="0">
                  <c:v>0.52200000000000002</c:v>
                </c:pt>
                <c:pt idx="1">
                  <c:v>0.52400000000000002</c:v>
                </c:pt>
                <c:pt idx="2">
                  <c:v>0.54100000000000004</c:v>
                </c:pt>
                <c:pt idx="3">
                  <c:v>0.53400000000000003</c:v>
                </c:pt>
                <c:pt idx="4">
                  <c:v>0.53400000000000003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66-4E43-A822-FF8846058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№1'!$AJ$35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№1'!$AI$36:$AI$40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№1'!$AJ$36:$AJ$40</c:f>
              <c:numCache>
                <c:formatCode>0.000</c:formatCode>
                <c:ptCount val="5"/>
                <c:pt idx="0">
                  <c:v>10.632999999999999</c:v>
                </c:pt>
                <c:pt idx="1">
                  <c:v>10.673999999999999</c:v>
                </c:pt>
                <c:pt idx="2">
                  <c:v>10.801</c:v>
                </c:pt>
                <c:pt idx="3">
                  <c:v>10.728</c:v>
                </c:pt>
                <c:pt idx="4">
                  <c:v>12.146000000000001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8-4E79-BCFB-975E6D5D77CE}"/>
            </c:ext>
          </c:extLst>
        </c:ser>
        <c:ser>
          <c:idx val="1"/>
          <c:order val="1"/>
          <c:tx>
            <c:strRef>
              <c:f>'Эксперимент №1'!$AK$35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№1'!$AI$36:$AI$40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№1'!$AK$36:$AK$40</c:f>
              <c:numCache>
                <c:formatCode>0.00</c:formatCode>
                <c:ptCount val="5"/>
                <c:pt idx="0">
                  <c:v>10.694000000000001</c:v>
                </c:pt>
                <c:pt idx="1">
                  <c:v>10.673</c:v>
                </c:pt>
                <c:pt idx="2">
                  <c:v>10.782</c:v>
                </c:pt>
                <c:pt idx="3">
                  <c:v>10.83</c:v>
                </c:pt>
                <c:pt idx="4">
                  <c:v>12.236000000000001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48-4E79-BCFB-975E6D5D77CE}"/>
            </c:ext>
          </c:extLst>
        </c:ser>
        <c:ser>
          <c:idx val="2"/>
          <c:order val="2"/>
          <c:tx>
            <c:strRef>
              <c:f>'Эксперимент №1'!$AL$35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№1'!$AI$36:$AI$40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№1'!$AL$36:$AL$40</c:f>
              <c:numCache>
                <c:formatCode>0.000</c:formatCode>
                <c:ptCount val="5"/>
                <c:pt idx="0">
                  <c:v>11.222</c:v>
                </c:pt>
                <c:pt idx="1">
                  <c:v>11.204000000000001</c:v>
                </c:pt>
                <c:pt idx="2">
                  <c:v>11.242000000000001</c:v>
                </c:pt>
                <c:pt idx="3">
                  <c:v>11.228</c:v>
                </c:pt>
                <c:pt idx="4">
                  <c:v>11.241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48-4E79-BCFB-975E6D5D7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№1'!$AJ$51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№1'!$AI$52:$AI$56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№1'!$AJ$52:$AJ$56</c:f>
              <c:numCache>
                <c:formatCode>0.000</c:formatCode>
                <c:ptCount val="5"/>
                <c:pt idx="0">
                  <c:v>0.224</c:v>
                </c:pt>
                <c:pt idx="1">
                  <c:v>0.23400000000000001</c:v>
                </c:pt>
                <c:pt idx="2">
                  <c:v>0.309</c:v>
                </c:pt>
                <c:pt idx="3">
                  <c:v>0.23200000000000001</c:v>
                </c:pt>
                <c:pt idx="4">
                  <c:v>1.647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3-45DB-A777-2D8DD54E3164}"/>
            </c:ext>
          </c:extLst>
        </c:ser>
        <c:ser>
          <c:idx val="1"/>
          <c:order val="1"/>
          <c:tx>
            <c:strRef>
              <c:f>'Эксперимент №1'!$AK$51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№1'!$AI$52:$AI$56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№1'!$AK$52:$AK$56</c:f>
              <c:numCache>
                <c:formatCode>0.000</c:formatCode>
                <c:ptCount val="5"/>
                <c:pt idx="0">
                  <c:v>0.19500000000000001</c:v>
                </c:pt>
                <c:pt idx="1">
                  <c:v>0.17399999999999999</c:v>
                </c:pt>
                <c:pt idx="2">
                  <c:v>0.314</c:v>
                </c:pt>
                <c:pt idx="3">
                  <c:v>0.34699999999999998</c:v>
                </c:pt>
                <c:pt idx="4">
                  <c:v>1.8220000000000001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23-45DB-A777-2D8DD54E3164}"/>
            </c:ext>
          </c:extLst>
        </c:ser>
        <c:ser>
          <c:idx val="2"/>
          <c:order val="2"/>
          <c:tx>
            <c:strRef>
              <c:f>'Эксперимент №1'!$AL$51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№1'!$AI$52:$AI$56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№1'!$AL$52:$AL$56</c:f>
              <c:numCache>
                <c:formatCode>0.000</c:formatCode>
                <c:ptCount val="5"/>
                <c:pt idx="0">
                  <c:v>0.72299999999999998</c:v>
                </c:pt>
                <c:pt idx="1">
                  <c:v>0.70499999999999996</c:v>
                </c:pt>
                <c:pt idx="2">
                  <c:v>0.747</c:v>
                </c:pt>
                <c:pt idx="3">
                  <c:v>0.73299999999999998</c:v>
                </c:pt>
                <c:pt idx="4">
                  <c:v>0.74199999999999999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23-45DB-A777-2D8DD54E3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общий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№1'!$B$68:$B$72</c:f>
              <c:numCache>
                <c:formatCode>0.000</c:formatCode>
                <c:ptCount val="5"/>
                <c:pt idx="0">
                  <c:v>5.0979999999999999</c:v>
                </c:pt>
                <c:pt idx="1">
                  <c:v>5.4109999999999996</c:v>
                </c:pt>
                <c:pt idx="2">
                  <c:v>5.343</c:v>
                </c:pt>
                <c:pt idx="3">
                  <c:v>5.258</c:v>
                </c:pt>
                <c:pt idx="4">
                  <c:v>6.0730000000000004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2-4B8E-BC42-12AFFE51381A}"/>
            </c:ext>
          </c:extLst>
        </c:ser>
        <c:ser>
          <c:idx val="1"/>
          <c:order val="1"/>
          <c:tx>
            <c:strRef>
              <c:f>'Эксперимент №1'!$C$67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№1'!$C$68:$C$72</c:f>
              <c:numCache>
                <c:formatCode>0.000</c:formatCode>
                <c:ptCount val="5"/>
                <c:pt idx="0">
                  <c:v>5.4669999999999996</c:v>
                </c:pt>
                <c:pt idx="1">
                  <c:v>5.1760000000000002</c:v>
                </c:pt>
                <c:pt idx="2">
                  <c:v>5.3129999999999997</c:v>
                </c:pt>
                <c:pt idx="3">
                  <c:v>5.3159999999999998</c:v>
                </c:pt>
                <c:pt idx="4">
                  <c:v>6.1539999999999999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2-4B8E-BC42-12AFFE51381A}"/>
            </c:ext>
          </c:extLst>
        </c:ser>
        <c:ser>
          <c:idx val="2"/>
          <c:order val="2"/>
          <c:tx>
            <c:strRef>
              <c:f>'Эксперимент №1'!$D$67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№1'!$D$68:$D$72</c:f>
              <c:numCache>
                <c:formatCode>0.000</c:formatCode>
                <c:ptCount val="5"/>
                <c:pt idx="0">
                  <c:v>5.2949999999999999</c:v>
                </c:pt>
                <c:pt idx="1">
                  <c:v>5.44</c:v>
                </c:pt>
                <c:pt idx="2">
                  <c:v>5.37</c:v>
                </c:pt>
                <c:pt idx="3">
                  <c:v>5.3659999999999997</c:v>
                </c:pt>
                <c:pt idx="4">
                  <c:v>5.3310000000000004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42-4B8E-BC42-12AFFE513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общий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№1'!$AJ$67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№1'!$AI$68:$AI$72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№1'!$AJ$68:$AJ$72</c:f>
              <c:numCache>
                <c:formatCode>0.000</c:formatCode>
                <c:ptCount val="5"/>
                <c:pt idx="0">
                  <c:v>4.7409999999999997</c:v>
                </c:pt>
                <c:pt idx="1">
                  <c:v>4.165</c:v>
                </c:pt>
                <c:pt idx="2">
                  <c:v>4.66</c:v>
                </c:pt>
                <c:pt idx="3">
                  <c:v>4.6340000000000003</c:v>
                </c:pt>
                <c:pt idx="4">
                  <c:v>5.2050000000000001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3-46C6-B11A-DA4F0FE33E5D}"/>
            </c:ext>
          </c:extLst>
        </c:ser>
        <c:ser>
          <c:idx val="1"/>
          <c:order val="1"/>
          <c:tx>
            <c:strRef>
              <c:f>'Эксперимент №1'!$AK$67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№1'!$AI$68:$AI$72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№1'!$AK$68:$AK$72</c:f>
              <c:numCache>
                <c:formatCode>0.000</c:formatCode>
                <c:ptCount val="5"/>
                <c:pt idx="0">
                  <c:v>4.9269999999999996</c:v>
                </c:pt>
                <c:pt idx="1">
                  <c:v>4.1900000000000004</c:v>
                </c:pt>
                <c:pt idx="2">
                  <c:v>4.6779999999999999</c:v>
                </c:pt>
                <c:pt idx="3">
                  <c:v>4.7220000000000004</c:v>
                </c:pt>
                <c:pt idx="4">
                  <c:v>5.3869999999999996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3-46C6-B11A-DA4F0FE33E5D}"/>
            </c:ext>
          </c:extLst>
        </c:ser>
        <c:ser>
          <c:idx val="2"/>
          <c:order val="2"/>
          <c:tx>
            <c:strRef>
              <c:f>'Эксперимент №1'!$AL$67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№1'!$AI$68:$AI$72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№1'!$AL$68:$AL$72</c:f>
              <c:numCache>
                <c:formatCode>0.000</c:formatCode>
                <c:ptCount val="5"/>
                <c:pt idx="0">
                  <c:v>5.234</c:v>
                </c:pt>
                <c:pt idx="1">
                  <c:v>4.5140000000000002</c:v>
                </c:pt>
                <c:pt idx="2">
                  <c:v>4.6959999999999997</c:v>
                </c:pt>
                <c:pt idx="3">
                  <c:v>4.6909999999999998</c:v>
                </c:pt>
                <c:pt idx="4">
                  <c:v>4.6109999999999998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73-46C6-B11A-DA4F0FE3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№1'!$AJ$83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№1'!$AI$84:$AI$88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№1'!$AJ$84:$AJ$88</c:f>
              <c:numCache>
                <c:formatCode>0.000</c:formatCode>
                <c:ptCount val="5"/>
                <c:pt idx="0">
                  <c:v>0.16200000000000001</c:v>
                </c:pt>
                <c:pt idx="1">
                  <c:v>0.16900000000000001</c:v>
                </c:pt>
                <c:pt idx="2">
                  <c:v>0.18</c:v>
                </c:pt>
                <c:pt idx="3">
                  <c:v>0.16300000000000001</c:v>
                </c:pt>
                <c:pt idx="4">
                  <c:v>0.83499999999999996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9-4424-9705-4328310B8D53}"/>
            </c:ext>
          </c:extLst>
        </c:ser>
        <c:ser>
          <c:idx val="1"/>
          <c:order val="1"/>
          <c:tx>
            <c:strRef>
              <c:f>'Эксперимент №1'!$AK$83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№1'!$AI$84:$AI$88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№1'!$AK$84:$AK$88</c:f>
              <c:numCache>
                <c:formatCode>0.000</c:formatCode>
                <c:ptCount val="5"/>
                <c:pt idx="0">
                  <c:v>0.13</c:v>
                </c:pt>
                <c:pt idx="1">
                  <c:v>0.105</c:v>
                </c:pt>
                <c:pt idx="2">
                  <c:v>0.192</c:v>
                </c:pt>
                <c:pt idx="3">
                  <c:v>0.27500000000000002</c:v>
                </c:pt>
                <c:pt idx="4">
                  <c:v>1.083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9-4424-9705-4328310B8D53}"/>
            </c:ext>
          </c:extLst>
        </c:ser>
        <c:ser>
          <c:idx val="2"/>
          <c:order val="2"/>
          <c:tx>
            <c:strRef>
              <c:f>'Эксперимент №1'!$AL$83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№1'!$AI$84:$AI$88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№1'!$AL$84:$AL$88</c:f>
              <c:numCache>
                <c:formatCode>0.000</c:formatCode>
                <c:ptCount val="5"/>
                <c:pt idx="0">
                  <c:v>0.20100000000000001</c:v>
                </c:pt>
                <c:pt idx="1">
                  <c:v>0.18099999999999999</c:v>
                </c:pt>
                <c:pt idx="2">
                  <c:v>0.20599999999999999</c:v>
                </c:pt>
                <c:pt idx="3">
                  <c:v>0.19900000000000001</c:v>
                </c:pt>
                <c:pt idx="4">
                  <c:v>0.20799999999999999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9-4424-9705-4328310B8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Потери трафика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№1'!$AJ$99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№1'!$AI$100:$AI$104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№1'!$AJ$100:$AJ$104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4-4BD6-B928-A9E2A50202FF}"/>
            </c:ext>
          </c:extLst>
        </c:ser>
        <c:ser>
          <c:idx val="1"/>
          <c:order val="1"/>
          <c:tx>
            <c:strRef>
              <c:f>'Эксперимент №1'!$AK$99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№1'!$AI$100:$AI$104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№1'!$AK$100:$AK$104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4-4BD6-B928-A9E2A50202FF}"/>
            </c:ext>
          </c:extLst>
        </c:ser>
        <c:ser>
          <c:idx val="2"/>
          <c:order val="2"/>
          <c:tx>
            <c:strRef>
              <c:f>'Эксперимент №1'!$AL$99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№1'!$AI$100:$AI$104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№1'!$AL$100:$AL$104</c:f>
              <c:numCache>
                <c:formatCode>0.000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4-4BD6-B928-A9E2A502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№2'!$B$4:$B$8</c:f>
              <c:numCache>
                <c:formatCode>0.000</c:formatCode>
                <c:ptCount val="5"/>
                <c:pt idx="0">
                  <c:v>8.1180000000000003</c:v>
                </c:pt>
                <c:pt idx="1">
                  <c:v>7.9630000000000001</c:v>
                </c:pt>
                <c:pt idx="2">
                  <c:v>8.1869999999999994</c:v>
                </c:pt>
                <c:pt idx="3">
                  <c:v>8.1479999999999997</c:v>
                </c:pt>
                <c:pt idx="4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8-4D25-9BED-0D45DC430C32}"/>
            </c:ext>
          </c:extLst>
        </c:ser>
        <c:ser>
          <c:idx val="1"/>
          <c:order val="1"/>
          <c:tx>
            <c:strRef>
              <c:f>'Эксперимент №2'!$C$3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№2'!$C$4:$C$8</c:f>
              <c:numCache>
                <c:formatCode>0.000</c:formatCode>
                <c:ptCount val="5"/>
                <c:pt idx="0">
                  <c:v>7.9020000000000001</c:v>
                </c:pt>
                <c:pt idx="1">
                  <c:v>7.5919999999999996</c:v>
                </c:pt>
                <c:pt idx="2">
                  <c:v>8.1669999999999998</c:v>
                </c:pt>
                <c:pt idx="3">
                  <c:v>8.1300000000000008</c:v>
                </c:pt>
                <c:pt idx="4">
                  <c:v>8.5540000000000003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8-4D25-9BED-0D45DC430C32}"/>
            </c:ext>
          </c:extLst>
        </c:ser>
        <c:ser>
          <c:idx val="2"/>
          <c:order val="2"/>
          <c:tx>
            <c:strRef>
              <c:f>'Эксперимент №2'!$D$3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№2'!$D$4:$D$8</c:f>
              <c:numCache>
                <c:formatCode>0.000</c:formatCode>
                <c:ptCount val="5"/>
                <c:pt idx="0">
                  <c:v>8.3740000000000006</c:v>
                </c:pt>
                <c:pt idx="1">
                  <c:v>8.5830000000000002</c:v>
                </c:pt>
                <c:pt idx="2">
                  <c:v>8.5060000000000002</c:v>
                </c:pt>
                <c:pt idx="3">
                  <c:v>8.5459999999999994</c:v>
                </c:pt>
                <c:pt idx="4">
                  <c:v>8.4949999999999992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E8-4D25-9BED-0D45DC43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№2'!$B$20:$B$24</c:f>
              <c:numCache>
                <c:formatCode>0.000</c:formatCode>
                <c:ptCount val="5"/>
                <c:pt idx="0">
                  <c:v>7.1999999999999995E-2</c:v>
                </c:pt>
                <c:pt idx="1">
                  <c:v>6.8000000000000005E-2</c:v>
                </c:pt>
                <c:pt idx="2">
                  <c:v>0.129</c:v>
                </c:pt>
                <c:pt idx="3">
                  <c:v>5.6000000000000001E-2</c:v>
                </c:pt>
                <c:pt idx="4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3-4EB4-911F-758556AD1007}"/>
            </c:ext>
          </c:extLst>
        </c:ser>
        <c:ser>
          <c:idx val="1"/>
          <c:order val="1"/>
          <c:tx>
            <c:strRef>
              <c:f>'Эксперимент №2'!$C$19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№2'!$C$20:$C$24</c:f>
              <c:numCache>
                <c:formatCode>0.000</c:formatCode>
                <c:ptCount val="5"/>
                <c:pt idx="0">
                  <c:v>5.5E-2</c:v>
                </c:pt>
                <c:pt idx="1">
                  <c:v>5.1999999999999998E-2</c:v>
                </c:pt>
                <c:pt idx="2">
                  <c:v>0.122</c:v>
                </c:pt>
                <c:pt idx="3">
                  <c:v>0.05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3-4EB4-911F-758556AD1007}"/>
            </c:ext>
          </c:extLst>
        </c:ser>
        <c:ser>
          <c:idx val="2"/>
          <c:order val="2"/>
          <c:tx>
            <c:strRef>
              <c:f>'Эксперимент №2'!$D$19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№2'!$D$20:$D$24</c:f>
              <c:numCache>
                <c:formatCode>@</c:formatCode>
                <c:ptCount val="5"/>
                <c:pt idx="0">
                  <c:v>0.47499999999999998</c:v>
                </c:pt>
                <c:pt idx="1">
                  <c:v>0.47599999999999998</c:v>
                </c:pt>
                <c:pt idx="2">
                  <c:v>0.47899999999999998</c:v>
                </c:pt>
                <c:pt idx="3">
                  <c:v>0.47299999999999998</c:v>
                </c:pt>
                <c:pt idx="4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3-4EB4-911F-758556AD1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№2'!$B$36:$B$40</c:f>
              <c:numCache>
                <c:formatCode>0.000</c:formatCode>
                <c:ptCount val="5"/>
                <c:pt idx="0">
                  <c:v>16.015999999999998</c:v>
                </c:pt>
                <c:pt idx="1">
                  <c:v>15.933999999999999</c:v>
                </c:pt>
                <c:pt idx="2">
                  <c:v>16.155999999999999</c:v>
                </c:pt>
                <c:pt idx="3">
                  <c:v>15.99</c:v>
                </c:pt>
                <c:pt idx="4">
                  <c:v>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D-4F33-AA23-5354DD83AFFE}"/>
            </c:ext>
          </c:extLst>
        </c:ser>
        <c:ser>
          <c:idx val="1"/>
          <c:order val="1"/>
          <c:tx>
            <c:strRef>
              <c:f>'Эксперимент №2'!$C$35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№2'!$C$36:$C$40</c:f>
              <c:numCache>
                <c:formatCode>0.000</c:formatCode>
                <c:ptCount val="5"/>
                <c:pt idx="0">
                  <c:v>15.936</c:v>
                </c:pt>
                <c:pt idx="1">
                  <c:v>15.920999999999999</c:v>
                </c:pt>
                <c:pt idx="2">
                  <c:v>16.149000000000001</c:v>
                </c:pt>
                <c:pt idx="3">
                  <c:v>15.978999999999999</c:v>
                </c:pt>
                <c:pt idx="4">
                  <c:v>17.079999999999998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D-4F33-AA23-5354DD83AFFE}"/>
            </c:ext>
          </c:extLst>
        </c:ser>
        <c:ser>
          <c:idx val="2"/>
          <c:order val="2"/>
          <c:tx>
            <c:strRef>
              <c:f>'Эксперимент №2'!$D$35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№2'!$D$36:$D$40</c:f>
              <c:numCache>
                <c:formatCode>0.000</c:formatCode>
                <c:ptCount val="5"/>
                <c:pt idx="0">
                  <c:v>16.518999999999998</c:v>
                </c:pt>
                <c:pt idx="1">
                  <c:v>16.468</c:v>
                </c:pt>
                <c:pt idx="2">
                  <c:v>16.552</c:v>
                </c:pt>
                <c:pt idx="3">
                  <c:v>16.545000000000002</c:v>
                </c:pt>
                <c:pt idx="4">
                  <c:v>16.542000000000002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D-4F33-AA23-5354DD83A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№2'!$B$52:$B$56</c:f>
              <c:numCache>
                <c:formatCode>0.000</c:formatCode>
                <c:ptCount val="5"/>
                <c:pt idx="0">
                  <c:v>0.26400000000000001</c:v>
                </c:pt>
                <c:pt idx="1">
                  <c:v>0.19900000000000001</c:v>
                </c:pt>
                <c:pt idx="2">
                  <c:v>0.377</c:v>
                </c:pt>
                <c:pt idx="3">
                  <c:v>0.191</c:v>
                </c:pt>
                <c:pt idx="4">
                  <c:v>1.2869999999999999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0-4092-AD01-DA250163F9A6}"/>
            </c:ext>
          </c:extLst>
        </c:ser>
        <c:ser>
          <c:idx val="1"/>
          <c:order val="1"/>
          <c:tx>
            <c:strRef>
              <c:f>'Эксперимент №2'!$C$51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№2'!$C$52:$C$56</c:f>
              <c:numCache>
                <c:formatCode>0.000</c:formatCode>
                <c:ptCount val="5"/>
                <c:pt idx="0">
                  <c:v>0.16400000000000001</c:v>
                </c:pt>
                <c:pt idx="1">
                  <c:v>0.14899999999999999</c:v>
                </c:pt>
                <c:pt idx="2">
                  <c:v>0.36099999999999999</c:v>
                </c:pt>
                <c:pt idx="3">
                  <c:v>0.18</c:v>
                </c:pt>
                <c:pt idx="4">
                  <c:v>1.282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0-4092-AD01-DA250163F9A6}"/>
            </c:ext>
          </c:extLst>
        </c:ser>
        <c:ser>
          <c:idx val="2"/>
          <c:order val="2"/>
          <c:tx>
            <c:strRef>
              <c:f>'Эксперимент №2'!$D$51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№2'!$D$52:$D$56</c:f>
              <c:numCache>
                <c:formatCode>0.000</c:formatCode>
                <c:ptCount val="5"/>
                <c:pt idx="0">
                  <c:v>0.73</c:v>
                </c:pt>
                <c:pt idx="1">
                  <c:v>0.72599999999999998</c:v>
                </c:pt>
                <c:pt idx="2">
                  <c:v>0.754</c:v>
                </c:pt>
                <c:pt idx="3">
                  <c:v>0.75800000000000001</c:v>
                </c:pt>
                <c:pt idx="4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40-4092-AD01-DA250163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№2'!$B$68:$B$72</c:f>
              <c:numCache>
                <c:formatCode>0.000</c:formatCode>
                <c:ptCount val="5"/>
                <c:pt idx="0">
                  <c:v>7.8979999999999997</c:v>
                </c:pt>
                <c:pt idx="1">
                  <c:v>7.9710000000000001</c:v>
                </c:pt>
                <c:pt idx="2">
                  <c:v>7.9690000000000003</c:v>
                </c:pt>
                <c:pt idx="3">
                  <c:v>7.8410000000000002</c:v>
                </c:pt>
                <c:pt idx="4">
                  <c:v>8.3800000000000008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1-4EB5-BAF3-8683DDB41C7A}"/>
            </c:ext>
          </c:extLst>
        </c:ser>
        <c:ser>
          <c:idx val="1"/>
          <c:order val="1"/>
          <c:tx>
            <c:strRef>
              <c:f>'Эксперимент №2'!$C$67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№2'!$C$68:$C$72</c:f>
              <c:numCache>
                <c:formatCode>0.000</c:formatCode>
                <c:ptCount val="5"/>
                <c:pt idx="0">
                  <c:v>8.0340000000000007</c:v>
                </c:pt>
                <c:pt idx="1">
                  <c:v>8.3279999999999994</c:v>
                </c:pt>
                <c:pt idx="2">
                  <c:v>7.9820000000000002</c:v>
                </c:pt>
                <c:pt idx="3">
                  <c:v>7.85</c:v>
                </c:pt>
                <c:pt idx="4">
                  <c:v>8.5250000000000004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1-4EB5-BAF3-8683DDB41C7A}"/>
            </c:ext>
          </c:extLst>
        </c:ser>
        <c:ser>
          <c:idx val="2"/>
          <c:order val="2"/>
          <c:tx>
            <c:strRef>
              <c:f>'Эксперимент №2'!$D$67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№2'!$D$68:$D$72</c:f>
              <c:numCache>
                <c:formatCode>0.000</c:formatCode>
                <c:ptCount val="5"/>
                <c:pt idx="0">
                  <c:v>8.1449999999999996</c:v>
                </c:pt>
                <c:pt idx="1">
                  <c:v>7.8860000000000001</c:v>
                </c:pt>
                <c:pt idx="2">
                  <c:v>8.0459999999999994</c:v>
                </c:pt>
                <c:pt idx="3">
                  <c:v>7.9989999999999997</c:v>
                </c:pt>
                <c:pt idx="4">
                  <c:v>8.0459999999999994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1-4EB5-BAF3-8683DDB41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№2'!$B$84:$B$88</c:f>
              <c:numCache>
                <c:formatCode>0.000</c:formatCode>
                <c:ptCount val="5"/>
                <c:pt idx="0">
                  <c:v>0.192</c:v>
                </c:pt>
                <c:pt idx="1">
                  <c:v>0.13100000000000001</c:v>
                </c:pt>
                <c:pt idx="2">
                  <c:v>0.248</c:v>
                </c:pt>
                <c:pt idx="3">
                  <c:v>0.13400000000000001</c:v>
                </c:pt>
                <c:pt idx="4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E-4CFE-B503-EA44B819289C}"/>
            </c:ext>
          </c:extLst>
        </c:ser>
        <c:ser>
          <c:idx val="1"/>
          <c:order val="1"/>
          <c:tx>
            <c:strRef>
              <c:f>'Эксперимент №2'!$C$83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№2'!$C$84:$C$88</c:f>
              <c:numCache>
                <c:formatCode>0.000</c:formatCode>
                <c:ptCount val="5"/>
                <c:pt idx="0">
                  <c:v>0.108</c:v>
                </c:pt>
                <c:pt idx="1">
                  <c:v>9.7000000000000003E-2</c:v>
                </c:pt>
                <c:pt idx="2">
                  <c:v>0.23899999999999999</c:v>
                </c:pt>
                <c:pt idx="3">
                  <c:v>0.13</c:v>
                </c:pt>
                <c:pt idx="4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E-4CFE-B503-EA44B819289C}"/>
            </c:ext>
          </c:extLst>
        </c:ser>
        <c:ser>
          <c:idx val="2"/>
          <c:order val="2"/>
          <c:tx>
            <c:strRef>
              <c:f>'Эксперимент №2'!$D$83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№2'!$D$84:$D$88</c:f>
              <c:numCache>
                <c:formatCode>0.000</c:formatCode>
                <c:ptCount val="5"/>
                <c:pt idx="0">
                  <c:v>0.255</c:v>
                </c:pt>
                <c:pt idx="1">
                  <c:v>0.25</c:v>
                </c:pt>
                <c:pt idx="2">
                  <c:v>0.27500000000000002</c:v>
                </c:pt>
                <c:pt idx="3">
                  <c:v>0.28499999999999998</c:v>
                </c:pt>
                <c:pt idx="4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DE-4CFE-B503-EA44B819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3-4C33-A6F9-BD337AB66996}"/>
            </c:ext>
          </c:extLst>
        </c:ser>
        <c:ser>
          <c:idx val="1"/>
          <c:order val="1"/>
          <c:tx>
            <c:strRef>
              <c:f>'Эксперимент №2'!$C$99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C3-4C33-A6F9-BD337AB66996}"/>
            </c:ext>
          </c:extLst>
        </c:ser>
        <c:ser>
          <c:idx val="2"/>
          <c:order val="2"/>
          <c:tx>
            <c:strRef>
              <c:f>'Эксперимент №2'!$D$99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№2'!$D$100:$D$104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C3-4C33-A6F9-BD337AB6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№1'!$B$84:$B$88</c:f>
              <c:numCache>
                <c:formatCode>0.000</c:formatCode>
                <c:ptCount val="5"/>
                <c:pt idx="0">
                  <c:v>9.9000000000000005E-2</c:v>
                </c:pt>
                <c:pt idx="1">
                  <c:v>9.8000000000000004E-2</c:v>
                </c:pt>
                <c:pt idx="2">
                  <c:v>0.215</c:v>
                </c:pt>
                <c:pt idx="3">
                  <c:v>0.18</c:v>
                </c:pt>
                <c:pt idx="4">
                  <c:v>1.018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F-4206-AA45-3435F975BCFC}"/>
            </c:ext>
          </c:extLst>
        </c:ser>
        <c:ser>
          <c:idx val="1"/>
          <c:order val="1"/>
          <c:tx>
            <c:strRef>
              <c:f>'Эксперимент №1'!$C$83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№1'!$C$84:$C$88</c:f>
              <c:numCache>
                <c:formatCode>0.000</c:formatCode>
                <c:ptCount val="5"/>
                <c:pt idx="0">
                  <c:v>9.6000000000000002E-2</c:v>
                </c:pt>
                <c:pt idx="1">
                  <c:v>0.11</c:v>
                </c:pt>
                <c:pt idx="2">
                  <c:v>0.21099999999999999</c:v>
                </c:pt>
                <c:pt idx="3">
                  <c:v>0.19600000000000001</c:v>
                </c:pt>
                <c:pt idx="4">
                  <c:v>1.103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F-4206-AA45-3435F975BCFC}"/>
            </c:ext>
          </c:extLst>
        </c:ser>
        <c:ser>
          <c:idx val="2"/>
          <c:order val="2"/>
          <c:tx>
            <c:strRef>
              <c:f>'Эксперимент №1'!$D$83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№1'!$D$84:$D$88</c:f>
              <c:numCache>
                <c:formatCode>0.000</c:formatCode>
                <c:ptCount val="5"/>
                <c:pt idx="0">
                  <c:v>0.185</c:v>
                </c:pt>
                <c:pt idx="1">
                  <c:v>0.19800000000000001</c:v>
                </c:pt>
                <c:pt idx="2">
                  <c:v>0.23200000000000001</c:v>
                </c:pt>
                <c:pt idx="3">
                  <c:v>0.23499999999999999</c:v>
                </c:pt>
                <c:pt idx="4">
                  <c:v>0.23100000000000001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CF-4206-AA45-3435F975B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№1'!$BK$3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№1'!$BJ$4:$BJ$7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№1'!$BK$4:$BK$7</c:f>
              <c:numCache>
                <c:formatCode>0.000</c:formatCode>
                <c:ptCount val="4"/>
                <c:pt idx="0">
                  <c:v>5.4640000000000004</c:v>
                </c:pt>
                <c:pt idx="1">
                  <c:v>6.4189999999999996</c:v>
                </c:pt>
                <c:pt idx="2">
                  <c:v>6.0940000000000003</c:v>
                </c:pt>
                <c:pt idx="3">
                  <c:v>4.3230000000000004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8-4D62-9020-B723BF3B513C}"/>
            </c:ext>
          </c:extLst>
        </c:ser>
        <c:ser>
          <c:idx val="1"/>
          <c:order val="1"/>
          <c:tx>
            <c:strRef>
              <c:f>'Эксперимент №1'!$BL$3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№1'!$BJ$4:$BJ$7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№1'!$BL$4:$BL$7</c:f>
              <c:numCache>
                <c:formatCode>0.000</c:formatCode>
                <c:ptCount val="4"/>
                <c:pt idx="0">
                  <c:v>5.4390000000000001</c:v>
                </c:pt>
                <c:pt idx="1">
                  <c:v>6.4269999999999996</c:v>
                </c:pt>
                <c:pt idx="2">
                  <c:v>6.1079999999999997</c:v>
                </c:pt>
                <c:pt idx="3">
                  <c:v>4.3289999999999997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8-4D62-9020-B723BF3B513C}"/>
            </c:ext>
          </c:extLst>
        </c:ser>
        <c:ser>
          <c:idx val="2"/>
          <c:order val="2"/>
          <c:tx>
            <c:strRef>
              <c:f>'Эксперимент №1'!$BM$3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№1'!$BJ$4:$BJ$7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№1'!$BM$4:$BM$7</c:f>
              <c:numCache>
                <c:formatCode>0.000</c:formatCode>
                <c:ptCount val="4"/>
                <c:pt idx="0">
                  <c:v>5.867</c:v>
                </c:pt>
                <c:pt idx="1">
                  <c:v>6.657</c:v>
                </c:pt>
                <c:pt idx="2">
                  <c:v>6.5359999999999996</c:v>
                </c:pt>
                <c:pt idx="3">
                  <c:v>4.7930000000000001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D8-4D62-9020-B723BF3B5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№1'!$BK$19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№1'!$BJ$20:$BJ$23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№1'!$BK$20:$BK$23</c:f>
              <c:numCache>
                <c:formatCode>0.000</c:formatCode>
                <c:ptCount val="4"/>
                <c:pt idx="0">
                  <c:v>6.5000000000000002E-2</c:v>
                </c:pt>
                <c:pt idx="1">
                  <c:v>6.4000000000000001E-2</c:v>
                </c:pt>
                <c:pt idx="2">
                  <c:v>6.9000000000000006E-2</c:v>
                </c:pt>
                <c:pt idx="3">
                  <c:v>6.4000000000000001E-2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1-4B92-89D8-255B13B459EB}"/>
            </c:ext>
          </c:extLst>
        </c:ser>
        <c:ser>
          <c:idx val="1"/>
          <c:order val="1"/>
          <c:tx>
            <c:strRef>
              <c:f>'Эксперимент №1'!$BL$19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№1'!$BJ$20:$BJ$23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№1'!$BL$20:$BL$23</c:f>
              <c:numCache>
                <c:formatCode>0.000</c:formatCode>
                <c:ptCount val="4"/>
                <c:pt idx="0">
                  <c:v>6.8000000000000005E-2</c:v>
                </c:pt>
                <c:pt idx="1">
                  <c:v>6.3E-2</c:v>
                </c:pt>
                <c:pt idx="2">
                  <c:v>7.1999999999999995E-2</c:v>
                </c:pt>
                <c:pt idx="3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1-4B92-89D8-255B13B459EB}"/>
            </c:ext>
          </c:extLst>
        </c:ser>
        <c:ser>
          <c:idx val="2"/>
          <c:order val="2"/>
          <c:tx>
            <c:strRef>
              <c:f>'Эксперимент №1'!$BM$19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№1'!$BJ$20:$BJ$23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№1'!$BM$20:$BM$23</c:f>
              <c:numCache>
                <c:formatCode>0.000</c:formatCode>
                <c:ptCount val="4"/>
                <c:pt idx="0">
                  <c:v>0.499</c:v>
                </c:pt>
                <c:pt idx="1">
                  <c:v>0.41899999999999998</c:v>
                </c:pt>
                <c:pt idx="2">
                  <c:v>0.53400000000000003</c:v>
                </c:pt>
                <c:pt idx="3">
                  <c:v>0.53400000000000003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1-4B92-89D8-255B13B4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№1'!$BK$35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№1'!$BJ$36:$BJ$39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№1'!$BK$36:$BK$39</c:f>
              <c:numCache>
                <c:formatCode>0.000</c:formatCode>
                <c:ptCount val="4"/>
                <c:pt idx="0">
                  <c:v>10.722</c:v>
                </c:pt>
                <c:pt idx="1">
                  <c:v>10.721</c:v>
                </c:pt>
                <c:pt idx="2">
                  <c:v>10.728</c:v>
                </c:pt>
                <c:pt idx="3">
                  <c:v>4.508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D-4750-8416-C5EEA8B682B9}"/>
            </c:ext>
          </c:extLst>
        </c:ser>
        <c:ser>
          <c:idx val="1"/>
          <c:order val="1"/>
          <c:tx>
            <c:strRef>
              <c:f>'Эксперимент №1'!$BL$35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№1'!$BJ$36:$BJ$39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№1'!$BL$36:$BL$39</c:f>
              <c:numCache>
                <c:formatCode>0.000</c:formatCode>
                <c:ptCount val="4"/>
                <c:pt idx="0">
                  <c:v>10.755000000000001</c:v>
                </c:pt>
                <c:pt idx="1">
                  <c:v>10.85</c:v>
                </c:pt>
                <c:pt idx="2">
                  <c:v>10.83</c:v>
                </c:pt>
                <c:pt idx="3">
                  <c:v>4.5419999999999998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D-4750-8416-C5EEA8B682B9}"/>
            </c:ext>
          </c:extLst>
        </c:ser>
        <c:ser>
          <c:idx val="2"/>
          <c:order val="2"/>
          <c:tx>
            <c:strRef>
              <c:f>'Эксперимент №1'!$BM$35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№1'!$BJ$36:$BJ$39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№1'!$BM$36:$BM$39</c:f>
              <c:numCache>
                <c:formatCode>0.000</c:formatCode>
                <c:ptCount val="4"/>
                <c:pt idx="0">
                  <c:v>11.233000000000001</c:v>
                </c:pt>
                <c:pt idx="1">
                  <c:v>11.042</c:v>
                </c:pt>
                <c:pt idx="2">
                  <c:v>11.228</c:v>
                </c:pt>
                <c:pt idx="3">
                  <c:v>5.0039999999999996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D-4750-8416-C5EEA8B68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№1'!$BK$51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№1'!$BJ$52:$BJ$55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№1'!$BK$52:$BK$55</c:f>
              <c:numCache>
                <c:formatCode>0.000</c:formatCode>
                <c:ptCount val="4"/>
                <c:pt idx="0">
                  <c:v>0.245</c:v>
                </c:pt>
                <c:pt idx="1">
                  <c:v>0.222</c:v>
                </c:pt>
                <c:pt idx="2">
                  <c:v>0.23200000000000001</c:v>
                </c:pt>
                <c:pt idx="3">
                  <c:v>0.249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7-4C9D-8DCF-754A851683D1}"/>
            </c:ext>
          </c:extLst>
        </c:ser>
        <c:ser>
          <c:idx val="1"/>
          <c:order val="1"/>
          <c:tx>
            <c:strRef>
              <c:f>'Эксперимент №1'!$BL$51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№1'!$BJ$52:$BJ$55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№1'!$BL$52:$BL$55</c:f>
              <c:numCache>
                <c:formatCode>0.000</c:formatCode>
                <c:ptCount val="4"/>
                <c:pt idx="0">
                  <c:v>0.26400000000000001</c:v>
                </c:pt>
                <c:pt idx="1">
                  <c:v>0.35099999999999998</c:v>
                </c:pt>
                <c:pt idx="2">
                  <c:v>0.34699999999999998</c:v>
                </c:pt>
                <c:pt idx="3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7-4C9D-8DCF-754A851683D1}"/>
            </c:ext>
          </c:extLst>
        </c:ser>
        <c:ser>
          <c:idx val="2"/>
          <c:order val="2"/>
          <c:tx>
            <c:strRef>
              <c:f>'Эксперимент №1'!$BM$51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№1'!$BJ$52:$BJ$55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№1'!$BM$52:$BM$55</c:f>
              <c:numCache>
                <c:formatCode>0.000</c:formatCode>
                <c:ptCount val="4"/>
                <c:pt idx="0">
                  <c:v>0.73399999999999999</c:v>
                </c:pt>
                <c:pt idx="1">
                  <c:v>0.74299999999999999</c:v>
                </c:pt>
                <c:pt idx="2">
                  <c:v>0.73299999999999998</c:v>
                </c:pt>
                <c:pt idx="3">
                  <c:v>0.745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7-4C9D-8DCF-754A8516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общий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№1'!$BK$67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№1'!$BJ$68:$BJ$71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№1'!$BK$68:$BK$71</c:f>
              <c:numCache>
                <c:formatCode>0.000</c:formatCode>
                <c:ptCount val="4"/>
                <c:pt idx="0">
                  <c:v>5.258</c:v>
                </c:pt>
                <c:pt idx="1">
                  <c:v>4.3019999999999996</c:v>
                </c:pt>
                <c:pt idx="2">
                  <c:v>4.6340000000000003</c:v>
                </c:pt>
                <c:pt idx="3">
                  <c:v>0.184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4-4F1D-A011-66445A048762}"/>
            </c:ext>
          </c:extLst>
        </c:ser>
        <c:ser>
          <c:idx val="1"/>
          <c:order val="1"/>
          <c:tx>
            <c:strRef>
              <c:f>'Эксперимент №1'!$BL$67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№1'!$BJ$68:$BJ$71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№1'!$BL$68:$BL$71</c:f>
              <c:numCache>
                <c:formatCode>0.000</c:formatCode>
                <c:ptCount val="4"/>
                <c:pt idx="0">
                  <c:v>5.3159999999999998</c:v>
                </c:pt>
                <c:pt idx="1">
                  <c:v>4.423</c:v>
                </c:pt>
                <c:pt idx="2">
                  <c:v>4.7220000000000004</c:v>
                </c:pt>
                <c:pt idx="3">
                  <c:v>0.214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4-4F1D-A011-66445A048762}"/>
            </c:ext>
          </c:extLst>
        </c:ser>
        <c:ser>
          <c:idx val="2"/>
          <c:order val="2"/>
          <c:tx>
            <c:strRef>
              <c:f>'Эксперимент №1'!$BM$67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№1'!$BJ$68:$BJ$71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№1'!$BM$68:$BM$71</c:f>
              <c:numCache>
                <c:formatCode>0.000</c:formatCode>
                <c:ptCount val="4"/>
                <c:pt idx="0">
                  <c:v>5.3659999999999997</c:v>
                </c:pt>
                <c:pt idx="1">
                  <c:v>4.3849999999999998</c:v>
                </c:pt>
                <c:pt idx="2">
                  <c:v>4.6909999999999998</c:v>
                </c:pt>
                <c:pt idx="3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4-4F1D-A011-66445A048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№1'!$BK$83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№1'!$BJ$84:$BJ$87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№1'!$BK$84:$BK$87</c:f>
              <c:numCache>
                <c:formatCode>0.000</c:formatCode>
                <c:ptCount val="4"/>
                <c:pt idx="0">
                  <c:v>0.18</c:v>
                </c:pt>
                <c:pt idx="1">
                  <c:v>0.159</c:v>
                </c:pt>
                <c:pt idx="2">
                  <c:v>0.16300000000000001</c:v>
                </c:pt>
                <c:pt idx="3">
                  <c:v>0.184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9-488E-AB1F-C53193333496}"/>
            </c:ext>
          </c:extLst>
        </c:ser>
        <c:ser>
          <c:idx val="1"/>
          <c:order val="1"/>
          <c:tx>
            <c:strRef>
              <c:f>'Эксперимент №1'!$BL$83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№1'!$BJ$84:$BJ$87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№1'!$BL$84:$BL$87</c:f>
              <c:numCache>
                <c:formatCode>0.000</c:formatCode>
                <c:ptCount val="4"/>
                <c:pt idx="0">
                  <c:v>0.19600000000000001</c:v>
                </c:pt>
                <c:pt idx="1">
                  <c:v>0.28799999999999998</c:v>
                </c:pt>
                <c:pt idx="2">
                  <c:v>0.27500000000000002</c:v>
                </c:pt>
                <c:pt idx="3">
                  <c:v>0.214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9-488E-AB1F-C53193333496}"/>
            </c:ext>
          </c:extLst>
        </c:ser>
        <c:ser>
          <c:idx val="2"/>
          <c:order val="2"/>
          <c:tx>
            <c:strRef>
              <c:f>'Эксперимент №1'!$BM$83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№1'!$BJ$84:$BJ$87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№1'!$BM$84:$BM$87</c:f>
              <c:numCache>
                <c:formatCode>0.000</c:formatCode>
                <c:ptCount val="4"/>
                <c:pt idx="0">
                  <c:v>0.23499999999999999</c:v>
                </c:pt>
                <c:pt idx="1">
                  <c:v>0.32400000000000001</c:v>
                </c:pt>
                <c:pt idx="2">
                  <c:v>0.19900000000000001</c:v>
                </c:pt>
                <c:pt idx="3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9-488E-AB1F-C53193333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Потери трафика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№1'!$BK$99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№1'!$BJ$100:$BJ$103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№1'!$BK$100:$BK$103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A-42E5-8D27-B7E7088A238E}"/>
            </c:ext>
          </c:extLst>
        </c:ser>
        <c:ser>
          <c:idx val="1"/>
          <c:order val="1"/>
          <c:tx>
            <c:strRef>
              <c:f>'Эксперимент №1'!$BL$99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№1'!$BJ$100:$BJ$103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№1'!$BL$100:$BL$103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A-42E5-8D27-B7E7088A238E}"/>
            </c:ext>
          </c:extLst>
        </c:ser>
        <c:ser>
          <c:idx val="2"/>
          <c:order val="2"/>
          <c:tx>
            <c:strRef>
              <c:f>'Эксперимент №1'!$BM$99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№1'!$BJ$100:$BJ$103</c:f>
              <c:strCache>
                <c:ptCount val="4"/>
                <c:pt idx="0">
                  <c:v>2.4, 5 и 6</c:v>
                </c:pt>
                <c:pt idx="1">
                  <c:v>2.4 и 5</c:v>
                </c:pt>
                <c:pt idx="2">
                  <c:v>2.4 и 6</c:v>
                </c:pt>
                <c:pt idx="3">
                  <c:v>5 и 6</c:v>
                </c:pt>
              </c:strCache>
            </c:strRef>
          </c:cat>
          <c:val>
            <c:numRef>
              <c:f>'Эксперимент №1'!$BM$100:$BM$103</c:f>
              <c:numCache>
                <c:formatCode>0.000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CA-42E5-8D27-B7E7088A2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'Коэффициент для эксперимента №1'!$C$37</c:f>
              <c:strCache>
                <c:ptCount val="1"/>
                <c:pt idx="0">
                  <c:v>WRR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№1'!$D$36:$P$36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№1'!$D$37:$P$37</c:f>
              <c:numCache>
                <c:formatCode>0.000</c:formatCode>
                <c:ptCount val="13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1.7000000000000001E-2</c:v>
                </c:pt>
                <c:pt idx="5">
                  <c:v>1.9E-2</c:v>
                </c:pt>
                <c:pt idx="6">
                  <c:v>2.3E-2</c:v>
                </c:pt>
                <c:pt idx="7">
                  <c:v>2.8000000000000001E-2</c:v>
                </c:pt>
                <c:pt idx="8">
                  <c:v>3.3000000000000002E-2</c:v>
                </c:pt>
                <c:pt idx="9">
                  <c:v>4.2999999999999997E-2</c:v>
                </c:pt>
                <c:pt idx="10">
                  <c:v>5.1999999999999998E-2</c:v>
                </c:pt>
                <c:pt idx="11">
                  <c:v>5.0999999999999997E-2</c:v>
                </c:pt>
                <c:pt idx="12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5-4A17-810C-5A1275822135}"/>
            </c:ext>
          </c:extLst>
        </c:ser>
        <c:ser>
          <c:idx val="1"/>
          <c:order val="1"/>
          <c:tx>
            <c:strRef>
              <c:f>'Коэффициент для эксперимента №1'!$C$38</c:f>
              <c:strCache>
                <c:ptCount val="1"/>
                <c:pt idx="0">
                  <c:v>WFQ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№1'!$D$36:$P$36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№1'!$D$38:$P$38</c:f>
              <c:numCache>
                <c:formatCode>0.000</c:formatCode>
                <c:ptCount val="13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1.6E-2</c:v>
                </c:pt>
                <c:pt idx="5">
                  <c:v>1.9E-2</c:v>
                </c:pt>
                <c:pt idx="6">
                  <c:v>2.3E-2</c:v>
                </c:pt>
                <c:pt idx="7">
                  <c:v>2.9000000000000001E-2</c:v>
                </c:pt>
                <c:pt idx="8">
                  <c:v>3.5000000000000003E-2</c:v>
                </c:pt>
                <c:pt idx="9">
                  <c:v>4.4999999999999998E-2</c:v>
                </c:pt>
                <c:pt idx="10">
                  <c:v>5.2999999999999999E-2</c:v>
                </c:pt>
                <c:pt idx="11">
                  <c:v>5.3999999999999999E-2</c:v>
                </c:pt>
                <c:pt idx="12">
                  <c:v>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5-4A17-810C-5A1275822135}"/>
            </c:ext>
          </c:extLst>
        </c:ser>
        <c:ser>
          <c:idx val="2"/>
          <c:order val="2"/>
          <c:tx>
            <c:strRef>
              <c:f>'Коэффициент для эксперимента №1'!$C$39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№1'!$D$36:$P$36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№1'!$D$39:$P$39</c:f>
              <c:numCache>
                <c:formatCode>0.000</c:formatCode>
                <c:ptCount val="13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1.4E-2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2.1999999999999999E-2</c:v>
                </c:pt>
                <c:pt idx="7">
                  <c:v>2.9000000000000001E-2</c:v>
                </c:pt>
                <c:pt idx="8">
                  <c:v>0.04</c:v>
                </c:pt>
                <c:pt idx="9">
                  <c:v>5.8000000000000003E-2</c:v>
                </c:pt>
                <c:pt idx="10">
                  <c:v>0.10199999999999999</c:v>
                </c:pt>
                <c:pt idx="11">
                  <c:v>0.13600000000000001</c:v>
                </c:pt>
                <c:pt idx="12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5-4A17-810C-5A1275822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367439"/>
        <c:axId val="1961366607"/>
      </c:lineChart>
      <c:catAx>
        <c:axId val="196136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</a:rPr>
                  <a:t>Коэффициент</a:t>
                </a:r>
                <a:r>
                  <a:rPr lang="ru-RU" sz="1400" baseline="0">
                    <a:solidFill>
                      <a:sysClr val="windowText" lastClr="000000"/>
                    </a:solidFill>
                  </a:rPr>
                  <a:t> использования сети</a:t>
                </a:r>
                <a:endParaRPr lang="ru-RU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366607"/>
        <c:crosses val="autoZero"/>
        <c:auto val="1"/>
        <c:lblAlgn val="ctr"/>
        <c:lblOffset val="100"/>
        <c:noMultiLvlLbl val="0"/>
      </c:catAx>
      <c:valAx>
        <c:axId val="19613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</a:rPr>
                  <a:t>Задержки,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367439"/>
        <c:crosses val="autoZero"/>
        <c:crossBetween val="between"/>
        <c:majorUnit val="5.000000000000001E-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'Коэффициент для эксперимента №1'!$U$37</c:f>
              <c:strCache>
                <c:ptCount val="1"/>
                <c:pt idx="0">
                  <c:v>WRR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№1'!$V$36:$AH$36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№1'!$V$37:$AH$37</c:f>
              <c:numCache>
                <c:formatCode>0.000</c:formatCode>
                <c:ptCount val="13"/>
                <c:pt idx="0">
                  <c:v>1.7000000000000001E-2</c:v>
                </c:pt>
                <c:pt idx="1">
                  <c:v>0.03</c:v>
                </c:pt>
                <c:pt idx="2">
                  <c:v>3.3000000000000002E-2</c:v>
                </c:pt>
                <c:pt idx="3">
                  <c:v>5.8999999999999997E-2</c:v>
                </c:pt>
                <c:pt idx="4">
                  <c:v>7.1999999999999995E-2</c:v>
                </c:pt>
                <c:pt idx="5">
                  <c:v>8.1000000000000003E-2</c:v>
                </c:pt>
                <c:pt idx="6">
                  <c:v>8.5000000000000006E-2</c:v>
                </c:pt>
                <c:pt idx="7">
                  <c:v>0.09</c:v>
                </c:pt>
                <c:pt idx="8">
                  <c:v>0.113</c:v>
                </c:pt>
                <c:pt idx="9">
                  <c:v>0.16400000000000001</c:v>
                </c:pt>
                <c:pt idx="10">
                  <c:v>0.19600000000000001</c:v>
                </c:pt>
                <c:pt idx="11">
                  <c:v>0.159</c:v>
                </c:pt>
                <c:pt idx="12">
                  <c:v>0.16200000000000001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9-47B1-A863-02D178BE114B}"/>
            </c:ext>
          </c:extLst>
        </c:ser>
        <c:ser>
          <c:idx val="1"/>
          <c:order val="1"/>
          <c:tx>
            <c:strRef>
              <c:f>'Коэффициент для эксперимента №1'!$U$38</c:f>
              <c:strCache>
                <c:ptCount val="1"/>
                <c:pt idx="0">
                  <c:v>WFQ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№1'!$V$36:$AH$36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№1'!$V$38:$AH$38</c:f>
              <c:numCache>
                <c:formatCode>0.000</c:formatCode>
                <c:ptCount val="13"/>
                <c:pt idx="0">
                  <c:v>1.7000000000000001E-2</c:v>
                </c:pt>
                <c:pt idx="1">
                  <c:v>0.03</c:v>
                </c:pt>
                <c:pt idx="2">
                  <c:v>3.3000000000000002E-2</c:v>
                </c:pt>
                <c:pt idx="3">
                  <c:v>6.5000000000000002E-2</c:v>
                </c:pt>
                <c:pt idx="4">
                  <c:v>6.4000000000000001E-2</c:v>
                </c:pt>
                <c:pt idx="5">
                  <c:v>8.5999999999999993E-2</c:v>
                </c:pt>
                <c:pt idx="6">
                  <c:v>0.13800000000000001</c:v>
                </c:pt>
                <c:pt idx="7">
                  <c:v>0.127</c:v>
                </c:pt>
                <c:pt idx="8">
                  <c:v>0.14299999999999999</c:v>
                </c:pt>
                <c:pt idx="9">
                  <c:v>0.215</c:v>
                </c:pt>
                <c:pt idx="10">
                  <c:v>0.19</c:v>
                </c:pt>
                <c:pt idx="11">
                  <c:v>0.193</c:v>
                </c:pt>
                <c:pt idx="12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9-47B1-A863-02D178BE114B}"/>
            </c:ext>
          </c:extLst>
        </c:ser>
        <c:ser>
          <c:idx val="2"/>
          <c:order val="2"/>
          <c:tx>
            <c:strRef>
              <c:f>'Коэффициент для эксперимента №1'!$U$39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№1'!$V$36:$AH$36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0,85</c:v>
                </c:pt>
                <c:pt idx="9">
                  <c:v>0,9</c:v>
                </c:pt>
                <c:pt idx="10">
                  <c:v>0,95</c:v>
                </c:pt>
                <c:pt idx="11">
                  <c:v>0,98</c:v>
                </c:pt>
                <c:pt idx="12">
                  <c:v>1,00</c:v>
                </c:pt>
              </c:strCache>
            </c:strRef>
          </c:cat>
          <c:val>
            <c:numRef>
              <c:f>'Коэффициент для эксперимента №1'!$V$39:$AH$39</c:f>
              <c:numCache>
                <c:formatCode>0.000</c:formatCode>
                <c:ptCount val="13"/>
                <c:pt idx="0">
                  <c:v>1.7000000000000001E-2</c:v>
                </c:pt>
                <c:pt idx="1">
                  <c:v>2.9000000000000001E-2</c:v>
                </c:pt>
                <c:pt idx="2">
                  <c:v>3.2000000000000001E-2</c:v>
                </c:pt>
                <c:pt idx="3">
                  <c:v>4.3999999999999997E-2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7.6999999999999999E-2</c:v>
                </c:pt>
                <c:pt idx="7">
                  <c:v>0.106</c:v>
                </c:pt>
                <c:pt idx="8">
                  <c:v>0.245</c:v>
                </c:pt>
                <c:pt idx="9">
                  <c:v>0.222</c:v>
                </c:pt>
                <c:pt idx="10">
                  <c:v>0.437</c:v>
                </c:pt>
                <c:pt idx="11">
                  <c:v>0.443</c:v>
                </c:pt>
                <c:pt idx="12">
                  <c:v>0.54600000000000004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9-47B1-A863-02D178BE1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397599"/>
        <c:axId val="815388447"/>
      </c:lineChart>
      <c:catAx>
        <c:axId val="81539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chemeClr val="tx1"/>
                    </a:solidFill>
                  </a:rPr>
                  <a:t>Коэффициент использования</a:t>
                </a:r>
                <a:r>
                  <a:rPr lang="ru-RU" sz="1400" baseline="0">
                    <a:solidFill>
                      <a:schemeClr val="tx1"/>
                    </a:solidFill>
                  </a:rPr>
                  <a:t> сети</a:t>
                </a:r>
                <a:endParaRPr lang="ru-RU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388447"/>
        <c:crosses val="autoZero"/>
        <c:auto val="1"/>
        <c:lblAlgn val="ctr"/>
        <c:lblOffset val="100"/>
        <c:noMultiLvlLbl val="0"/>
      </c:catAx>
      <c:valAx>
        <c:axId val="8153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Джиттер,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397599"/>
        <c:crosses val="autoZero"/>
        <c:crossBetween val="between"/>
        <c:majorUnit val="5.000000000000001E-2"/>
        <c:min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№2'!$B$4:$B$8</c:f>
              <c:numCache>
                <c:formatCode>0.000</c:formatCode>
                <c:ptCount val="5"/>
                <c:pt idx="0">
                  <c:v>8.1180000000000003</c:v>
                </c:pt>
                <c:pt idx="1">
                  <c:v>7.9630000000000001</c:v>
                </c:pt>
                <c:pt idx="2">
                  <c:v>8.1869999999999994</c:v>
                </c:pt>
                <c:pt idx="3">
                  <c:v>8.1479999999999997</c:v>
                </c:pt>
                <c:pt idx="4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6-497D-B3B0-5EB089B7705F}"/>
            </c:ext>
          </c:extLst>
        </c:ser>
        <c:ser>
          <c:idx val="1"/>
          <c:order val="1"/>
          <c:tx>
            <c:strRef>
              <c:f>'Эксперимент №2'!$C$3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№2'!$C$4:$C$8</c:f>
              <c:numCache>
                <c:formatCode>0.000</c:formatCode>
                <c:ptCount val="5"/>
                <c:pt idx="0">
                  <c:v>7.9020000000000001</c:v>
                </c:pt>
                <c:pt idx="1">
                  <c:v>7.5919999999999996</c:v>
                </c:pt>
                <c:pt idx="2">
                  <c:v>8.1669999999999998</c:v>
                </c:pt>
                <c:pt idx="3">
                  <c:v>8.1300000000000008</c:v>
                </c:pt>
                <c:pt idx="4">
                  <c:v>8.5540000000000003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6-497D-B3B0-5EB089B7705F}"/>
            </c:ext>
          </c:extLst>
        </c:ser>
        <c:ser>
          <c:idx val="2"/>
          <c:order val="2"/>
          <c:tx>
            <c:strRef>
              <c:f>'Эксперимент №2'!$D$3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№2'!$D$4:$D$8</c:f>
              <c:numCache>
                <c:formatCode>0.000</c:formatCode>
                <c:ptCount val="5"/>
                <c:pt idx="0">
                  <c:v>8.3740000000000006</c:v>
                </c:pt>
                <c:pt idx="1">
                  <c:v>8.5830000000000002</c:v>
                </c:pt>
                <c:pt idx="2">
                  <c:v>8.5060000000000002</c:v>
                </c:pt>
                <c:pt idx="3">
                  <c:v>8.5459999999999994</c:v>
                </c:pt>
                <c:pt idx="4">
                  <c:v>8.4949999999999992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6-497D-B3B0-5EB089B7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Потери трафика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7-4A7B-BB51-29640FB64379}"/>
            </c:ext>
          </c:extLst>
        </c:ser>
        <c:ser>
          <c:idx val="1"/>
          <c:order val="1"/>
          <c:tx>
            <c:strRef>
              <c:f>'Эксперимент №1'!$C$99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7-4A7B-BB51-29640FB64379}"/>
            </c:ext>
          </c:extLst>
        </c:ser>
        <c:ser>
          <c:idx val="2"/>
          <c:order val="2"/>
          <c:tx>
            <c:strRef>
              <c:f>'Эксперимент №1'!$D$99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№1'!$D$100:$D$104</c:f>
              <c:numCache>
                <c:formatCode>0.000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27-4A7B-BB51-29640FB64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№2'!$B$20:$B$24</c:f>
              <c:numCache>
                <c:formatCode>0.000</c:formatCode>
                <c:ptCount val="5"/>
                <c:pt idx="0">
                  <c:v>7.1999999999999995E-2</c:v>
                </c:pt>
                <c:pt idx="1">
                  <c:v>6.8000000000000005E-2</c:v>
                </c:pt>
                <c:pt idx="2">
                  <c:v>0.129</c:v>
                </c:pt>
                <c:pt idx="3">
                  <c:v>5.6000000000000001E-2</c:v>
                </c:pt>
                <c:pt idx="4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F-499D-B262-C35562BB285B}"/>
            </c:ext>
          </c:extLst>
        </c:ser>
        <c:ser>
          <c:idx val="1"/>
          <c:order val="1"/>
          <c:tx>
            <c:strRef>
              <c:f>'Эксперимент №2'!$C$19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№2'!$C$20:$C$24</c:f>
              <c:numCache>
                <c:formatCode>0.000</c:formatCode>
                <c:ptCount val="5"/>
                <c:pt idx="0">
                  <c:v>5.5E-2</c:v>
                </c:pt>
                <c:pt idx="1">
                  <c:v>5.1999999999999998E-2</c:v>
                </c:pt>
                <c:pt idx="2">
                  <c:v>0.122</c:v>
                </c:pt>
                <c:pt idx="3">
                  <c:v>0.05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F-499D-B262-C35562BB285B}"/>
            </c:ext>
          </c:extLst>
        </c:ser>
        <c:ser>
          <c:idx val="2"/>
          <c:order val="2"/>
          <c:tx>
            <c:strRef>
              <c:f>'Эксперимент №2'!$D$19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№2'!$D$20:$D$24</c:f>
              <c:numCache>
                <c:formatCode>@</c:formatCode>
                <c:ptCount val="5"/>
                <c:pt idx="0">
                  <c:v>0.47499999999999998</c:v>
                </c:pt>
                <c:pt idx="1">
                  <c:v>0.47599999999999998</c:v>
                </c:pt>
                <c:pt idx="2">
                  <c:v>0.47899999999999998</c:v>
                </c:pt>
                <c:pt idx="3">
                  <c:v>0.47299999999999998</c:v>
                </c:pt>
                <c:pt idx="4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AF-499D-B262-C35562BB2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№2'!$B$36:$B$40</c:f>
              <c:numCache>
                <c:formatCode>0.000</c:formatCode>
                <c:ptCount val="5"/>
                <c:pt idx="0">
                  <c:v>16.015999999999998</c:v>
                </c:pt>
                <c:pt idx="1">
                  <c:v>15.933999999999999</c:v>
                </c:pt>
                <c:pt idx="2">
                  <c:v>16.155999999999999</c:v>
                </c:pt>
                <c:pt idx="3">
                  <c:v>15.99</c:v>
                </c:pt>
                <c:pt idx="4">
                  <c:v>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D-4823-A3E8-55C863F1550A}"/>
            </c:ext>
          </c:extLst>
        </c:ser>
        <c:ser>
          <c:idx val="1"/>
          <c:order val="1"/>
          <c:tx>
            <c:strRef>
              <c:f>'Эксперимент №2'!$C$35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№2'!$C$36:$C$40</c:f>
              <c:numCache>
                <c:formatCode>0.000</c:formatCode>
                <c:ptCount val="5"/>
                <c:pt idx="0">
                  <c:v>15.936</c:v>
                </c:pt>
                <c:pt idx="1">
                  <c:v>15.920999999999999</c:v>
                </c:pt>
                <c:pt idx="2">
                  <c:v>16.149000000000001</c:v>
                </c:pt>
                <c:pt idx="3">
                  <c:v>15.978999999999999</c:v>
                </c:pt>
                <c:pt idx="4">
                  <c:v>17.079999999999998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D-4823-A3E8-55C863F1550A}"/>
            </c:ext>
          </c:extLst>
        </c:ser>
        <c:ser>
          <c:idx val="2"/>
          <c:order val="2"/>
          <c:tx>
            <c:strRef>
              <c:f>'Эксперимент №2'!$D$35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№2'!$D$36:$D$40</c:f>
              <c:numCache>
                <c:formatCode>0.000</c:formatCode>
                <c:ptCount val="5"/>
                <c:pt idx="0">
                  <c:v>16.518999999999998</c:v>
                </c:pt>
                <c:pt idx="1">
                  <c:v>16.468</c:v>
                </c:pt>
                <c:pt idx="2">
                  <c:v>16.552</c:v>
                </c:pt>
                <c:pt idx="3">
                  <c:v>16.545000000000002</c:v>
                </c:pt>
                <c:pt idx="4">
                  <c:v>16.542000000000002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D-4823-A3E8-55C863F15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№2'!$B$52:$B$56</c:f>
              <c:numCache>
                <c:formatCode>0.000</c:formatCode>
                <c:ptCount val="5"/>
                <c:pt idx="0">
                  <c:v>0.26400000000000001</c:v>
                </c:pt>
                <c:pt idx="1">
                  <c:v>0.19900000000000001</c:v>
                </c:pt>
                <c:pt idx="2">
                  <c:v>0.377</c:v>
                </c:pt>
                <c:pt idx="3">
                  <c:v>0.191</c:v>
                </c:pt>
                <c:pt idx="4">
                  <c:v>1.2869999999999999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8-4054-8D50-29A0E388806C}"/>
            </c:ext>
          </c:extLst>
        </c:ser>
        <c:ser>
          <c:idx val="1"/>
          <c:order val="1"/>
          <c:tx>
            <c:strRef>
              <c:f>'Эксперимент №2'!$C$51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№2'!$C$52:$C$56</c:f>
              <c:numCache>
                <c:formatCode>0.000</c:formatCode>
                <c:ptCount val="5"/>
                <c:pt idx="0">
                  <c:v>0.16400000000000001</c:v>
                </c:pt>
                <c:pt idx="1">
                  <c:v>0.14899999999999999</c:v>
                </c:pt>
                <c:pt idx="2">
                  <c:v>0.36099999999999999</c:v>
                </c:pt>
                <c:pt idx="3">
                  <c:v>0.18</c:v>
                </c:pt>
                <c:pt idx="4">
                  <c:v>1.282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8-4054-8D50-29A0E388806C}"/>
            </c:ext>
          </c:extLst>
        </c:ser>
        <c:ser>
          <c:idx val="2"/>
          <c:order val="2"/>
          <c:tx>
            <c:strRef>
              <c:f>'Эксперимент №2'!$D$51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№2'!$D$52:$D$56</c:f>
              <c:numCache>
                <c:formatCode>0.000</c:formatCode>
                <c:ptCount val="5"/>
                <c:pt idx="0">
                  <c:v>0.73</c:v>
                </c:pt>
                <c:pt idx="1">
                  <c:v>0.72599999999999998</c:v>
                </c:pt>
                <c:pt idx="2">
                  <c:v>0.754</c:v>
                </c:pt>
                <c:pt idx="3">
                  <c:v>0.75800000000000001</c:v>
                </c:pt>
                <c:pt idx="4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8-4054-8D50-29A0E3888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№2'!$B$68:$B$72</c:f>
              <c:numCache>
                <c:formatCode>0.000</c:formatCode>
                <c:ptCount val="5"/>
                <c:pt idx="0">
                  <c:v>7.8979999999999997</c:v>
                </c:pt>
                <c:pt idx="1">
                  <c:v>7.9710000000000001</c:v>
                </c:pt>
                <c:pt idx="2">
                  <c:v>7.9690000000000003</c:v>
                </c:pt>
                <c:pt idx="3">
                  <c:v>7.8410000000000002</c:v>
                </c:pt>
                <c:pt idx="4">
                  <c:v>8.3800000000000008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B-4A6F-9844-AE2218E12BB6}"/>
            </c:ext>
          </c:extLst>
        </c:ser>
        <c:ser>
          <c:idx val="1"/>
          <c:order val="1"/>
          <c:tx>
            <c:strRef>
              <c:f>'Эксперимент №2'!$C$67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№2'!$C$68:$C$72</c:f>
              <c:numCache>
                <c:formatCode>0.000</c:formatCode>
                <c:ptCount val="5"/>
                <c:pt idx="0">
                  <c:v>8.0340000000000007</c:v>
                </c:pt>
                <c:pt idx="1">
                  <c:v>8.3279999999999994</c:v>
                </c:pt>
                <c:pt idx="2">
                  <c:v>7.9820000000000002</c:v>
                </c:pt>
                <c:pt idx="3">
                  <c:v>7.85</c:v>
                </c:pt>
                <c:pt idx="4">
                  <c:v>8.5250000000000004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B-4A6F-9844-AE2218E12BB6}"/>
            </c:ext>
          </c:extLst>
        </c:ser>
        <c:ser>
          <c:idx val="2"/>
          <c:order val="2"/>
          <c:tx>
            <c:strRef>
              <c:f>'Эксперимент №2'!$D$67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№2'!$D$68:$D$72</c:f>
              <c:numCache>
                <c:formatCode>0.000</c:formatCode>
                <c:ptCount val="5"/>
                <c:pt idx="0">
                  <c:v>8.1449999999999996</c:v>
                </c:pt>
                <c:pt idx="1">
                  <c:v>7.8860000000000001</c:v>
                </c:pt>
                <c:pt idx="2">
                  <c:v>8.0459999999999994</c:v>
                </c:pt>
                <c:pt idx="3">
                  <c:v>7.9989999999999997</c:v>
                </c:pt>
                <c:pt idx="4">
                  <c:v>8.0459999999999994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B-4A6F-9844-AE2218E12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№2'!$B$84:$B$88</c:f>
              <c:numCache>
                <c:formatCode>0.000</c:formatCode>
                <c:ptCount val="5"/>
                <c:pt idx="0">
                  <c:v>0.192</c:v>
                </c:pt>
                <c:pt idx="1">
                  <c:v>0.13100000000000001</c:v>
                </c:pt>
                <c:pt idx="2">
                  <c:v>0.248</c:v>
                </c:pt>
                <c:pt idx="3">
                  <c:v>0.13400000000000001</c:v>
                </c:pt>
                <c:pt idx="4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4-4879-A7AE-980BFD8560BC}"/>
            </c:ext>
          </c:extLst>
        </c:ser>
        <c:ser>
          <c:idx val="1"/>
          <c:order val="1"/>
          <c:tx>
            <c:strRef>
              <c:f>'Эксперимент №2'!$C$83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№2'!$C$84:$C$88</c:f>
              <c:numCache>
                <c:formatCode>0.000</c:formatCode>
                <c:ptCount val="5"/>
                <c:pt idx="0">
                  <c:v>0.108</c:v>
                </c:pt>
                <c:pt idx="1">
                  <c:v>9.7000000000000003E-2</c:v>
                </c:pt>
                <c:pt idx="2">
                  <c:v>0.23899999999999999</c:v>
                </c:pt>
                <c:pt idx="3">
                  <c:v>0.13</c:v>
                </c:pt>
                <c:pt idx="4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4-4879-A7AE-980BFD8560BC}"/>
            </c:ext>
          </c:extLst>
        </c:ser>
        <c:ser>
          <c:idx val="2"/>
          <c:order val="2"/>
          <c:tx>
            <c:strRef>
              <c:f>'Эксперимент №2'!$D$83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№2'!$D$84:$D$88</c:f>
              <c:numCache>
                <c:formatCode>0.000</c:formatCode>
                <c:ptCount val="5"/>
                <c:pt idx="0">
                  <c:v>0.255</c:v>
                </c:pt>
                <c:pt idx="1">
                  <c:v>0.25</c:v>
                </c:pt>
                <c:pt idx="2">
                  <c:v>0.27500000000000002</c:v>
                </c:pt>
                <c:pt idx="3">
                  <c:v>0.28499999999999998</c:v>
                </c:pt>
                <c:pt idx="4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64-4879-A7AE-980BFD856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A-43FF-B9A8-9A0503BED8F6}"/>
            </c:ext>
          </c:extLst>
        </c:ser>
        <c:ser>
          <c:idx val="1"/>
          <c:order val="1"/>
          <c:tx>
            <c:strRef>
              <c:f>'Эксперимент №2'!$C$99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A-43FF-B9A8-9A0503BED8F6}"/>
            </c:ext>
          </c:extLst>
        </c:ser>
        <c:ser>
          <c:idx val="2"/>
          <c:order val="2"/>
          <c:tx>
            <c:strRef>
              <c:f>'Эксперимент №2'!$D$99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№2'!$D$100:$D$104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1A-43FF-B9A8-9A0503BE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№2'!$B$4:$B$8</c:f>
              <c:numCache>
                <c:formatCode>0.000</c:formatCode>
                <c:ptCount val="5"/>
                <c:pt idx="0">
                  <c:v>8.1180000000000003</c:v>
                </c:pt>
                <c:pt idx="1">
                  <c:v>7.9630000000000001</c:v>
                </c:pt>
                <c:pt idx="2">
                  <c:v>8.1869999999999994</c:v>
                </c:pt>
                <c:pt idx="3">
                  <c:v>8.1479999999999997</c:v>
                </c:pt>
                <c:pt idx="4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B-420D-AB57-2EC58072F83F}"/>
            </c:ext>
          </c:extLst>
        </c:ser>
        <c:ser>
          <c:idx val="1"/>
          <c:order val="1"/>
          <c:tx>
            <c:strRef>
              <c:f>'Эксперимент №2'!$C$3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№2'!$C$4:$C$8</c:f>
              <c:numCache>
                <c:formatCode>0.000</c:formatCode>
                <c:ptCount val="5"/>
                <c:pt idx="0">
                  <c:v>7.9020000000000001</c:v>
                </c:pt>
                <c:pt idx="1">
                  <c:v>7.5919999999999996</c:v>
                </c:pt>
                <c:pt idx="2">
                  <c:v>8.1669999999999998</c:v>
                </c:pt>
                <c:pt idx="3">
                  <c:v>8.1300000000000008</c:v>
                </c:pt>
                <c:pt idx="4">
                  <c:v>8.5540000000000003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B-420D-AB57-2EC58072F83F}"/>
            </c:ext>
          </c:extLst>
        </c:ser>
        <c:ser>
          <c:idx val="2"/>
          <c:order val="2"/>
          <c:tx>
            <c:strRef>
              <c:f>'Эксперимент №2'!$D$3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№2'!$D$4:$D$8</c:f>
              <c:numCache>
                <c:formatCode>0.000</c:formatCode>
                <c:ptCount val="5"/>
                <c:pt idx="0">
                  <c:v>8.3740000000000006</c:v>
                </c:pt>
                <c:pt idx="1">
                  <c:v>8.5830000000000002</c:v>
                </c:pt>
                <c:pt idx="2">
                  <c:v>8.5060000000000002</c:v>
                </c:pt>
                <c:pt idx="3">
                  <c:v>8.5459999999999994</c:v>
                </c:pt>
                <c:pt idx="4">
                  <c:v>8.4949999999999992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B-420D-AB57-2EC58072F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№2'!$B$20:$B$24</c:f>
              <c:numCache>
                <c:formatCode>0.000</c:formatCode>
                <c:ptCount val="5"/>
                <c:pt idx="0">
                  <c:v>7.1999999999999995E-2</c:v>
                </c:pt>
                <c:pt idx="1">
                  <c:v>6.8000000000000005E-2</c:v>
                </c:pt>
                <c:pt idx="2">
                  <c:v>0.129</c:v>
                </c:pt>
                <c:pt idx="3">
                  <c:v>5.6000000000000001E-2</c:v>
                </c:pt>
                <c:pt idx="4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E-410F-A17C-42754036D9DC}"/>
            </c:ext>
          </c:extLst>
        </c:ser>
        <c:ser>
          <c:idx val="1"/>
          <c:order val="1"/>
          <c:tx>
            <c:strRef>
              <c:f>'Эксперимент №2'!$C$19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№2'!$C$20:$C$24</c:f>
              <c:numCache>
                <c:formatCode>0.000</c:formatCode>
                <c:ptCount val="5"/>
                <c:pt idx="0">
                  <c:v>5.5E-2</c:v>
                </c:pt>
                <c:pt idx="1">
                  <c:v>5.1999999999999998E-2</c:v>
                </c:pt>
                <c:pt idx="2">
                  <c:v>0.122</c:v>
                </c:pt>
                <c:pt idx="3">
                  <c:v>0.05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E-410F-A17C-42754036D9DC}"/>
            </c:ext>
          </c:extLst>
        </c:ser>
        <c:ser>
          <c:idx val="2"/>
          <c:order val="2"/>
          <c:tx>
            <c:strRef>
              <c:f>'Эксперимент №2'!$D$19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№2'!$D$20:$D$24</c:f>
              <c:numCache>
                <c:formatCode>@</c:formatCode>
                <c:ptCount val="5"/>
                <c:pt idx="0">
                  <c:v>0.47499999999999998</c:v>
                </c:pt>
                <c:pt idx="1">
                  <c:v>0.47599999999999998</c:v>
                </c:pt>
                <c:pt idx="2">
                  <c:v>0.47899999999999998</c:v>
                </c:pt>
                <c:pt idx="3">
                  <c:v>0.47299999999999998</c:v>
                </c:pt>
                <c:pt idx="4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0E-410F-A17C-42754036D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№2'!$B$36:$B$40</c:f>
              <c:numCache>
                <c:formatCode>0.000</c:formatCode>
                <c:ptCount val="5"/>
                <c:pt idx="0">
                  <c:v>16.015999999999998</c:v>
                </c:pt>
                <c:pt idx="1">
                  <c:v>15.933999999999999</c:v>
                </c:pt>
                <c:pt idx="2">
                  <c:v>16.155999999999999</c:v>
                </c:pt>
                <c:pt idx="3">
                  <c:v>15.99</c:v>
                </c:pt>
                <c:pt idx="4">
                  <c:v>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2-4583-BF98-11904DF47C86}"/>
            </c:ext>
          </c:extLst>
        </c:ser>
        <c:ser>
          <c:idx val="1"/>
          <c:order val="1"/>
          <c:tx>
            <c:strRef>
              <c:f>'Эксперимент №2'!$C$35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№2'!$C$36:$C$40</c:f>
              <c:numCache>
                <c:formatCode>0.000</c:formatCode>
                <c:ptCount val="5"/>
                <c:pt idx="0">
                  <c:v>15.936</c:v>
                </c:pt>
                <c:pt idx="1">
                  <c:v>15.920999999999999</c:v>
                </c:pt>
                <c:pt idx="2">
                  <c:v>16.149000000000001</c:v>
                </c:pt>
                <c:pt idx="3">
                  <c:v>15.978999999999999</c:v>
                </c:pt>
                <c:pt idx="4">
                  <c:v>17.079999999999998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2-4583-BF98-11904DF47C86}"/>
            </c:ext>
          </c:extLst>
        </c:ser>
        <c:ser>
          <c:idx val="2"/>
          <c:order val="2"/>
          <c:tx>
            <c:strRef>
              <c:f>'Эксперимент №2'!$D$35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№2'!$D$36:$D$40</c:f>
              <c:numCache>
                <c:formatCode>0.000</c:formatCode>
                <c:ptCount val="5"/>
                <c:pt idx="0">
                  <c:v>16.518999999999998</c:v>
                </c:pt>
                <c:pt idx="1">
                  <c:v>16.468</c:v>
                </c:pt>
                <c:pt idx="2">
                  <c:v>16.552</c:v>
                </c:pt>
                <c:pt idx="3">
                  <c:v>16.545000000000002</c:v>
                </c:pt>
                <c:pt idx="4">
                  <c:v>16.542000000000002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12-4583-BF98-11904DF47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№2'!$B$52:$B$56</c:f>
              <c:numCache>
                <c:formatCode>0.000</c:formatCode>
                <c:ptCount val="5"/>
                <c:pt idx="0">
                  <c:v>0.26400000000000001</c:v>
                </c:pt>
                <c:pt idx="1">
                  <c:v>0.19900000000000001</c:v>
                </c:pt>
                <c:pt idx="2">
                  <c:v>0.377</c:v>
                </c:pt>
                <c:pt idx="3">
                  <c:v>0.191</c:v>
                </c:pt>
                <c:pt idx="4">
                  <c:v>1.2869999999999999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E-49A4-8D00-6CDD0BC2AE4B}"/>
            </c:ext>
          </c:extLst>
        </c:ser>
        <c:ser>
          <c:idx val="1"/>
          <c:order val="1"/>
          <c:tx>
            <c:strRef>
              <c:f>'Эксперимент №2'!$C$51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№2'!$C$52:$C$56</c:f>
              <c:numCache>
                <c:formatCode>0.000</c:formatCode>
                <c:ptCount val="5"/>
                <c:pt idx="0">
                  <c:v>0.16400000000000001</c:v>
                </c:pt>
                <c:pt idx="1">
                  <c:v>0.14899999999999999</c:v>
                </c:pt>
                <c:pt idx="2">
                  <c:v>0.36099999999999999</c:v>
                </c:pt>
                <c:pt idx="3">
                  <c:v>0.18</c:v>
                </c:pt>
                <c:pt idx="4">
                  <c:v>1.282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E-49A4-8D00-6CDD0BC2AE4B}"/>
            </c:ext>
          </c:extLst>
        </c:ser>
        <c:ser>
          <c:idx val="2"/>
          <c:order val="2"/>
          <c:tx>
            <c:strRef>
              <c:f>'Эксперимент №2'!$D$51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№2'!$D$52:$D$56</c:f>
              <c:numCache>
                <c:formatCode>0.000</c:formatCode>
                <c:ptCount val="5"/>
                <c:pt idx="0">
                  <c:v>0.73</c:v>
                </c:pt>
                <c:pt idx="1">
                  <c:v>0.72599999999999998</c:v>
                </c:pt>
                <c:pt idx="2">
                  <c:v>0.754</c:v>
                </c:pt>
                <c:pt idx="3">
                  <c:v>0.75800000000000001</c:v>
                </c:pt>
                <c:pt idx="4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1E-49A4-8D00-6CDD0BC2A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Джиттер </a:t>
            </a:r>
            <a:r>
              <a:rPr lang="ru-RU" baseline="0">
                <a:solidFill>
                  <a:schemeClr val="tx1"/>
                </a:solidFill>
              </a:rPr>
              <a:t>на точке доступа</a:t>
            </a:r>
            <a:endParaRPr lang="ru-RU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22654724787067"/>
          <c:y val="0.23189803353154506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№1'!$B$84:$B$88</c:f>
              <c:numCache>
                <c:formatCode>0.000</c:formatCode>
                <c:ptCount val="5"/>
                <c:pt idx="0">
                  <c:v>9.9000000000000005E-2</c:v>
                </c:pt>
                <c:pt idx="1">
                  <c:v>9.8000000000000004E-2</c:v>
                </c:pt>
                <c:pt idx="2">
                  <c:v>0.215</c:v>
                </c:pt>
                <c:pt idx="3">
                  <c:v>0.18</c:v>
                </c:pt>
                <c:pt idx="4">
                  <c:v>1.018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2-45C1-8DFE-101B890A8F1D}"/>
            </c:ext>
          </c:extLst>
        </c:ser>
        <c:ser>
          <c:idx val="1"/>
          <c:order val="1"/>
          <c:tx>
            <c:strRef>
              <c:f>'Эксперимент №1'!$C$83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№1'!$C$84:$C$88</c:f>
              <c:numCache>
                <c:formatCode>0.000</c:formatCode>
                <c:ptCount val="5"/>
                <c:pt idx="0">
                  <c:v>9.6000000000000002E-2</c:v>
                </c:pt>
                <c:pt idx="1">
                  <c:v>0.11</c:v>
                </c:pt>
                <c:pt idx="2">
                  <c:v>0.21099999999999999</c:v>
                </c:pt>
                <c:pt idx="3">
                  <c:v>0.19600000000000001</c:v>
                </c:pt>
                <c:pt idx="4">
                  <c:v>1.103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2-45C1-8DFE-101B890A8F1D}"/>
            </c:ext>
          </c:extLst>
        </c:ser>
        <c:ser>
          <c:idx val="2"/>
          <c:order val="2"/>
          <c:tx>
            <c:strRef>
              <c:f>'Эксперимент №1'!$D$83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№1'!$D$84:$D$88</c:f>
              <c:numCache>
                <c:formatCode>0.000</c:formatCode>
                <c:ptCount val="5"/>
                <c:pt idx="0">
                  <c:v>0.185</c:v>
                </c:pt>
                <c:pt idx="1">
                  <c:v>0.19800000000000001</c:v>
                </c:pt>
                <c:pt idx="2">
                  <c:v>0.23200000000000001</c:v>
                </c:pt>
                <c:pt idx="3">
                  <c:v>0.23499999999999999</c:v>
                </c:pt>
                <c:pt idx="4">
                  <c:v>0.23100000000000001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2-45C1-8DFE-101B890A8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Джиттер,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общий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№2'!$B$68:$B$72</c:f>
              <c:numCache>
                <c:formatCode>0.000</c:formatCode>
                <c:ptCount val="5"/>
                <c:pt idx="0">
                  <c:v>7.8979999999999997</c:v>
                </c:pt>
                <c:pt idx="1">
                  <c:v>7.9710000000000001</c:v>
                </c:pt>
                <c:pt idx="2">
                  <c:v>7.9690000000000003</c:v>
                </c:pt>
                <c:pt idx="3">
                  <c:v>7.8410000000000002</c:v>
                </c:pt>
                <c:pt idx="4">
                  <c:v>8.3800000000000008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A-4AF4-9FCC-4FB8F2B43802}"/>
            </c:ext>
          </c:extLst>
        </c:ser>
        <c:ser>
          <c:idx val="1"/>
          <c:order val="1"/>
          <c:tx>
            <c:strRef>
              <c:f>'Эксперимент №2'!$C$67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№2'!$C$68:$C$72</c:f>
              <c:numCache>
                <c:formatCode>0.000</c:formatCode>
                <c:ptCount val="5"/>
                <c:pt idx="0">
                  <c:v>8.0340000000000007</c:v>
                </c:pt>
                <c:pt idx="1">
                  <c:v>8.3279999999999994</c:v>
                </c:pt>
                <c:pt idx="2">
                  <c:v>7.9820000000000002</c:v>
                </c:pt>
                <c:pt idx="3">
                  <c:v>7.85</c:v>
                </c:pt>
                <c:pt idx="4">
                  <c:v>8.5250000000000004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A-4AF4-9FCC-4FB8F2B43802}"/>
            </c:ext>
          </c:extLst>
        </c:ser>
        <c:ser>
          <c:idx val="2"/>
          <c:order val="2"/>
          <c:tx>
            <c:strRef>
              <c:f>'Эксперимент №2'!$D$67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№2'!$D$68:$D$72</c:f>
              <c:numCache>
                <c:formatCode>0.000</c:formatCode>
                <c:ptCount val="5"/>
                <c:pt idx="0">
                  <c:v>8.1449999999999996</c:v>
                </c:pt>
                <c:pt idx="1">
                  <c:v>7.8860000000000001</c:v>
                </c:pt>
                <c:pt idx="2">
                  <c:v>8.0459999999999994</c:v>
                </c:pt>
                <c:pt idx="3">
                  <c:v>7.9989999999999997</c:v>
                </c:pt>
                <c:pt idx="4">
                  <c:v>8.0459999999999994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5A-4AF4-9FCC-4FB8F2B43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№2'!$B$84:$B$88</c:f>
              <c:numCache>
                <c:formatCode>0.000</c:formatCode>
                <c:ptCount val="5"/>
                <c:pt idx="0">
                  <c:v>0.192</c:v>
                </c:pt>
                <c:pt idx="1">
                  <c:v>0.13100000000000001</c:v>
                </c:pt>
                <c:pt idx="2">
                  <c:v>0.248</c:v>
                </c:pt>
                <c:pt idx="3">
                  <c:v>0.13400000000000001</c:v>
                </c:pt>
                <c:pt idx="4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B-4A62-9898-2300CB86DDAF}"/>
            </c:ext>
          </c:extLst>
        </c:ser>
        <c:ser>
          <c:idx val="1"/>
          <c:order val="1"/>
          <c:tx>
            <c:strRef>
              <c:f>'Эксперимент №2'!$C$83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№2'!$C$84:$C$88</c:f>
              <c:numCache>
                <c:formatCode>0.000</c:formatCode>
                <c:ptCount val="5"/>
                <c:pt idx="0">
                  <c:v>0.108</c:v>
                </c:pt>
                <c:pt idx="1">
                  <c:v>9.7000000000000003E-2</c:v>
                </c:pt>
                <c:pt idx="2">
                  <c:v>0.23899999999999999</c:v>
                </c:pt>
                <c:pt idx="3">
                  <c:v>0.13</c:v>
                </c:pt>
                <c:pt idx="4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B-4A62-9898-2300CB86DDAF}"/>
            </c:ext>
          </c:extLst>
        </c:ser>
        <c:ser>
          <c:idx val="2"/>
          <c:order val="2"/>
          <c:tx>
            <c:strRef>
              <c:f>'Эксперимент №2'!$D$83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№2'!$D$84:$D$88</c:f>
              <c:numCache>
                <c:formatCode>0.000</c:formatCode>
                <c:ptCount val="5"/>
                <c:pt idx="0">
                  <c:v>0.255</c:v>
                </c:pt>
                <c:pt idx="1">
                  <c:v>0.25</c:v>
                </c:pt>
                <c:pt idx="2">
                  <c:v>0.27500000000000002</c:v>
                </c:pt>
                <c:pt idx="3">
                  <c:v>0.28499999999999998</c:v>
                </c:pt>
                <c:pt idx="4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EB-4A62-9898-2300CB86D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Потери трафика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5-430F-8CC7-3183879F912E}"/>
            </c:ext>
          </c:extLst>
        </c:ser>
        <c:ser>
          <c:idx val="1"/>
          <c:order val="1"/>
          <c:tx>
            <c:strRef>
              <c:f>'Эксперимент №2'!$C$99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5-430F-8CC7-3183879F912E}"/>
            </c:ext>
          </c:extLst>
        </c:ser>
        <c:ser>
          <c:idx val="2"/>
          <c:order val="2"/>
          <c:tx>
            <c:strRef>
              <c:f>'Эксперимент №2'!$D$99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№2'!$D$100:$D$104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05-430F-8CC7-3183879F9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Средняя</a:t>
            </a:r>
            <a:r>
              <a:rPr lang="ru-RU" baseline="0">
                <a:solidFill>
                  <a:schemeClr val="tx1"/>
                </a:solidFill>
              </a:rPr>
              <a:t> задержка на точке доступа</a:t>
            </a:r>
            <a:endParaRPr lang="ru-RU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22649479583315"/>
          <c:y val="0.23189814814814816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№2'!$B$20:$B$24</c:f>
              <c:numCache>
                <c:formatCode>0.000</c:formatCode>
                <c:ptCount val="5"/>
                <c:pt idx="0">
                  <c:v>7.1999999999999995E-2</c:v>
                </c:pt>
                <c:pt idx="1">
                  <c:v>6.8000000000000005E-2</c:v>
                </c:pt>
                <c:pt idx="2">
                  <c:v>0.129</c:v>
                </c:pt>
                <c:pt idx="3">
                  <c:v>5.6000000000000001E-2</c:v>
                </c:pt>
                <c:pt idx="4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8-4E82-8DDD-DF41D3BDA9AF}"/>
            </c:ext>
          </c:extLst>
        </c:ser>
        <c:ser>
          <c:idx val="1"/>
          <c:order val="1"/>
          <c:tx>
            <c:strRef>
              <c:f>'Эксперимент №2'!$C$19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№2'!$C$20:$C$24</c:f>
              <c:numCache>
                <c:formatCode>0.000</c:formatCode>
                <c:ptCount val="5"/>
                <c:pt idx="0">
                  <c:v>5.5E-2</c:v>
                </c:pt>
                <c:pt idx="1">
                  <c:v>5.1999999999999998E-2</c:v>
                </c:pt>
                <c:pt idx="2">
                  <c:v>0.122</c:v>
                </c:pt>
                <c:pt idx="3">
                  <c:v>0.05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8-4E82-8DDD-DF41D3BDA9AF}"/>
            </c:ext>
          </c:extLst>
        </c:ser>
        <c:ser>
          <c:idx val="2"/>
          <c:order val="2"/>
          <c:tx>
            <c:strRef>
              <c:f>'Эксперимент №2'!$D$19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№2'!$D$20:$D$24</c:f>
              <c:numCache>
                <c:formatCode>@</c:formatCode>
                <c:ptCount val="5"/>
                <c:pt idx="0">
                  <c:v>0.47499999999999998</c:v>
                </c:pt>
                <c:pt idx="1">
                  <c:v>0.47599999999999998</c:v>
                </c:pt>
                <c:pt idx="2">
                  <c:v>0.47899999999999998</c:v>
                </c:pt>
                <c:pt idx="3">
                  <c:v>0.47299999999999998</c:v>
                </c:pt>
                <c:pt idx="4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C8-4E82-8DDD-DF41D3BDA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Задержка,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Джиттер </a:t>
            </a:r>
            <a:r>
              <a:rPr lang="ru-RU" baseline="0">
                <a:solidFill>
                  <a:schemeClr val="tx1"/>
                </a:solidFill>
              </a:rPr>
              <a:t>на точке доступа</a:t>
            </a:r>
            <a:endParaRPr lang="ru-RU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901188028129474"/>
          <c:y val="0.23189802734210124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№2'!$B$84:$B$88</c:f>
              <c:numCache>
                <c:formatCode>0.000</c:formatCode>
                <c:ptCount val="5"/>
                <c:pt idx="0">
                  <c:v>0.192</c:v>
                </c:pt>
                <c:pt idx="1">
                  <c:v>0.13100000000000001</c:v>
                </c:pt>
                <c:pt idx="2">
                  <c:v>0.248</c:v>
                </c:pt>
                <c:pt idx="3">
                  <c:v>0.13400000000000001</c:v>
                </c:pt>
                <c:pt idx="4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2-4D4B-BF63-22A4CB4EF409}"/>
            </c:ext>
          </c:extLst>
        </c:ser>
        <c:ser>
          <c:idx val="1"/>
          <c:order val="1"/>
          <c:tx>
            <c:strRef>
              <c:f>'Эксперимент №2'!$C$83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№2'!$C$84:$C$88</c:f>
              <c:numCache>
                <c:formatCode>0.000</c:formatCode>
                <c:ptCount val="5"/>
                <c:pt idx="0">
                  <c:v>0.108</c:v>
                </c:pt>
                <c:pt idx="1">
                  <c:v>9.7000000000000003E-2</c:v>
                </c:pt>
                <c:pt idx="2">
                  <c:v>0.23899999999999999</c:v>
                </c:pt>
                <c:pt idx="3">
                  <c:v>0.13</c:v>
                </c:pt>
                <c:pt idx="4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E2-4D4B-BF63-22A4CB4EF409}"/>
            </c:ext>
          </c:extLst>
        </c:ser>
        <c:ser>
          <c:idx val="2"/>
          <c:order val="2"/>
          <c:tx>
            <c:strRef>
              <c:f>'Эксперимент №2'!$D$83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№2'!$D$84:$D$88</c:f>
              <c:numCache>
                <c:formatCode>0.000</c:formatCode>
                <c:ptCount val="5"/>
                <c:pt idx="0">
                  <c:v>0.255</c:v>
                </c:pt>
                <c:pt idx="1">
                  <c:v>0.25</c:v>
                </c:pt>
                <c:pt idx="2">
                  <c:v>0.27500000000000002</c:v>
                </c:pt>
                <c:pt idx="3">
                  <c:v>0.28499999999999998</c:v>
                </c:pt>
                <c:pt idx="4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E2-4D4B-BF63-22A4CB4EF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Джиттер,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Потери трафика</a:t>
            </a: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22649479583315"/>
          <c:y val="0.23189814814814816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7-4099-8EED-CB0BEDB9FD40}"/>
            </c:ext>
          </c:extLst>
        </c:ser>
        <c:ser>
          <c:idx val="1"/>
          <c:order val="1"/>
          <c:tx>
            <c:strRef>
              <c:f>'Эксперимент №2'!$C$99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7-4099-8EED-CB0BEDB9FD40}"/>
            </c:ext>
          </c:extLst>
        </c:ser>
        <c:ser>
          <c:idx val="2"/>
          <c:order val="2"/>
          <c:tx>
            <c:strRef>
              <c:f>'Эксперимент №2'!$D$99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№2'!$D$100:$D$104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17-4099-8EED-CB0BEDB9F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Потери, </a:t>
                </a:r>
                <a:r>
                  <a:rPr lang="en-US">
                    <a:solidFill>
                      <a:schemeClr val="tx1"/>
                    </a:solidFill>
                  </a:rPr>
                  <a:t>%</a:t>
                </a:r>
                <a:endParaRPr lang="ru-RU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№2'!$B$4:$B$8</c:f>
              <c:numCache>
                <c:formatCode>0.000</c:formatCode>
                <c:ptCount val="5"/>
                <c:pt idx="0">
                  <c:v>8.1180000000000003</c:v>
                </c:pt>
                <c:pt idx="1">
                  <c:v>7.9630000000000001</c:v>
                </c:pt>
                <c:pt idx="2">
                  <c:v>8.1869999999999994</c:v>
                </c:pt>
                <c:pt idx="3">
                  <c:v>8.1479999999999997</c:v>
                </c:pt>
                <c:pt idx="4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3-41C5-BDD5-88B79038CAEE}"/>
            </c:ext>
          </c:extLst>
        </c:ser>
        <c:ser>
          <c:idx val="1"/>
          <c:order val="1"/>
          <c:tx>
            <c:strRef>
              <c:f>'Эксперимент №2'!$C$3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№2'!$C$4:$C$8</c:f>
              <c:numCache>
                <c:formatCode>0.000</c:formatCode>
                <c:ptCount val="5"/>
                <c:pt idx="0">
                  <c:v>7.9020000000000001</c:v>
                </c:pt>
                <c:pt idx="1">
                  <c:v>7.5919999999999996</c:v>
                </c:pt>
                <c:pt idx="2">
                  <c:v>8.1669999999999998</c:v>
                </c:pt>
                <c:pt idx="3">
                  <c:v>8.1300000000000008</c:v>
                </c:pt>
                <c:pt idx="4">
                  <c:v>8.5540000000000003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3-41C5-BDD5-88B79038CAEE}"/>
            </c:ext>
          </c:extLst>
        </c:ser>
        <c:ser>
          <c:idx val="2"/>
          <c:order val="2"/>
          <c:tx>
            <c:strRef>
              <c:f>'Эксперимент №2'!$D$3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№2'!$D$4:$D$8</c:f>
              <c:numCache>
                <c:formatCode>0.000</c:formatCode>
                <c:ptCount val="5"/>
                <c:pt idx="0">
                  <c:v>8.3740000000000006</c:v>
                </c:pt>
                <c:pt idx="1">
                  <c:v>8.5830000000000002</c:v>
                </c:pt>
                <c:pt idx="2">
                  <c:v>8.5060000000000002</c:v>
                </c:pt>
                <c:pt idx="3">
                  <c:v>8.5459999999999994</c:v>
                </c:pt>
                <c:pt idx="4">
                  <c:v>8.4949999999999992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C3-41C5-BDD5-88B79038C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№2'!$B$20:$B$24</c:f>
              <c:numCache>
                <c:formatCode>0.000</c:formatCode>
                <c:ptCount val="5"/>
                <c:pt idx="0">
                  <c:v>7.1999999999999995E-2</c:v>
                </c:pt>
                <c:pt idx="1">
                  <c:v>6.8000000000000005E-2</c:v>
                </c:pt>
                <c:pt idx="2">
                  <c:v>0.129</c:v>
                </c:pt>
                <c:pt idx="3">
                  <c:v>5.6000000000000001E-2</c:v>
                </c:pt>
                <c:pt idx="4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1-4346-A7EE-AA1394A9C745}"/>
            </c:ext>
          </c:extLst>
        </c:ser>
        <c:ser>
          <c:idx val="1"/>
          <c:order val="1"/>
          <c:tx>
            <c:strRef>
              <c:f>'Эксперимент №2'!$C$19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№2'!$C$20:$C$24</c:f>
              <c:numCache>
                <c:formatCode>0.000</c:formatCode>
                <c:ptCount val="5"/>
                <c:pt idx="0">
                  <c:v>5.5E-2</c:v>
                </c:pt>
                <c:pt idx="1">
                  <c:v>5.1999999999999998E-2</c:v>
                </c:pt>
                <c:pt idx="2">
                  <c:v>0.122</c:v>
                </c:pt>
                <c:pt idx="3">
                  <c:v>0.05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1-4346-A7EE-AA1394A9C745}"/>
            </c:ext>
          </c:extLst>
        </c:ser>
        <c:ser>
          <c:idx val="2"/>
          <c:order val="2"/>
          <c:tx>
            <c:strRef>
              <c:f>'Эксперимент №2'!$D$19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№2'!$D$20:$D$24</c:f>
              <c:numCache>
                <c:formatCode>@</c:formatCode>
                <c:ptCount val="5"/>
                <c:pt idx="0">
                  <c:v>0.47499999999999998</c:v>
                </c:pt>
                <c:pt idx="1">
                  <c:v>0.47599999999999998</c:v>
                </c:pt>
                <c:pt idx="2">
                  <c:v>0.47899999999999998</c:v>
                </c:pt>
                <c:pt idx="3">
                  <c:v>0.47299999999999998</c:v>
                </c:pt>
                <c:pt idx="4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1-4346-A7EE-AA1394A9C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№2'!$B$36:$B$40</c:f>
              <c:numCache>
                <c:formatCode>0.000</c:formatCode>
                <c:ptCount val="5"/>
                <c:pt idx="0">
                  <c:v>16.015999999999998</c:v>
                </c:pt>
                <c:pt idx="1">
                  <c:v>15.933999999999999</c:v>
                </c:pt>
                <c:pt idx="2">
                  <c:v>16.155999999999999</c:v>
                </c:pt>
                <c:pt idx="3">
                  <c:v>15.99</c:v>
                </c:pt>
                <c:pt idx="4">
                  <c:v>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8-4191-A397-0C1E92BE745D}"/>
            </c:ext>
          </c:extLst>
        </c:ser>
        <c:ser>
          <c:idx val="1"/>
          <c:order val="1"/>
          <c:tx>
            <c:strRef>
              <c:f>'Эксперимент №2'!$C$35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№2'!$C$36:$C$40</c:f>
              <c:numCache>
                <c:formatCode>0.000</c:formatCode>
                <c:ptCount val="5"/>
                <c:pt idx="0">
                  <c:v>15.936</c:v>
                </c:pt>
                <c:pt idx="1">
                  <c:v>15.920999999999999</c:v>
                </c:pt>
                <c:pt idx="2">
                  <c:v>16.149000000000001</c:v>
                </c:pt>
                <c:pt idx="3">
                  <c:v>15.978999999999999</c:v>
                </c:pt>
                <c:pt idx="4">
                  <c:v>17.079999999999998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8-4191-A397-0C1E92BE745D}"/>
            </c:ext>
          </c:extLst>
        </c:ser>
        <c:ser>
          <c:idx val="2"/>
          <c:order val="2"/>
          <c:tx>
            <c:strRef>
              <c:f>'Эксперимент №2'!$D$35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№2'!$D$36:$D$40</c:f>
              <c:numCache>
                <c:formatCode>0.000</c:formatCode>
                <c:ptCount val="5"/>
                <c:pt idx="0">
                  <c:v>16.518999999999998</c:v>
                </c:pt>
                <c:pt idx="1">
                  <c:v>16.468</c:v>
                </c:pt>
                <c:pt idx="2">
                  <c:v>16.552</c:v>
                </c:pt>
                <c:pt idx="3">
                  <c:v>16.545000000000002</c:v>
                </c:pt>
                <c:pt idx="4">
                  <c:v>16.542000000000002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8-4191-A397-0C1E92BE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№2'!$B$52:$B$56</c:f>
              <c:numCache>
                <c:formatCode>0.000</c:formatCode>
                <c:ptCount val="5"/>
                <c:pt idx="0">
                  <c:v>0.26400000000000001</c:v>
                </c:pt>
                <c:pt idx="1">
                  <c:v>0.19900000000000001</c:v>
                </c:pt>
                <c:pt idx="2">
                  <c:v>0.377</c:v>
                </c:pt>
                <c:pt idx="3">
                  <c:v>0.191</c:v>
                </c:pt>
                <c:pt idx="4">
                  <c:v>1.2869999999999999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D-454D-8AE4-DB185B2C976B}"/>
            </c:ext>
          </c:extLst>
        </c:ser>
        <c:ser>
          <c:idx val="1"/>
          <c:order val="1"/>
          <c:tx>
            <c:strRef>
              <c:f>'Эксперимент №2'!$C$51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№2'!$C$52:$C$56</c:f>
              <c:numCache>
                <c:formatCode>0.000</c:formatCode>
                <c:ptCount val="5"/>
                <c:pt idx="0">
                  <c:v>0.16400000000000001</c:v>
                </c:pt>
                <c:pt idx="1">
                  <c:v>0.14899999999999999</c:v>
                </c:pt>
                <c:pt idx="2">
                  <c:v>0.36099999999999999</c:v>
                </c:pt>
                <c:pt idx="3">
                  <c:v>0.18</c:v>
                </c:pt>
                <c:pt idx="4">
                  <c:v>1.282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D-454D-8AE4-DB185B2C976B}"/>
            </c:ext>
          </c:extLst>
        </c:ser>
        <c:ser>
          <c:idx val="2"/>
          <c:order val="2"/>
          <c:tx>
            <c:strRef>
              <c:f>'Эксперимент №2'!$D$51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№2'!$D$52:$D$56</c:f>
              <c:numCache>
                <c:formatCode>0.000</c:formatCode>
                <c:ptCount val="5"/>
                <c:pt idx="0">
                  <c:v>0.73</c:v>
                </c:pt>
                <c:pt idx="1">
                  <c:v>0.72599999999999998</c:v>
                </c:pt>
                <c:pt idx="2">
                  <c:v>0.754</c:v>
                </c:pt>
                <c:pt idx="3">
                  <c:v>0.75800000000000001</c:v>
                </c:pt>
                <c:pt idx="4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D-454D-8AE4-DB185B2C9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Потери трафика</a:t>
            </a: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22649479583315"/>
          <c:y val="0.23189814814814816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E-4CF9-A07A-CE2BB9BCAB91}"/>
            </c:ext>
          </c:extLst>
        </c:ser>
        <c:ser>
          <c:idx val="1"/>
          <c:order val="1"/>
          <c:tx>
            <c:strRef>
              <c:f>'Эксперимент №1'!$C$99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E-4CF9-A07A-CE2BB9BCAB91}"/>
            </c:ext>
          </c:extLst>
        </c:ser>
        <c:ser>
          <c:idx val="2"/>
          <c:order val="2"/>
          <c:tx>
            <c:strRef>
              <c:f>'Эксперимент №1'!$D$99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№1'!$D$100:$D$104</c:f>
              <c:numCache>
                <c:formatCode>0.000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CE-4CF9-A07A-CE2BB9BCA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Потери, </a:t>
                </a:r>
                <a:r>
                  <a:rPr lang="en-US"/>
                  <a:t>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№2'!$B$68:$B$72</c:f>
              <c:numCache>
                <c:formatCode>0.000</c:formatCode>
                <c:ptCount val="5"/>
                <c:pt idx="0">
                  <c:v>7.8979999999999997</c:v>
                </c:pt>
                <c:pt idx="1">
                  <c:v>7.9710000000000001</c:v>
                </c:pt>
                <c:pt idx="2">
                  <c:v>7.9690000000000003</c:v>
                </c:pt>
                <c:pt idx="3">
                  <c:v>7.8410000000000002</c:v>
                </c:pt>
                <c:pt idx="4">
                  <c:v>8.3800000000000008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4-4A90-B121-471F64B4C2B0}"/>
            </c:ext>
          </c:extLst>
        </c:ser>
        <c:ser>
          <c:idx val="1"/>
          <c:order val="1"/>
          <c:tx>
            <c:strRef>
              <c:f>'Эксперимент №2'!$C$67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№2'!$C$68:$C$72</c:f>
              <c:numCache>
                <c:formatCode>0.000</c:formatCode>
                <c:ptCount val="5"/>
                <c:pt idx="0">
                  <c:v>8.0340000000000007</c:v>
                </c:pt>
                <c:pt idx="1">
                  <c:v>8.3279999999999994</c:v>
                </c:pt>
                <c:pt idx="2">
                  <c:v>7.9820000000000002</c:v>
                </c:pt>
                <c:pt idx="3">
                  <c:v>7.85</c:v>
                </c:pt>
                <c:pt idx="4">
                  <c:v>8.5250000000000004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4-4A90-B121-471F64B4C2B0}"/>
            </c:ext>
          </c:extLst>
        </c:ser>
        <c:ser>
          <c:idx val="2"/>
          <c:order val="2"/>
          <c:tx>
            <c:strRef>
              <c:f>'Эксперимент №2'!$D$67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№2'!$D$68:$D$72</c:f>
              <c:numCache>
                <c:formatCode>0.000</c:formatCode>
                <c:ptCount val="5"/>
                <c:pt idx="0">
                  <c:v>8.1449999999999996</c:v>
                </c:pt>
                <c:pt idx="1">
                  <c:v>7.8860000000000001</c:v>
                </c:pt>
                <c:pt idx="2">
                  <c:v>8.0459999999999994</c:v>
                </c:pt>
                <c:pt idx="3">
                  <c:v>7.9989999999999997</c:v>
                </c:pt>
                <c:pt idx="4">
                  <c:v>8.0459999999999994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04-4A90-B121-471F64B4C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№2'!$B$84:$B$88</c:f>
              <c:numCache>
                <c:formatCode>0.000</c:formatCode>
                <c:ptCount val="5"/>
                <c:pt idx="0">
                  <c:v>0.192</c:v>
                </c:pt>
                <c:pt idx="1">
                  <c:v>0.13100000000000001</c:v>
                </c:pt>
                <c:pt idx="2">
                  <c:v>0.248</c:v>
                </c:pt>
                <c:pt idx="3">
                  <c:v>0.13400000000000001</c:v>
                </c:pt>
                <c:pt idx="4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0-48D2-A4B7-4060670B5EEE}"/>
            </c:ext>
          </c:extLst>
        </c:ser>
        <c:ser>
          <c:idx val="1"/>
          <c:order val="1"/>
          <c:tx>
            <c:strRef>
              <c:f>'Эксперимент №2'!$C$83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№2'!$C$84:$C$88</c:f>
              <c:numCache>
                <c:formatCode>0.000</c:formatCode>
                <c:ptCount val="5"/>
                <c:pt idx="0">
                  <c:v>0.108</c:v>
                </c:pt>
                <c:pt idx="1">
                  <c:v>9.7000000000000003E-2</c:v>
                </c:pt>
                <c:pt idx="2">
                  <c:v>0.23899999999999999</c:v>
                </c:pt>
                <c:pt idx="3">
                  <c:v>0.13</c:v>
                </c:pt>
                <c:pt idx="4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0-48D2-A4B7-4060670B5EEE}"/>
            </c:ext>
          </c:extLst>
        </c:ser>
        <c:ser>
          <c:idx val="2"/>
          <c:order val="2"/>
          <c:tx>
            <c:strRef>
              <c:f>'Эксперимент №2'!$D$83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№2'!$D$84:$D$88</c:f>
              <c:numCache>
                <c:formatCode>0.000</c:formatCode>
                <c:ptCount val="5"/>
                <c:pt idx="0">
                  <c:v>0.255</c:v>
                </c:pt>
                <c:pt idx="1">
                  <c:v>0.25</c:v>
                </c:pt>
                <c:pt idx="2">
                  <c:v>0.27500000000000002</c:v>
                </c:pt>
                <c:pt idx="3">
                  <c:v>0.28499999999999998</c:v>
                </c:pt>
                <c:pt idx="4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80-48D2-A4B7-4060670B5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6-45F8-8375-E898CF51E7B0}"/>
            </c:ext>
          </c:extLst>
        </c:ser>
        <c:ser>
          <c:idx val="1"/>
          <c:order val="1"/>
          <c:tx>
            <c:strRef>
              <c:f>'Эксперимент №2'!$C$99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6-45F8-8375-E898CF51E7B0}"/>
            </c:ext>
          </c:extLst>
        </c:ser>
        <c:ser>
          <c:idx val="2"/>
          <c:order val="2"/>
          <c:tx>
            <c:strRef>
              <c:f>'Эксперимент №2'!$D$99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№2'!$D$100:$D$104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66-45F8-8375-E898CF51E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№2'!$W$3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№2'!$V$4:$V$8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№2'!$W$4:$W$8</c:f>
              <c:numCache>
                <c:formatCode>0.000</c:formatCode>
                <c:ptCount val="5"/>
                <c:pt idx="0">
                  <c:v>10.486000000000001</c:v>
                </c:pt>
                <c:pt idx="1">
                  <c:v>8.5389999999999997</c:v>
                </c:pt>
                <c:pt idx="2">
                  <c:v>9.4909999999999997</c:v>
                </c:pt>
                <c:pt idx="3">
                  <c:v>9.6020000000000003</c:v>
                </c:pt>
                <c:pt idx="4">
                  <c:v>9.8360000000000003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C-406E-91C1-A2BC7D565020}"/>
            </c:ext>
          </c:extLst>
        </c:ser>
        <c:ser>
          <c:idx val="1"/>
          <c:order val="1"/>
          <c:tx>
            <c:strRef>
              <c:f>'Эксперимент №2'!$X$3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№2'!$V$4:$V$8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№2'!$X$4:$X$8</c:f>
              <c:numCache>
                <c:formatCode>0.000</c:formatCode>
                <c:ptCount val="5"/>
                <c:pt idx="0">
                  <c:v>10.696</c:v>
                </c:pt>
                <c:pt idx="1">
                  <c:v>9.484</c:v>
                </c:pt>
                <c:pt idx="2">
                  <c:v>9.4890000000000008</c:v>
                </c:pt>
                <c:pt idx="3">
                  <c:v>9.5869999999999997</c:v>
                </c:pt>
                <c:pt idx="4">
                  <c:v>9.9489999999999998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EC-406E-91C1-A2BC7D565020}"/>
            </c:ext>
          </c:extLst>
        </c:ser>
        <c:ser>
          <c:idx val="2"/>
          <c:order val="2"/>
          <c:tx>
            <c:strRef>
              <c:f>'Эксперимент №2'!$Y$3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№2'!$V$4:$V$8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№2'!$Y$4:$Y$8</c:f>
              <c:numCache>
                <c:formatCode>0.000</c:formatCode>
                <c:ptCount val="5"/>
                <c:pt idx="0">
                  <c:v>10.977</c:v>
                </c:pt>
                <c:pt idx="1">
                  <c:v>9.25</c:v>
                </c:pt>
                <c:pt idx="2">
                  <c:v>9.7850000000000001</c:v>
                </c:pt>
                <c:pt idx="3">
                  <c:v>9.9450000000000003</c:v>
                </c:pt>
                <c:pt idx="4">
                  <c:v>9.8350000000000009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EC-406E-91C1-A2BC7D565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№2'!$W$19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№2'!$V$20:$V$24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№2'!$W$20:$W$24</c:f>
              <c:numCache>
                <c:formatCode>@</c:formatCode>
                <c:ptCount val="5"/>
                <c:pt idx="0">
                  <c:v>5.8999999999999997E-2</c:v>
                </c:pt>
                <c:pt idx="1">
                  <c:v>5.6000000000000001E-2</c:v>
                </c:pt>
                <c:pt idx="2">
                  <c:v>0.11600000000000001</c:v>
                </c:pt>
                <c:pt idx="3">
                  <c:v>5.3999999999999999E-2</c:v>
                </c:pt>
                <c:pt idx="4">
                  <c:v>0.435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B-4ED2-82ED-BE11F272175A}"/>
            </c:ext>
          </c:extLst>
        </c:ser>
        <c:ser>
          <c:idx val="1"/>
          <c:order val="1"/>
          <c:tx>
            <c:strRef>
              <c:f>'Эксперимент №2'!$X$19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№2'!$V$20:$V$24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№2'!$X$20:$X$24</c:f>
              <c:numCache>
                <c:formatCode>0.000</c:formatCode>
                <c:ptCount val="5"/>
                <c:pt idx="0">
                  <c:v>5.2999999999999999E-2</c:v>
                </c:pt>
                <c:pt idx="1">
                  <c:v>0.05</c:v>
                </c:pt>
                <c:pt idx="2">
                  <c:v>0.11700000000000001</c:v>
                </c:pt>
                <c:pt idx="3">
                  <c:v>4.9000000000000002E-2</c:v>
                </c:pt>
                <c:pt idx="4">
                  <c:v>0.46300000000000002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B-4ED2-82ED-BE11F272175A}"/>
            </c:ext>
          </c:extLst>
        </c:ser>
        <c:ser>
          <c:idx val="2"/>
          <c:order val="2"/>
          <c:tx>
            <c:strRef>
              <c:f>'Эксперимент №2'!$Y$19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№2'!$V$20:$V$24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№2'!$Y$20:$Y$24</c:f>
              <c:numCache>
                <c:formatCode>0.000</c:formatCode>
                <c:ptCount val="5"/>
                <c:pt idx="0">
                  <c:v>0.39400000000000002</c:v>
                </c:pt>
                <c:pt idx="1">
                  <c:v>0.33900000000000002</c:v>
                </c:pt>
                <c:pt idx="2">
                  <c:v>0.39400000000000002</c:v>
                </c:pt>
                <c:pt idx="3">
                  <c:v>0.38600000000000001</c:v>
                </c:pt>
                <c:pt idx="4">
                  <c:v>0.38900000000000001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EB-4ED2-82ED-BE11F2721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№2'!$W$35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№2'!$V$36:$V$40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№2'!$W$36:$W$40</c:f>
              <c:numCache>
                <c:formatCode>0.000</c:formatCode>
                <c:ptCount val="5"/>
                <c:pt idx="0">
                  <c:v>16.045000000000002</c:v>
                </c:pt>
                <c:pt idx="1">
                  <c:v>15.942</c:v>
                </c:pt>
                <c:pt idx="2">
                  <c:v>16.193000000000001</c:v>
                </c:pt>
                <c:pt idx="3">
                  <c:v>15.996</c:v>
                </c:pt>
                <c:pt idx="4">
                  <c:v>17.122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6-4F37-BE29-2059D250084D}"/>
            </c:ext>
          </c:extLst>
        </c:ser>
        <c:ser>
          <c:idx val="1"/>
          <c:order val="1"/>
          <c:tx>
            <c:strRef>
              <c:f>'Эксперимент №2'!$X$35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№2'!$V$36:$V$40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№2'!$X$36:$X$40</c:f>
              <c:numCache>
                <c:formatCode>0.00</c:formatCode>
                <c:ptCount val="5"/>
                <c:pt idx="0">
                  <c:v>15.926</c:v>
                </c:pt>
                <c:pt idx="1">
                  <c:v>15.917</c:v>
                </c:pt>
                <c:pt idx="2">
                  <c:v>16.149000000000001</c:v>
                </c:pt>
                <c:pt idx="3">
                  <c:v>15.989000000000001</c:v>
                </c:pt>
                <c:pt idx="4">
                  <c:v>17.116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6-4F37-BE29-2059D250084D}"/>
            </c:ext>
          </c:extLst>
        </c:ser>
        <c:ser>
          <c:idx val="2"/>
          <c:order val="2"/>
          <c:tx>
            <c:strRef>
              <c:f>'Эксперимент №2'!$Y$35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№2'!$V$36:$V$40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№2'!$Y$36:$Y$40</c:f>
              <c:numCache>
                <c:formatCode>0.000</c:formatCode>
                <c:ptCount val="5"/>
                <c:pt idx="0">
                  <c:v>16.495000000000001</c:v>
                </c:pt>
                <c:pt idx="1">
                  <c:v>16.471</c:v>
                </c:pt>
                <c:pt idx="2">
                  <c:v>16.536000000000001</c:v>
                </c:pt>
                <c:pt idx="3">
                  <c:v>16.54</c:v>
                </c:pt>
                <c:pt idx="4">
                  <c:v>16.547999999999998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B6-4F37-BE29-2059D2500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№2'!$W$51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№2'!$V$52:$V$56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№2'!$W$52:$W$56</c:f>
              <c:numCache>
                <c:formatCode>0.000</c:formatCode>
                <c:ptCount val="5"/>
                <c:pt idx="0">
                  <c:v>0.246</c:v>
                </c:pt>
                <c:pt idx="1">
                  <c:v>0.14299999999999999</c:v>
                </c:pt>
                <c:pt idx="2">
                  <c:v>0.39400000000000002</c:v>
                </c:pt>
                <c:pt idx="3">
                  <c:v>0.21299999999999999</c:v>
                </c:pt>
                <c:pt idx="4">
                  <c:v>1.323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1-4645-88AC-0F6F957177AA}"/>
            </c:ext>
          </c:extLst>
        </c:ser>
        <c:ser>
          <c:idx val="1"/>
          <c:order val="1"/>
          <c:tx>
            <c:strRef>
              <c:f>'Эксперимент №2'!$X$51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№2'!$V$52:$V$56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№2'!$X$52:$X$56</c:f>
              <c:numCache>
                <c:formatCode>0.000</c:formatCode>
                <c:ptCount val="5"/>
                <c:pt idx="0">
                  <c:v>0.17499999999999999</c:v>
                </c:pt>
                <c:pt idx="1">
                  <c:v>0.11799999999999999</c:v>
                </c:pt>
                <c:pt idx="2">
                  <c:v>0.378</c:v>
                </c:pt>
                <c:pt idx="3">
                  <c:v>0.19</c:v>
                </c:pt>
                <c:pt idx="4">
                  <c:v>1.327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1-4645-88AC-0F6F957177AA}"/>
            </c:ext>
          </c:extLst>
        </c:ser>
        <c:ser>
          <c:idx val="2"/>
          <c:order val="2"/>
          <c:tx>
            <c:strRef>
              <c:f>'Эксперимент №2'!$Y$51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№2'!$V$52:$V$56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№2'!$Y$52:$Y$56</c:f>
              <c:numCache>
                <c:formatCode>0.000</c:formatCode>
                <c:ptCount val="5"/>
                <c:pt idx="0">
                  <c:v>0.71899999999999997</c:v>
                </c:pt>
                <c:pt idx="1">
                  <c:v>0.73</c:v>
                </c:pt>
                <c:pt idx="2">
                  <c:v>0.76200000000000001</c:v>
                </c:pt>
                <c:pt idx="3">
                  <c:v>0.748</c:v>
                </c:pt>
                <c:pt idx="4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1-4645-88AC-0F6F95717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общий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№2'!$W$67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№2'!$V$68:$V$72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№2'!$W$68:$W$72</c:f>
              <c:numCache>
                <c:formatCode>0.000</c:formatCode>
                <c:ptCount val="5"/>
                <c:pt idx="0">
                  <c:v>5.5590000000000002</c:v>
                </c:pt>
                <c:pt idx="1">
                  <c:v>7.4029999999999996</c:v>
                </c:pt>
                <c:pt idx="2">
                  <c:v>6.702</c:v>
                </c:pt>
                <c:pt idx="3">
                  <c:v>6.3940000000000001</c:v>
                </c:pt>
                <c:pt idx="4">
                  <c:v>7.2859999999999996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2-4286-9C95-A2231BBAB657}"/>
            </c:ext>
          </c:extLst>
        </c:ser>
        <c:ser>
          <c:idx val="1"/>
          <c:order val="1"/>
          <c:tx>
            <c:strRef>
              <c:f>'Эксперимент №2'!$X$67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№2'!$V$68:$V$72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№2'!$X$68:$X$72</c:f>
              <c:numCache>
                <c:formatCode>0.000</c:formatCode>
                <c:ptCount val="5"/>
                <c:pt idx="0">
                  <c:v>5.23</c:v>
                </c:pt>
                <c:pt idx="1">
                  <c:v>6.4329999999999998</c:v>
                </c:pt>
                <c:pt idx="2">
                  <c:v>6.66</c:v>
                </c:pt>
                <c:pt idx="3">
                  <c:v>6.4020000000000001</c:v>
                </c:pt>
                <c:pt idx="4">
                  <c:v>7.1669999999999998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2-4286-9C95-A2231BBAB657}"/>
            </c:ext>
          </c:extLst>
        </c:ser>
        <c:ser>
          <c:idx val="2"/>
          <c:order val="2"/>
          <c:tx>
            <c:strRef>
              <c:f>'Эксперимент №2'!$Y$67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№2'!$V$68:$V$72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№2'!$Y$68:$Y$72</c:f>
              <c:numCache>
                <c:formatCode>0.000</c:formatCode>
                <c:ptCount val="5"/>
                <c:pt idx="0">
                  <c:v>5.5170000000000003</c:v>
                </c:pt>
                <c:pt idx="1">
                  <c:v>7.2210000000000001</c:v>
                </c:pt>
                <c:pt idx="2">
                  <c:v>6.75</c:v>
                </c:pt>
                <c:pt idx="3">
                  <c:v>6.5940000000000003</c:v>
                </c:pt>
                <c:pt idx="4">
                  <c:v>6.7130000000000001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2-4286-9C95-A2231BBAB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№2'!$W$83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№2'!$V$84:$V$88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№2'!$W$84:$W$88</c:f>
              <c:numCache>
                <c:formatCode>0.000</c:formatCode>
                <c:ptCount val="5"/>
                <c:pt idx="0">
                  <c:v>0.187</c:v>
                </c:pt>
                <c:pt idx="1">
                  <c:v>8.7999999999999995E-2</c:v>
                </c:pt>
                <c:pt idx="2">
                  <c:v>0.27800000000000002</c:v>
                </c:pt>
                <c:pt idx="3">
                  <c:v>0.159</c:v>
                </c:pt>
                <c:pt idx="4">
                  <c:v>0.88900000000000001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5-4C7C-9E42-074AB2C1240D}"/>
            </c:ext>
          </c:extLst>
        </c:ser>
        <c:ser>
          <c:idx val="1"/>
          <c:order val="1"/>
          <c:tx>
            <c:strRef>
              <c:f>'Эксперимент №2'!$X$83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№2'!$V$84:$V$88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№2'!$X$84:$X$88</c:f>
              <c:numCache>
                <c:formatCode>0.000</c:formatCode>
                <c:ptCount val="5"/>
                <c:pt idx="0">
                  <c:v>0.123</c:v>
                </c:pt>
                <c:pt idx="1">
                  <c:v>6.8000000000000005E-2</c:v>
                </c:pt>
                <c:pt idx="2">
                  <c:v>0.26100000000000001</c:v>
                </c:pt>
                <c:pt idx="3">
                  <c:v>0.14099999999999999</c:v>
                </c:pt>
                <c:pt idx="4">
                  <c:v>0.86399999999999999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5-4C7C-9E42-074AB2C1240D}"/>
            </c:ext>
          </c:extLst>
        </c:ser>
        <c:ser>
          <c:idx val="2"/>
          <c:order val="2"/>
          <c:tx>
            <c:strRef>
              <c:f>'Эксперимент №2'!$Y$83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№2'!$V$84:$V$88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№2'!$Y$84:$Y$88</c:f>
              <c:numCache>
                <c:formatCode>0.000</c:formatCode>
                <c:ptCount val="5"/>
                <c:pt idx="0">
                  <c:v>0.32600000000000001</c:v>
                </c:pt>
                <c:pt idx="1">
                  <c:v>0.39100000000000001</c:v>
                </c:pt>
                <c:pt idx="2">
                  <c:v>0.36799999999999999</c:v>
                </c:pt>
                <c:pt idx="3">
                  <c:v>0.36199999999999999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05-4C7C-9E42-074AB2C12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Потери трафика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№2'!$W$99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№2'!$V$100:$V$104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№2'!$W$100:$W$104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D-4155-80A7-682867E62FB0}"/>
            </c:ext>
          </c:extLst>
        </c:ser>
        <c:ser>
          <c:idx val="1"/>
          <c:order val="1"/>
          <c:tx>
            <c:strRef>
              <c:f>'Эксперимент №2'!$X$99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№2'!$V$100:$V$104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№2'!$X$100:$X$104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D-4155-80A7-682867E62FB0}"/>
            </c:ext>
          </c:extLst>
        </c:ser>
        <c:ser>
          <c:idx val="2"/>
          <c:order val="2"/>
          <c:tx>
            <c:strRef>
              <c:f>'Эксперимент №2'!$Y$99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№2'!$V$100:$V$104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№2'!$Y$100:$Y$104</c:f>
              <c:numCache>
                <c:formatCode>0.000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AD-4155-80A7-682867E6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8.xml"/><Relationship Id="rId1" Type="http://schemas.openxmlformats.org/officeDocument/2006/relationships/chart" Target="../charts/chart21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94.xml"/><Relationship Id="rId21" Type="http://schemas.openxmlformats.org/officeDocument/2006/relationships/chart" Target="../charts/chart89.xml"/><Relationship Id="rId42" Type="http://schemas.openxmlformats.org/officeDocument/2006/relationships/chart" Target="../charts/chart110.xml"/><Relationship Id="rId47" Type="http://schemas.openxmlformats.org/officeDocument/2006/relationships/chart" Target="../charts/chart115.xml"/><Relationship Id="rId63" Type="http://schemas.openxmlformats.org/officeDocument/2006/relationships/chart" Target="../charts/chart131.xml"/><Relationship Id="rId68" Type="http://schemas.openxmlformats.org/officeDocument/2006/relationships/chart" Target="../charts/chart136.xml"/><Relationship Id="rId2" Type="http://schemas.openxmlformats.org/officeDocument/2006/relationships/chart" Target="../charts/chart70.xml"/><Relationship Id="rId16" Type="http://schemas.openxmlformats.org/officeDocument/2006/relationships/chart" Target="../charts/chart84.xml"/><Relationship Id="rId29" Type="http://schemas.openxmlformats.org/officeDocument/2006/relationships/chart" Target="../charts/chart97.xml"/><Relationship Id="rId11" Type="http://schemas.openxmlformats.org/officeDocument/2006/relationships/chart" Target="../charts/chart79.xml"/><Relationship Id="rId24" Type="http://schemas.openxmlformats.org/officeDocument/2006/relationships/chart" Target="../charts/chart92.xml"/><Relationship Id="rId32" Type="http://schemas.openxmlformats.org/officeDocument/2006/relationships/chart" Target="../charts/chart100.xml"/><Relationship Id="rId37" Type="http://schemas.openxmlformats.org/officeDocument/2006/relationships/chart" Target="../charts/chart105.xml"/><Relationship Id="rId40" Type="http://schemas.openxmlformats.org/officeDocument/2006/relationships/chart" Target="../charts/chart108.xml"/><Relationship Id="rId45" Type="http://schemas.openxmlformats.org/officeDocument/2006/relationships/chart" Target="../charts/chart113.xml"/><Relationship Id="rId53" Type="http://schemas.openxmlformats.org/officeDocument/2006/relationships/chart" Target="../charts/chart121.xml"/><Relationship Id="rId58" Type="http://schemas.openxmlformats.org/officeDocument/2006/relationships/chart" Target="../charts/chart126.xml"/><Relationship Id="rId66" Type="http://schemas.openxmlformats.org/officeDocument/2006/relationships/chart" Target="../charts/chart134.xml"/><Relationship Id="rId5" Type="http://schemas.openxmlformats.org/officeDocument/2006/relationships/chart" Target="../charts/chart73.xml"/><Relationship Id="rId61" Type="http://schemas.openxmlformats.org/officeDocument/2006/relationships/chart" Target="../charts/chart129.xml"/><Relationship Id="rId19" Type="http://schemas.openxmlformats.org/officeDocument/2006/relationships/chart" Target="../charts/chart87.xml"/><Relationship Id="rId14" Type="http://schemas.openxmlformats.org/officeDocument/2006/relationships/chart" Target="../charts/chart82.xml"/><Relationship Id="rId22" Type="http://schemas.openxmlformats.org/officeDocument/2006/relationships/chart" Target="../charts/chart90.xml"/><Relationship Id="rId27" Type="http://schemas.openxmlformats.org/officeDocument/2006/relationships/chart" Target="../charts/chart95.xml"/><Relationship Id="rId30" Type="http://schemas.openxmlformats.org/officeDocument/2006/relationships/chart" Target="../charts/chart98.xml"/><Relationship Id="rId35" Type="http://schemas.openxmlformats.org/officeDocument/2006/relationships/chart" Target="../charts/chart103.xml"/><Relationship Id="rId43" Type="http://schemas.openxmlformats.org/officeDocument/2006/relationships/chart" Target="../charts/chart111.xml"/><Relationship Id="rId48" Type="http://schemas.openxmlformats.org/officeDocument/2006/relationships/chart" Target="../charts/chart116.xml"/><Relationship Id="rId56" Type="http://schemas.openxmlformats.org/officeDocument/2006/relationships/chart" Target="../charts/chart124.xml"/><Relationship Id="rId64" Type="http://schemas.openxmlformats.org/officeDocument/2006/relationships/chart" Target="../charts/chart132.xml"/><Relationship Id="rId69" Type="http://schemas.openxmlformats.org/officeDocument/2006/relationships/chart" Target="../charts/chart137.xml"/><Relationship Id="rId8" Type="http://schemas.openxmlformats.org/officeDocument/2006/relationships/chart" Target="../charts/chart76.xml"/><Relationship Id="rId51" Type="http://schemas.openxmlformats.org/officeDocument/2006/relationships/chart" Target="../charts/chart119.xml"/><Relationship Id="rId72" Type="http://schemas.openxmlformats.org/officeDocument/2006/relationships/chart" Target="../charts/chart140.xml"/><Relationship Id="rId3" Type="http://schemas.openxmlformats.org/officeDocument/2006/relationships/chart" Target="../charts/chart71.xml"/><Relationship Id="rId12" Type="http://schemas.openxmlformats.org/officeDocument/2006/relationships/chart" Target="../charts/chart80.xml"/><Relationship Id="rId17" Type="http://schemas.openxmlformats.org/officeDocument/2006/relationships/chart" Target="../charts/chart85.xml"/><Relationship Id="rId25" Type="http://schemas.openxmlformats.org/officeDocument/2006/relationships/chart" Target="../charts/chart93.xml"/><Relationship Id="rId33" Type="http://schemas.openxmlformats.org/officeDocument/2006/relationships/chart" Target="../charts/chart101.xml"/><Relationship Id="rId38" Type="http://schemas.openxmlformats.org/officeDocument/2006/relationships/chart" Target="../charts/chart106.xml"/><Relationship Id="rId46" Type="http://schemas.openxmlformats.org/officeDocument/2006/relationships/chart" Target="../charts/chart114.xml"/><Relationship Id="rId59" Type="http://schemas.openxmlformats.org/officeDocument/2006/relationships/chart" Target="../charts/chart127.xml"/><Relationship Id="rId67" Type="http://schemas.openxmlformats.org/officeDocument/2006/relationships/chart" Target="../charts/chart135.xml"/><Relationship Id="rId20" Type="http://schemas.openxmlformats.org/officeDocument/2006/relationships/chart" Target="../charts/chart88.xml"/><Relationship Id="rId41" Type="http://schemas.openxmlformats.org/officeDocument/2006/relationships/chart" Target="../charts/chart109.xml"/><Relationship Id="rId54" Type="http://schemas.openxmlformats.org/officeDocument/2006/relationships/chart" Target="../charts/chart122.xml"/><Relationship Id="rId62" Type="http://schemas.openxmlformats.org/officeDocument/2006/relationships/chart" Target="../charts/chart130.xml"/><Relationship Id="rId70" Type="http://schemas.openxmlformats.org/officeDocument/2006/relationships/chart" Target="../charts/chart138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15" Type="http://schemas.openxmlformats.org/officeDocument/2006/relationships/chart" Target="../charts/chart83.xml"/><Relationship Id="rId23" Type="http://schemas.openxmlformats.org/officeDocument/2006/relationships/chart" Target="../charts/chart91.xml"/><Relationship Id="rId28" Type="http://schemas.openxmlformats.org/officeDocument/2006/relationships/chart" Target="../charts/chart96.xml"/><Relationship Id="rId36" Type="http://schemas.openxmlformats.org/officeDocument/2006/relationships/chart" Target="../charts/chart104.xml"/><Relationship Id="rId49" Type="http://schemas.openxmlformats.org/officeDocument/2006/relationships/chart" Target="../charts/chart117.xml"/><Relationship Id="rId57" Type="http://schemas.openxmlformats.org/officeDocument/2006/relationships/chart" Target="../charts/chart125.xml"/><Relationship Id="rId10" Type="http://schemas.openxmlformats.org/officeDocument/2006/relationships/chart" Target="../charts/chart78.xml"/><Relationship Id="rId31" Type="http://schemas.openxmlformats.org/officeDocument/2006/relationships/chart" Target="../charts/chart99.xml"/><Relationship Id="rId44" Type="http://schemas.openxmlformats.org/officeDocument/2006/relationships/chart" Target="../charts/chart112.xml"/><Relationship Id="rId52" Type="http://schemas.openxmlformats.org/officeDocument/2006/relationships/chart" Target="../charts/chart120.xml"/><Relationship Id="rId60" Type="http://schemas.openxmlformats.org/officeDocument/2006/relationships/chart" Target="../charts/chart128.xml"/><Relationship Id="rId65" Type="http://schemas.openxmlformats.org/officeDocument/2006/relationships/chart" Target="../charts/chart133.xml"/><Relationship Id="rId73" Type="http://schemas.openxmlformats.org/officeDocument/2006/relationships/chart" Target="../charts/chart141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Relationship Id="rId13" Type="http://schemas.openxmlformats.org/officeDocument/2006/relationships/chart" Target="../charts/chart81.xml"/><Relationship Id="rId18" Type="http://schemas.openxmlformats.org/officeDocument/2006/relationships/chart" Target="../charts/chart86.xml"/><Relationship Id="rId39" Type="http://schemas.openxmlformats.org/officeDocument/2006/relationships/chart" Target="../charts/chart107.xml"/><Relationship Id="rId34" Type="http://schemas.openxmlformats.org/officeDocument/2006/relationships/chart" Target="../charts/chart102.xml"/><Relationship Id="rId50" Type="http://schemas.openxmlformats.org/officeDocument/2006/relationships/chart" Target="../charts/chart118.xml"/><Relationship Id="rId55" Type="http://schemas.openxmlformats.org/officeDocument/2006/relationships/chart" Target="../charts/chart123.xml"/><Relationship Id="rId7" Type="http://schemas.openxmlformats.org/officeDocument/2006/relationships/chart" Target="../charts/chart75.xml"/><Relationship Id="rId71" Type="http://schemas.openxmlformats.org/officeDocument/2006/relationships/chart" Target="../charts/chart13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3.xml"/><Relationship Id="rId1" Type="http://schemas.openxmlformats.org/officeDocument/2006/relationships/chart" Target="../charts/chart142.xml"/></Relationships>
</file>

<file path=xl/drawings/_rels/drawing9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169.xml"/><Relationship Id="rId21" Type="http://schemas.openxmlformats.org/officeDocument/2006/relationships/chart" Target="../charts/chart164.xml"/><Relationship Id="rId42" Type="http://schemas.openxmlformats.org/officeDocument/2006/relationships/chart" Target="../charts/chart185.xml"/><Relationship Id="rId47" Type="http://schemas.openxmlformats.org/officeDocument/2006/relationships/chart" Target="../charts/chart190.xml"/><Relationship Id="rId63" Type="http://schemas.openxmlformats.org/officeDocument/2006/relationships/chart" Target="../charts/chart206.xml"/><Relationship Id="rId68" Type="http://schemas.openxmlformats.org/officeDocument/2006/relationships/chart" Target="../charts/chart211.xml"/><Relationship Id="rId2" Type="http://schemas.openxmlformats.org/officeDocument/2006/relationships/chart" Target="../charts/chart145.xml"/><Relationship Id="rId16" Type="http://schemas.openxmlformats.org/officeDocument/2006/relationships/chart" Target="../charts/chart159.xml"/><Relationship Id="rId29" Type="http://schemas.openxmlformats.org/officeDocument/2006/relationships/chart" Target="../charts/chart172.xml"/><Relationship Id="rId11" Type="http://schemas.openxmlformats.org/officeDocument/2006/relationships/chart" Target="../charts/chart154.xml"/><Relationship Id="rId24" Type="http://schemas.openxmlformats.org/officeDocument/2006/relationships/chart" Target="../charts/chart167.xml"/><Relationship Id="rId32" Type="http://schemas.openxmlformats.org/officeDocument/2006/relationships/chart" Target="../charts/chart175.xml"/><Relationship Id="rId37" Type="http://schemas.openxmlformats.org/officeDocument/2006/relationships/chart" Target="../charts/chart180.xml"/><Relationship Id="rId40" Type="http://schemas.openxmlformats.org/officeDocument/2006/relationships/chart" Target="../charts/chart183.xml"/><Relationship Id="rId45" Type="http://schemas.openxmlformats.org/officeDocument/2006/relationships/chart" Target="../charts/chart188.xml"/><Relationship Id="rId53" Type="http://schemas.openxmlformats.org/officeDocument/2006/relationships/chart" Target="../charts/chart196.xml"/><Relationship Id="rId58" Type="http://schemas.openxmlformats.org/officeDocument/2006/relationships/chart" Target="../charts/chart201.xml"/><Relationship Id="rId66" Type="http://schemas.openxmlformats.org/officeDocument/2006/relationships/chart" Target="../charts/chart209.xml"/><Relationship Id="rId5" Type="http://schemas.openxmlformats.org/officeDocument/2006/relationships/chart" Target="../charts/chart148.xml"/><Relationship Id="rId61" Type="http://schemas.openxmlformats.org/officeDocument/2006/relationships/chart" Target="../charts/chart204.xml"/><Relationship Id="rId19" Type="http://schemas.openxmlformats.org/officeDocument/2006/relationships/chart" Target="../charts/chart162.xml"/><Relationship Id="rId14" Type="http://schemas.openxmlformats.org/officeDocument/2006/relationships/chart" Target="../charts/chart157.xml"/><Relationship Id="rId22" Type="http://schemas.openxmlformats.org/officeDocument/2006/relationships/chart" Target="../charts/chart165.xml"/><Relationship Id="rId27" Type="http://schemas.openxmlformats.org/officeDocument/2006/relationships/chart" Target="../charts/chart170.xml"/><Relationship Id="rId30" Type="http://schemas.openxmlformats.org/officeDocument/2006/relationships/chart" Target="../charts/chart173.xml"/><Relationship Id="rId35" Type="http://schemas.openxmlformats.org/officeDocument/2006/relationships/chart" Target="../charts/chart178.xml"/><Relationship Id="rId43" Type="http://schemas.openxmlformats.org/officeDocument/2006/relationships/chart" Target="../charts/chart186.xml"/><Relationship Id="rId48" Type="http://schemas.openxmlformats.org/officeDocument/2006/relationships/chart" Target="../charts/chart191.xml"/><Relationship Id="rId56" Type="http://schemas.openxmlformats.org/officeDocument/2006/relationships/chart" Target="../charts/chart199.xml"/><Relationship Id="rId64" Type="http://schemas.openxmlformats.org/officeDocument/2006/relationships/chart" Target="../charts/chart207.xml"/><Relationship Id="rId69" Type="http://schemas.openxmlformats.org/officeDocument/2006/relationships/chart" Target="../charts/chart212.xml"/><Relationship Id="rId8" Type="http://schemas.openxmlformats.org/officeDocument/2006/relationships/chart" Target="../charts/chart151.xml"/><Relationship Id="rId51" Type="http://schemas.openxmlformats.org/officeDocument/2006/relationships/chart" Target="../charts/chart194.xml"/><Relationship Id="rId72" Type="http://schemas.openxmlformats.org/officeDocument/2006/relationships/chart" Target="../charts/chart215.xml"/><Relationship Id="rId3" Type="http://schemas.openxmlformats.org/officeDocument/2006/relationships/chart" Target="../charts/chart146.xml"/><Relationship Id="rId12" Type="http://schemas.openxmlformats.org/officeDocument/2006/relationships/chart" Target="../charts/chart155.xml"/><Relationship Id="rId17" Type="http://schemas.openxmlformats.org/officeDocument/2006/relationships/chart" Target="../charts/chart160.xml"/><Relationship Id="rId25" Type="http://schemas.openxmlformats.org/officeDocument/2006/relationships/chart" Target="../charts/chart168.xml"/><Relationship Id="rId33" Type="http://schemas.openxmlformats.org/officeDocument/2006/relationships/chart" Target="../charts/chart176.xml"/><Relationship Id="rId38" Type="http://schemas.openxmlformats.org/officeDocument/2006/relationships/chart" Target="../charts/chart181.xml"/><Relationship Id="rId46" Type="http://schemas.openxmlformats.org/officeDocument/2006/relationships/chart" Target="../charts/chart189.xml"/><Relationship Id="rId59" Type="http://schemas.openxmlformats.org/officeDocument/2006/relationships/chart" Target="../charts/chart202.xml"/><Relationship Id="rId67" Type="http://schemas.openxmlformats.org/officeDocument/2006/relationships/chart" Target="../charts/chart210.xml"/><Relationship Id="rId20" Type="http://schemas.openxmlformats.org/officeDocument/2006/relationships/chart" Target="../charts/chart163.xml"/><Relationship Id="rId41" Type="http://schemas.openxmlformats.org/officeDocument/2006/relationships/chart" Target="../charts/chart184.xml"/><Relationship Id="rId54" Type="http://schemas.openxmlformats.org/officeDocument/2006/relationships/chart" Target="../charts/chart197.xml"/><Relationship Id="rId62" Type="http://schemas.openxmlformats.org/officeDocument/2006/relationships/chart" Target="../charts/chart205.xml"/><Relationship Id="rId70" Type="http://schemas.openxmlformats.org/officeDocument/2006/relationships/chart" Target="../charts/chart213.xml"/><Relationship Id="rId1" Type="http://schemas.openxmlformats.org/officeDocument/2006/relationships/chart" Target="../charts/chart144.xml"/><Relationship Id="rId6" Type="http://schemas.openxmlformats.org/officeDocument/2006/relationships/chart" Target="../charts/chart149.xml"/><Relationship Id="rId15" Type="http://schemas.openxmlformats.org/officeDocument/2006/relationships/chart" Target="../charts/chart158.xml"/><Relationship Id="rId23" Type="http://schemas.openxmlformats.org/officeDocument/2006/relationships/chart" Target="../charts/chart166.xml"/><Relationship Id="rId28" Type="http://schemas.openxmlformats.org/officeDocument/2006/relationships/chart" Target="../charts/chart171.xml"/><Relationship Id="rId36" Type="http://schemas.openxmlformats.org/officeDocument/2006/relationships/chart" Target="../charts/chart179.xml"/><Relationship Id="rId49" Type="http://schemas.openxmlformats.org/officeDocument/2006/relationships/chart" Target="../charts/chart192.xml"/><Relationship Id="rId57" Type="http://schemas.openxmlformats.org/officeDocument/2006/relationships/chart" Target="../charts/chart200.xml"/><Relationship Id="rId10" Type="http://schemas.openxmlformats.org/officeDocument/2006/relationships/chart" Target="../charts/chart153.xml"/><Relationship Id="rId31" Type="http://schemas.openxmlformats.org/officeDocument/2006/relationships/chart" Target="../charts/chart174.xml"/><Relationship Id="rId44" Type="http://schemas.openxmlformats.org/officeDocument/2006/relationships/chart" Target="../charts/chart187.xml"/><Relationship Id="rId52" Type="http://schemas.openxmlformats.org/officeDocument/2006/relationships/chart" Target="../charts/chart195.xml"/><Relationship Id="rId60" Type="http://schemas.openxmlformats.org/officeDocument/2006/relationships/chart" Target="../charts/chart203.xml"/><Relationship Id="rId65" Type="http://schemas.openxmlformats.org/officeDocument/2006/relationships/chart" Target="../charts/chart208.xml"/><Relationship Id="rId73" Type="http://schemas.openxmlformats.org/officeDocument/2006/relationships/chart" Target="../charts/chart216.xml"/><Relationship Id="rId4" Type="http://schemas.openxmlformats.org/officeDocument/2006/relationships/chart" Target="../charts/chart147.xml"/><Relationship Id="rId9" Type="http://schemas.openxmlformats.org/officeDocument/2006/relationships/chart" Target="../charts/chart152.xml"/><Relationship Id="rId13" Type="http://schemas.openxmlformats.org/officeDocument/2006/relationships/chart" Target="../charts/chart156.xml"/><Relationship Id="rId18" Type="http://schemas.openxmlformats.org/officeDocument/2006/relationships/chart" Target="../charts/chart161.xml"/><Relationship Id="rId39" Type="http://schemas.openxmlformats.org/officeDocument/2006/relationships/chart" Target="../charts/chart182.xml"/><Relationship Id="rId34" Type="http://schemas.openxmlformats.org/officeDocument/2006/relationships/chart" Target="../charts/chart177.xml"/><Relationship Id="rId50" Type="http://schemas.openxmlformats.org/officeDocument/2006/relationships/chart" Target="../charts/chart193.xml"/><Relationship Id="rId55" Type="http://schemas.openxmlformats.org/officeDocument/2006/relationships/chart" Target="../charts/chart198.xml"/><Relationship Id="rId7" Type="http://schemas.openxmlformats.org/officeDocument/2006/relationships/chart" Target="../charts/chart150.xml"/><Relationship Id="rId71" Type="http://schemas.openxmlformats.org/officeDocument/2006/relationships/chart" Target="../charts/chart2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81425</xdr:colOff>
      <xdr:row>0</xdr:row>
      <xdr:rowOff>178746</xdr:rowOff>
    </xdr:from>
    <xdr:to>
      <xdr:col>12</xdr:col>
      <xdr:colOff>402726</xdr:colOff>
      <xdr:row>15</xdr:row>
      <xdr:rowOff>64446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86B36FA-C682-40B5-B0F6-36788D6CB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17</xdr:row>
      <xdr:rowOff>14287</xdr:rowOff>
    </xdr:from>
    <xdr:to>
      <xdr:col>12</xdr:col>
      <xdr:colOff>361950</xdr:colOff>
      <xdr:row>31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B67BCDD-19EA-4C23-99B3-C841BDDBB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33</xdr:row>
      <xdr:rowOff>23812</xdr:rowOff>
    </xdr:from>
    <xdr:to>
      <xdr:col>12</xdr:col>
      <xdr:colOff>352425</xdr:colOff>
      <xdr:row>47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E17F94B-49CA-4E1B-8687-A6E811FEC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</xdr:colOff>
      <xdr:row>49</xdr:row>
      <xdr:rowOff>52387</xdr:rowOff>
    </xdr:from>
    <xdr:to>
      <xdr:col>12</xdr:col>
      <xdr:colOff>342900</xdr:colOff>
      <xdr:row>63</xdr:row>
      <xdr:rowOff>128587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72999B2-CF1C-49B1-849E-2A922FE9A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</xdr:colOff>
      <xdr:row>65</xdr:row>
      <xdr:rowOff>33337</xdr:rowOff>
    </xdr:from>
    <xdr:to>
      <xdr:col>12</xdr:col>
      <xdr:colOff>333375</xdr:colOff>
      <xdr:row>79</xdr:row>
      <xdr:rowOff>109537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39CC78C-9A97-440D-8711-C16130B5A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38100</xdr:colOff>
      <xdr:row>81</xdr:row>
      <xdr:rowOff>42862</xdr:rowOff>
    </xdr:from>
    <xdr:to>
      <xdr:col>12</xdr:col>
      <xdr:colOff>342900</xdr:colOff>
      <xdr:row>95</xdr:row>
      <xdr:rowOff>119062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D7A3BB4-331D-4E4D-8B4A-B7577A0B7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38100</xdr:colOff>
      <xdr:row>97</xdr:row>
      <xdr:rowOff>61912</xdr:rowOff>
    </xdr:from>
    <xdr:to>
      <xdr:col>12</xdr:col>
      <xdr:colOff>342900</xdr:colOff>
      <xdr:row>111</xdr:row>
      <xdr:rowOff>138112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EFD02EE-C3BB-427C-933F-6771E3276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14291</xdr:colOff>
      <xdr:row>80</xdr:row>
      <xdr:rowOff>181583</xdr:rowOff>
    </xdr:from>
    <xdr:to>
      <xdr:col>20</xdr:col>
      <xdr:colOff>338663</xdr:colOff>
      <xdr:row>95</xdr:row>
      <xdr:rowOff>118009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201619F8-95EC-42F7-B3A4-CD1B3853E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97</xdr:row>
      <xdr:rowOff>53412</xdr:rowOff>
    </xdr:from>
    <xdr:to>
      <xdr:col>20</xdr:col>
      <xdr:colOff>324372</xdr:colOff>
      <xdr:row>111</xdr:row>
      <xdr:rowOff>171421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6EFC9BE6-0DE4-4E9E-BF88-57919B56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128124</xdr:colOff>
      <xdr:row>16</xdr:row>
      <xdr:rowOff>175328</xdr:rowOff>
    </xdr:from>
    <xdr:to>
      <xdr:col>20</xdr:col>
      <xdr:colOff>452496</xdr:colOff>
      <xdr:row>31</xdr:row>
      <xdr:rowOff>111266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577D546B-0863-424A-9F83-17457461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81425</xdr:colOff>
      <xdr:row>0</xdr:row>
      <xdr:rowOff>178746</xdr:rowOff>
    </xdr:from>
    <xdr:to>
      <xdr:col>33</xdr:col>
      <xdr:colOff>402726</xdr:colOff>
      <xdr:row>15</xdr:row>
      <xdr:rowOff>64446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8313EAE-50B4-4AE4-994B-E5BE4FAB3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57150</xdr:colOff>
      <xdr:row>17</xdr:row>
      <xdr:rowOff>14287</xdr:rowOff>
    </xdr:from>
    <xdr:to>
      <xdr:col>33</xdr:col>
      <xdr:colOff>361950</xdr:colOff>
      <xdr:row>31</xdr:row>
      <xdr:rowOff>90487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9DEB8612-7972-4C0E-87AE-E5D09A055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47625</xdr:colOff>
      <xdr:row>33</xdr:row>
      <xdr:rowOff>23812</xdr:rowOff>
    </xdr:from>
    <xdr:to>
      <xdr:col>33</xdr:col>
      <xdr:colOff>352425</xdr:colOff>
      <xdr:row>47</xdr:row>
      <xdr:rowOff>100012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33B340DB-5C0D-403D-8813-1352432A8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38100</xdr:colOff>
      <xdr:row>49</xdr:row>
      <xdr:rowOff>52387</xdr:rowOff>
    </xdr:from>
    <xdr:to>
      <xdr:col>33</xdr:col>
      <xdr:colOff>342900</xdr:colOff>
      <xdr:row>63</xdr:row>
      <xdr:rowOff>128587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DA2BB999-EC22-4BD3-BEDA-6B66874A5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28575</xdr:colOff>
      <xdr:row>65</xdr:row>
      <xdr:rowOff>33337</xdr:rowOff>
    </xdr:from>
    <xdr:to>
      <xdr:col>33</xdr:col>
      <xdr:colOff>333375</xdr:colOff>
      <xdr:row>79</xdr:row>
      <xdr:rowOff>109537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EE01FBB9-2F05-4C17-B50B-10D6D179B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38100</xdr:colOff>
      <xdr:row>81</xdr:row>
      <xdr:rowOff>42862</xdr:rowOff>
    </xdr:from>
    <xdr:to>
      <xdr:col>33</xdr:col>
      <xdr:colOff>342900</xdr:colOff>
      <xdr:row>95</xdr:row>
      <xdr:rowOff>119062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07A508C5-BE81-4C84-A20E-7B3BEE05D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38100</xdr:colOff>
      <xdr:row>97</xdr:row>
      <xdr:rowOff>61912</xdr:rowOff>
    </xdr:from>
    <xdr:to>
      <xdr:col>33</xdr:col>
      <xdr:colOff>342900</xdr:colOff>
      <xdr:row>111</xdr:row>
      <xdr:rowOff>138112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493030BA-3730-4CEE-8AB3-203CCB646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81425</xdr:colOff>
      <xdr:row>0</xdr:row>
      <xdr:rowOff>178746</xdr:rowOff>
    </xdr:from>
    <xdr:to>
      <xdr:col>33</xdr:col>
      <xdr:colOff>402726</xdr:colOff>
      <xdr:row>15</xdr:row>
      <xdr:rowOff>64446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BBA19509-C0CE-49EB-AB7A-323A50590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57150</xdr:colOff>
      <xdr:row>17</xdr:row>
      <xdr:rowOff>14287</xdr:rowOff>
    </xdr:from>
    <xdr:to>
      <xdr:col>33</xdr:col>
      <xdr:colOff>361950</xdr:colOff>
      <xdr:row>31</xdr:row>
      <xdr:rowOff>90487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EBA2948E-BF18-4823-AF98-BBF8F76CF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47625</xdr:colOff>
      <xdr:row>33</xdr:row>
      <xdr:rowOff>23812</xdr:rowOff>
    </xdr:from>
    <xdr:to>
      <xdr:col>33</xdr:col>
      <xdr:colOff>352425</xdr:colOff>
      <xdr:row>47</xdr:row>
      <xdr:rowOff>100012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2DFBA4A4-B851-4C07-A66A-8D0AE213F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38100</xdr:colOff>
      <xdr:row>49</xdr:row>
      <xdr:rowOff>52387</xdr:rowOff>
    </xdr:from>
    <xdr:to>
      <xdr:col>33</xdr:col>
      <xdr:colOff>342900</xdr:colOff>
      <xdr:row>63</xdr:row>
      <xdr:rowOff>128587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5DF78E4A-3694-4296-92A0-6EAFA8A26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28575</xdr:colOff>
      <xdr:row>65</xdr:row>
      <xdr:rowOff>33337</xdr:rowOff>
    </xdr:from>
    <xdr:to>
      <xdr:col>33</xdr:col>
      <xdr:colOff>333375</xdr:colOff>
      <xdr:row>79</xdr:row>
      <xdr:rowOff>109537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FA99C11D-4F1D-4E67-B1CF-157CCA1B9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38100</xdr:colOff>
      <xdr:row>81</xdr:row>
      <xdr:rowOff>42862</xdr:rowOff>
    </xdr:from>
    <xdr:to>
      <xdr:col>33</xdr:col>
      <xdr:colOff>342900</xdr:colOff>
      <xdr:row>95</xdr:row>
      <xdr:rowOff>119062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D1DC7023-8809-4C7F-9013-A4F0C58F3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26</xdr:col>
      <xdr:colOff>38100</xdr:colOff>
      <xdr:row>97</xdr:row>
      <xdr:rowOff>61912</xdr:rowOff>
    </xdr:from>
    <xdr:to>
      <xdr:col>33</xdr:col>
      <xdr:colOff>342900</xdr:colOff>
      <xdr:row>111</xdr:row>
      <xdr:rowOff>138112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973B9702-971F-4AD8-9985-2361F5A2B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52</xdr:col>
      <xdr:colOff>81425</xdr:colOff>
      <xdr:row>0</xdr:row>
      <xdr:rowOff>178746</xdr:rowOff>
    </xdr:from>
    <xdr:to>
      <xdr:col>59</xdr:col>
      <xdr:colOff>402726</xdr:colOff>
      <xdr:row>15</xdr:row>
      <xdr:rowOff>64446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6EEDB1E2-3116-4B0F-AD04-ECF7D6CED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52</xdr:col>
      <xdr:colOff>57150</xdr:colOff>
      <xdr:row>17</xdr:row>
      <xdr:rowOff>14287</xdr:rowOff>
    </xdr:from>
    <xdr:to>
      <xdr:col>59</xdr:col>
      <xdr:colOff>361950</xdr:colOff>
      <xdr:row>31</xdr:row>
      <xdr:rowOff>90487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FAB31A74-74D5-4361-B792-CA04D1BCF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52</xdr:col>
      <xdr:colOff>47625</xdr:colOff>
      <xdr:row>33</xdr:row>
      <xdr:rowOff>23812</xdr:rowOff>
    </xdr:from>
    <xdr:to>
      <xdr:col>59</xdr:col>
      <xdr:colOff>352425</xdr:colOff>
      <xdr:row>47</xdr:row>
      <xdr:rowOff>100012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98E120AB-0304-4994-924C-B363A15DA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52</xdr:col>
      <xdr:colOff>38100</xdr:colOff>
      <xdr:row>49</xdr:row>
      <xdr:rowOff>52387</xdr:rowOff>
    </xdr:from>
    <xdr:to>
      <xdr:col>59</xdr:col>
      <xdr:colOff>342900</xdr:colOff>
      <xdr:row>63</xdr:row>
      <xdr:rowOff>128587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9E5E05D4-8C95-4C5A-91F7-E3DBF4B3A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52</xdr:col>
      <xdr:colOff>28575</xdr:colOff>
      <xdr:row>65</xdr:row>
      <xdr:rowOff>33337</xdr:rowOff>
    </xdr:from>
    <xdr:to>
      <xdr:col>59</xdr:col>
      <xdr:colOff>333375</xdr:colOff>
      <xdr:row>79</xdr:row>
      <xdr:rowOff>109537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id="{F4B80761-4F65-4451-A21A-B32B978A7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52</xdr:col>
      <xdr:colOff>38100</xdr:colOff>
      <xdr:row>81</xdr:row>
      <xdr:rowOff>42862</xdr:rowOff>
    </xdr:from>
    <xdr:to>
      <xdr:col>59</xdr:col>
      <xdr:colOff>342900</xdr:colOff>
      <xdr:row>95</xdr:row>
      <xdr:rowOff>119062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id="{150EE1FF-81A9-4600-A326-453B4E5D2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52</xdr:col>
      <xdr:colOff>38100</xdr:colOff>
      <xdr:row>97</xdr:row>
      <xdr:rowOff>61912</xdr:rowOff>
    </xdr:from>
    <xdr:to>
      <xdr:col>59</xdr:col>
      <xdr:colOff>342900</xdr:colOff>
      <xdr:row>111</xdr:row>
      <xdr:rowOff>138112</xdr:rowOff>
    </xdr:to>
    <xdr:graphicFrame macro="">
      <xdr:nvGraphicFramePr>
        <xdr:cNvPr id="35" name="Диаграмма 34">
          <a:extLst>
            <a:ext uri="{FF2B5EF4-FFF2-40B4-BE49-F238E27FC236}">
              <a16:creationId xmlns:a16="http://schemas.microsoft.com/office/drawing/2014/main" id="{2F9AAF3D-9B0F-41CC-8070-8B51E15D8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52</xdr:col>
      <xdr:colOff>81425</xdr:colOff>
      <xdr:row>0</xdr:row>
      <xdr:rowOff>178746</xdr:rowOff>
    </xdr:from>
    <xdr:to>
      <xdr:col>59</xdr:col>
      <xdr:colOff>402726</xdr:colOff>
      <xdr:row>15</xdr:row>
      <xdr:rowOff>64446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id="{A37BD22E-11E1-4304-AE1B-EF4DDC269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52</xdr:col>
      <xdr:colOff>57150</xdr:colOff>
      <xdr:row>17</xdr:row>
      <xdr:rowOff>14287</xdr:rowOff>
    </xdr:from>
    <xdr:to>
      <xdr:col>59</xdr:col>
      <xdr:colOff>361950</xdr:colOff>
      <xdr:row>31</xdr:row>
      <xdr:rowOff>90487</xdr:rowOff>
    </xdr:to>
    <xdr:graphicFrame macro="">
      <xdr:nvGraphicFramePr>
        <xdr:cNvPr id="37" name="Диаграмма 36">
          <a:extLst>
            <a:ext uri="{FF2B5EF4-FFF2-40B4-BE49-F238E27FC236}">
              <a16:creationId xmlns:a16="http://schemas.microsoft.com/office/drawing/2014/main" id="{671C9226-87FA-47C6-9191-9C69841FE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52</xdr:col>
      <xdr:colOff>47625</xdr:colOff>
      <xdr:row>33</xdr:row>
      <xdr:rowOff>23812</xdr:rowOff>
    </xdr:from>
    <xdr:to>
      <xdr:col>59</xdr:col>
      <xdr:colOff>352425</xdr:colOff>
      <xdr:row>47</xdr:row>
      <xdr:rowOff>100012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id="{550DDD20-B209-4CC6-890C-786B06B7D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52</xdr:col>
      <xdr:colOff>38100</xdr:colOff>
      <xdr:row>49</xdr:row>
      <xdr:rowOff>52387</xdr:rowOff>
    </xdr:from>
    <xdr:to>
      <xdr:col>59</xdr:col>
      <xdr:colOff>342900</xdr:colOff>
      <xdr:row>63</xdr:row>
      <xdr:rowOff>128587</xdr:rowOff>
    </xdr:to>
    <xdr:graphicFrame macro="">
      <xdr:nvGraphicFramePr>
        <xdr:cNvPr id="39" name="Диаграмма 38">
          <a:extLst>
            <a:ext uri="{FF2B5EF4-FFF2-40B4-BE49-F238E27FC236}">
              <a16:creationId xmlns:a16="http://schemas.microsoft.com/office/drawing/2014/main" id="{5C37AD6E-32DE-442E-AFB5-4EC9646BE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52</xdr:col>
      <xdr:colOff>28575</xdr:colOff>
      <xdr:row>65</xdr:row>
      <xdr:rowOff>33337</xdr:rowOff>
    </xdr:from>
    <xdr:to>
      <xdr:col>59</xdr:col>
      <xdr:colOff>333375</xdr:colOff>
      <xdr:row>79</xdr:row>
      <xdr:rowOff>109537</xdr:rowOff>
    </xdr:to>
    <xdr:graphicFrame macro="">
      <xdr:nvGraphicFramePr>
        <xdr:cNvPr id="40" name="Диаграмма 39">
          <a:extLst>
            <a:ext uri="{FF2B5EF4-FFF2-40B4-BE49-F238E27FC236}">
              <a16:creationId xmlns:a16="http://schemas.microsoft.com/office/drawing/2014/main" id="{768B4AD4-9FC6-4DEE-9CD8-552F9C2AA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52</xdr:col>
      <xdr:colOff>38100</xdr:colOff>
      <xdr:row>81</xdr:row>
      <xdr:rowOff>42862</xdr:rowOff>
    </xdr:from>
    <xdr:to>
      <xdr:col>59</xdr:col>
      <xdr:colOff>342900</xdr:colOff>
      <xdr:row>95</xdr:row>
      <xdr:rowOff>119062</xdr:rowOff>
    </xdr:to>
    <xdr:graphicFrame macro="">
      <xdr:nvGraphicFramePr>
        <xdr:cNvPr id="41" name="Диаграмма 40">
          <a:extLst>
            <a:ext uri="{FF2B5EF4-FFF2-40B4-BE49-F238E27FC236}">
              <a16:creationId xmlns:a16="http://schemas.microsoft.com/office/drawing/2014/main" id="{74E0F9C6-07A1-4FBD-87CC-EA55FFB24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52</xdr:col>
      <xdr:colOff>38100</xdr:colOff>
      <xdr:row>97</xdr:row>
      <xdr:rowOff>61912</xdr:rowOff>
    </xdr:from>
    <xdr:to>
      <xdr:col>59</xdr:col>
      <xdr:colOff>342900</xdr:colOff>
      <xdr:row>111</xdr:row>
      <xdr:rowOff>138112</xdr:rowOff>
    </xdr:to>
    <xdr:graphicFrame macro="">
      <xdr:nvGraphicFramePr>
        <xdr:cNvPr id="42" name="Диаграмма 41">
          <a:extLst>
            <a:ext uri="{FF2B5EF4-FFF2-40B4-BE49-F238E27FC236}">
              <a16:creationId xmlns:a16="http://schemas.microsoft.com/office/drawing/2014/main" id="{D58876E6-0FC4-4FBB-B0A9-F0AC89E04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39</xdr:col>
      <xdr:colOff>81425</xdr:colOff>
      <xdr:row>0</xdr:row>
      <xdr:rowOff>178746</xdr:rowOff>
    </xdr:from>
    <xdr:to>
      <xdr:col>46</xdr:col>
      <xdr:colOff>402726</xdr:colOff>
      <xdr:row>15</xdr:row>
      <xdr:rowOff>64446</xdr:rowOff>
    </xdr:to>
    <xdr:graphicFrame macro="">
      <xdr:nvGraphicFramePr>
        <xdr:cNvPr id="43" name="Диаграмма 42">
          <a:extLst>
            <a:ext uri="{FF2B5EF4-FFF2-40B4-BE49-F238E27FC236}">
              <a16:creationId xmlns:a16="http://schemas.microsoft.com/office/drawing/2014/main" id="{DC447750-758C-4754-A946-1D2A47522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39</xdr:col>
      <xdr:colOff>57150</xdr:colOff>
      <xdr:row>17</xdr:row>
      <xdr:rowOff>14287</xdr:rowOff>
    </xdr:from>
    <xdr:to>
      <xdr:col>46</xdr:col>
      <xdr:colOff>361950</xdr:colOff>
      <xdr:row>31</xdr:row>
      <xdr:rowOff>90487</xdr:rowOff>
    </xdr:to>
    <xdr:graphicFrame macro="">
      <xdr:nvGraphicFramePr>
        <xdr:cNvPr id="44" name="Диаграмма 43">
          <a:extLst>
            <a:ext uri="{FF2B5EF4-FFF2-40B4-BE49-F238E27FC236}">
              <a16:creationId xmlns:a16="http://schemas.microsoft.com/office/drawing/2014/main" id="{FC9A11BC-8A73-4817-9D38-FF0F18EBE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39</xdr:col>
      <xdr:colOff>47625</xdr:colOff>
      <xdr:row>33</xdr:row>
      <xdr:rowOff>23812</xdr:rowOff>
    </xdr:from>
    <xdr:to>
      <xdr:col>46</xdr:col>
      <xdr:colOff>352425</xdr:colOff>
      <xdr:row>47</xdr:row>
      <xdr:rowOff>100012</xdr:rowOff>
    </xdr:to>
    <xdr:graphicFrame macro="">
      <xdr:nvGraphicFramePr>
        <xdr:cNvPr id="45" name="Диаграмма 44">
          <a:extLst>
            <a:ext uri="{FF2B5EF4-FFF2-40B4-BE49-F238E27FC236}">
              <a16:creationId xmlns:a16="http://schemas.microsoft.com/office/drawing/2014/main" id="{EA67FDBE-7456-486C-B912-94218606A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39</xdr:col>
      <xdr:colOff>38100</xdr:colOff>
      <xdr:row>49</xdr:row>
      <xdr:rowOff>52387</xdr:rowOff>
    </xdr:from>
    <xdr:to>
      <xdr:col>46</xdr:col>
      <xdr:colOff>342900</xdr:colOff>
      <xdr:row>63</xdr:row>
      <xdr:rowOff>128587</xdr:rowOff>
    </xdr:to>
    <xdr:graphicFrame macro="">
      <xdr:nvGraphicFramePr>
        <xdr:cNvPr id="46" name="Диаграмма 45">
          <a:extLst>
            <a:ext uri="{FF2B5EF4-FFF2-40B4-BE49-F238E27FC236}">
              <a16:creationId xmlns:a16="http://schemas.microsoft.com/office/drawing/2014/main" id="{F573A4AC-591C-42EF-BCCE-5C3182561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39</xdr:col>
      <xdr:colOff>28575</xdr:colOff>
      <xdr:row>65</xdr:row>
      <xdr:rowOff>33337</xdr:rowOff>
    </xdr:from>
    <xdr:to>
      <xdr:col>46</xdr:col>
      <xdr:colOff>333375</xdr:colOff>
      <xdr:row>79</xdr:row>
      <xdr:rowOff>109537</xdr:rowOff>
    </xdr:to>
    <xdr:graphicFrame macro="">
      <xdr:nvGraphicFramePr>
        <xdr:cNvPr id="47" name="Диаграмма 46">
          <a:extLst>
            <a:ext uri="{FF2B5EF4-FFF2-40B4-BE49-F238E27FC236}">
              <a16:creationId xmlns:a16="http://schemas.microsoft.com/office/drawing/2014/main" id="{0C2603D5-E0D7-4010-977B-E08660419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39</xdr:col>
      <xdr:colOff>38100</xdr:colOff>
      <xdr:row>81</xdr:row>
      <xdr:rowOff>42862</xdr:rowOff>
    </xdr:from>
    <xdr:to>
      <xdr:col>46</xdr:col>
      <xdr:colOff>342900</xdr:colOff>
      <xdr:row>95</xdr:row>
      <xdr:rowOff>119062</xdr:rowOff>
    </xdr:to>
    <xdr:graphicFrame macro="">
      <xdr:nvGraphicFramePr>
        <xdr:cNvPr id="48" name="Диаграмма 47">
          <a:extLst>
            <a:ext uri="{FF2B5EF4-FFF2-40B4-BE49-F238E27FC236}">
              <a16:creationId xmlns:a16="http://schemas.microsoft.com/office/drawing/2014/main" id="{DB643DE8-98E4-4931-9829-ECA929F64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39</xdr:col>
      <xdr:colOff>38100</xdr:colOff>
      <xdr:row>97</xdr:row>
      <xdr:rowOff>61912</xdr:rowOff>
    </xdr:from>
    <xdr:to>
      <xdr:col>46</xdr:col>
      <xdr:colOff>342900</xdr:colOff>
      <xdr:row>111</xdr:row>
      <xdr:rowOff>138112</xdr:rowOff>
    </xdr:to>
    <xdr:graphicFrame macro="">
      <xdr:nvGraphicFramePr>
        <xdr:cNvPr id="49" name="Диаграмма 48">
          <a:extLst>
            <a:ext uri="{FF2B5EF4-FFF2-40B4-BE49-F238E27FC236}">
              <a16:creationId xmlns:a16="http://schemas.microsoft.com/office/drawing/2014/main" id="{6FF542B0-C9C5-4006-A953-77E49BDFB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39</xdr:col>
      <xdr:colOff>81425</xdr:colOff>
      <xdr:row>0</xdr:row>
      <xdr:rowOff>178746</xdr:rowOff>
    </xdr:from>
    <xdr:to>
      <xdr:col>46</xdr:col>
      <xdr:colOff>402726</xdr:colOff>
      <xdr:row>15</xdr:row>
      <xdr:rowOff>64446</xdr:rowOff>
    </xdr:to>
    <xdr:graphicFrame macro="">
      <xdr:nvGraphicFramePr>
        <xdr:cNvPr id="50" name="Диаграмма 49">
          <a:extLst>
            <a:ext uri="{FF2B5EF4-FFF2-40B4-BE49-F238E27FC236}">
              <a16:creationId xmlns:a16="http://schemas.microsoft.com/office/drawing/2014/main" id="{6AF3AA4C-27A6-4049-AD90-8D0C8F5D6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39</xdr:col>
      <xdr:colOff>57150</xdr:colOff>
      <xdr:row>17</xdr:row>
      <xdr:rowOff>14287</xdr:rowOff>
    </xdr:from>
    <xdr:to>
      <xdr:col>46</xdr:col>
      <xdr:colOff>361950</xdr:colOff>
      <xdr:row>31</xdr:row>
      <xdr:rowOff>90487</xdr:rowOff>
    </xdr:to>
    <xdr:graphicFrame macro="">
      <xdr:nvGraphicFramePr>
        <xdr:cNvPr id="51" name="Диаграмма 50">
          <a:extLst>
            <a:ext uri="{FF2B5EF4-FFF2-40B4-BE49-F238E27FC236}">
              <a16:creationId xmlns:a16="http://schemas.microsoft.com/office/drawing/2014/main" id="{3AC23F6F-146C-4A79-AF72-F3B38C658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39</xdr:col>
      <xdr:colOff>47625</xdr:colOff>
      <xdr:row>33</xdr:row>
      <xdr:rowOff>23812</xdr:rowOff>
    </xdr:from>
    <xdr:to>
      <xdr:col>46</xdr:col>
      <xdr:colOff>352425</xdr:colOff>
      <xdr:row>47</xdr:row>
      <xdr:rowOff>100012</xdr:rowOff>
    </xdr:to>
    <xdr:graphicFrame macro="">
      <xdr:nvGraphicFramePr>
        <xdr:cNvPr id="52" name="Диаграмма 51">
          <a:extLst>
            <a:ext uri="{FF2B5EF4-FFF2-40B4-BE49-F238E27FC236}">
              <a16:creationId xmlns:a16="http://schemas.microsoft.com/office/drawing/2014/main" id="{EC090EA0-2CC6-45EF-A577-297E2D28F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39</xdr:col>
      <xdr:colOff>38100</xdr:colOff>
      <xdr:row>49</xdr:row>
      <xdr:rowOff>52387</xdr:rowOff>
    </xdr:from>
    <xdr:to>
      <xdr:col>46</xdr:col>
      <xdr:colOff>342900</xdr:colOff>
      <xdr:row>63</xdr:row>
      <xdr:rowOff>128587</xdr:rowOff>
    </xdr:to>
    <xdr:graphicFrame macro="">
      <xdr:nvGraphicFramePr>
        <xdr:cNvPr id="53" name="Диаграмма 52">
          <a:extLst>
            <a:ext uri="{FF2B5EF4-FFF2-40B4-BE49-F238E27FC236}">
              <a16:creationId xmlns:a16="http://schemas.microsoft.com/office/drawing/2014/main" id="{D2A0E1EC-E14E-4C2C-9FC7-E5E60853A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39</xdr:col>
      <xdr:colOff>28575</xdr:colOff>
      <xdr:row>65</xdr:row>
      <xdr:rowOff>33337</xdr:rowOff>
    </xdr:from>
    <xdr:to>
      <xdr:col>46</xdr:col>
      <xdr:colOff>333375</xdr:colOff>
      <xdr:row>79</xdr:row>
      <xdr:rowOff>109537</xdr:rowOff>
    </xdr:to>
    <xdr:graphicFrame macro="">
      <xdr:nvGraphicFramePr>
        <xdr:cNvPr id="54" name="Диаграмма 53">
          <a:extLst>
            <a:ext uri="{FF2B5EF4-FFF2-40B4-BE49-F238E27FC236}">
              <a16:creationId xmlns:a16="http://schemas.microsoft.com/office/drawing/2014/main" id="{85A09C83-1DB0-47C1-9A7E-75F9F2598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39</xdr:col>
      <xdr:colOff>38100</xdr:colOff>
      <xdr:row>81</xdr:row>
      <xdr:rowOff>42862</xdr:rowOff>
    </xdr:from>
    <xdr:to>
      <xdr:col>46</xdr:col>
      <xdr:colOff>342900</xdr:colOff>
      <xdr:row>95</xdr:row>
      <xdr:rowOff>119062</xdr:rowOff>
    </xdr:to>
    <xdr:graphicFrame macro="">
      <xdr:nvGraphicFramePr>
        <xdr:cNvPr id="55" name="Диаграмма 54">
          <a:extLst>
            <a:ext uri="{FF2B5EF4-FFF2-40B4-BE49-F238E27FC236}">
              <a16:creationId xmlns:a16="http://schemas.microsoft.com/office/drawing/2014/main" id="{BC85E8EC-CD47-4201-9BA9-C117D6997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39</xdr:col>
      <xdr:colOff>38100</xdr:colOff>
      <xdr:row>97</xdr:row>
      <xdr:rowOff>61912</xdr:rowOff>
    </xdr:from>
    <xdr:to>
      <xdr:col>46</xdr:col>
      <xdr:colOff>342900</xdr:colOff>
      <xdr:row>111</xdr:row>
      <xdr:rowOff>138112</xdr:rowOff>
    </xdr:to>
    <xdr:graphicFrame macro="">
      <xdr:nvGraphicFramePr>
        <xdr:cNvPr id="56" name="Диаграмма 55">
          <a:extLst>
            <a:ext uri="{FF2B5EF4-FFF2-40B4-BE49-F238E27FC236}">
              <a16:creationId xmlns:a16="http://schemas.microsoft.com/office/drawing/2014/main" id="{D3BDA129-AC09-40DB-965D-72A4C73C8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66</xdr:col>
      <xdr:colOff>81425</xdr:colOff>
      <xdr:row>0</xdr:row>
      <xdr:rowOff>178746</xdr:rowOff>
    </xdr:from>
    <xdr:to>
      <xdr:col>73</xdr:col>
      <xdr:colOff>402726</xdr:colOff>
      <xdr:row>15</xdr:row>
      <xdr:rowOff>64446</xdr:rowOff>
    </xdr:to>
    <xdr:graphicFrame macro="">
      <xdr:nvGraphicFramePr>
        <xdr:cNvPr id="57" name="Диаграмма 56">
          <a:extLst>
            <a:ext uri="{FF2B5EF4-FFF2-40B4-BE49-F238E27FC236}">
              <a16:creationId xmlns:a16="http://schemas.microsoft.com/office/drawing/2014/main" id="{8C44244C-B4C0-489C-A057-1EC21B3BB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66</xdr:col>
      <xdr:colOff>57150</xdr:colOff>
      <xdr:row>17</xdr:row>
      <xdr:rowOff>14287</xdr:rowOff>
    </xdr:from>
    <xdr:to>
      <xdr:col>73</xdr:col>
      <xdr:colOff>361950</xdr:colOff>
      <xdr:row>31</xdr:row>
      <xdr:rowOff>90487</xdr:rowOff>
    </xdr:to>
    <xdr:graphicFrame macro="">
      <xdr:nvGraphicFramePr>
        <xdr:cNvPr id="58" name="Диаграмма 57">
          <a:extLst>
            <a:ext uri="{FF2B5EF4-FFF2-40B4-BE49-F238E27FC236}">
              <a16:creationId xmlns:a16="http://schemas.microsoft.com/office/drawing/2014/main" id="{B083BBF1-A3A6-4A7D-80FD-20638B781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66</xdr:col>
      <xdr:colOff>47625</xdr:colOff>
      <xdr:row>33</xdr:row>
      <xdr:rowOff>23812</xdr:rowOff>
    </xdr:from>
    <xdr:to>
      <xdr:col>73</xdr:col>
      <xdr:colOff>352425</xdr:colOff>
      <xdr:row>47</xdr:row>
      <xdr:rowOff>100012</xdr:rowOff>
    </xdr:to>
    <xdr:graphicFrame macro="">
      <xdr:nvGraphicFramePr>
        <xdr:cNvPr id="59" name="Диаграмма 58">
          <a:extLst>
            <a:ext uri="{FF2B5EF4-FFF2-40B4-BE49-F238E27FC236}">
              <a16:creationId xmlns:a16="http://schemas.microsoft.com/office/drawing/2014/main" id="{54C05900-3D23-42D4-9034-D7C90CB1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66</xdr:col>
      <xdr:colOff>38100</xdr:colOff>
      <xdr:row>49</xdr:row>
      <xdr:rowOff>52387</xdr:rowOff>
    </xdr:from>
    <xdr:to>
      <xdr:col>73</xdr:col>
      <xdr:colOff>342900</xdr:colOff>
      <xdr:row>63</xdr:row>
      <xdr:rowOff>128587</xdr:rowOff>
    </xdr:to>
    <xdr:graphicFrame macro="">
      <xdr:nvGraphicFramePr>
        <xdr:cNvPr id="60" name="Диаграмма 59">
          <a:extLst>
            <a:ext uri="{FF2B5EF4-FFF2-40B4-BE49-F238E27FC236}">
              <a16:creationId xmlns:a16="http://schemas.microsoft.com/office/drawing/2014/main" id="{9917E77B-EF37-4AC8-AA6E-6E8148D64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66</xdr:col>
      <xdr:colOff>28575</xdr:colOff>
      <xdr:row>65</xdr:row>
      <xdr:rowOff>33337</xdr:rowOff>
    </xdr:from>
    <xdr:to>
      <xdr:col>73</xdr:col>
      <xdr:colOff>333375</xdr:colOff>
      <xdr:row>79</xdr:row>
      <xdr:rowOff>109537</xdr:rowOff>
    </xdr:to>
    <xdr:graphicFrame macro="">
      <xdr:nvGraphicFramePr>
        <xdr:cNvPr id="61" name="Диаграмма 60">
          <a:extLst>
            <a:ext uri="{FF2B5EF4-FFF2-40B4-BE49-F238E27FC236}">
              <a16:creationId xmlns:a16="http://schemas.microsoft.com/office/drawing/2014/main" id="{3DD5BC85-4A7E-4125-B4EB-23A2B0B21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66</xdr:col>
      <xdr:colOff>38100</xdr:colOff>
      <xdr:row>81</xdr:row>
      <xdr:rowOff>42862</xdr:rowOff>
    </xdr:from>
    <xdr:to>
      <xdr:col>73</xdr:col>
      <xdr:colOff>342900</xdr:colOff>
      <xdr:row>95</xdr:row>
      <xdr:rowOff>119062</xdr:rowOff>
    </xdr:to>
    <xdr:graphicFrame macro="">
      <xdr:nvGraphicFramePr>
        <xdr:cNvPr id="62" name="Диаграмма 61">
          <a:extLst>
            <a:ext uri="{FF2B5EF4-FFF2-40B4-BE49-F238E27FC236}">
              <a16:creationId xmlns:a16="http://schemas.microsoft.com/office/drawing/2014/main" id="{C045AF11-80C7-43F7-8DD6-6B5B6C8A2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66</xdr:col>
      <xdr:colOff>38100</xdr:colOff>
      <xdr:row>97</xdr:row>
      <xdr:rowOff>61912</xdr:rowOff>
    </xdr:from>
    <xdr:to>
      <xdr:col>73</xdr:col>
      <xdr:colOff>342900</xdr:colOff>
      <xdr:row>111</xdr:row>
      <xdr:rowOff>138112</xdr:rowOff>
    </xdr:to>
    <xdr:graphicFrame macro="">
      <xdr:nvGraphicFramePr>
        <xdr:cNvPr id="63" name="Диаграмма 62">
          <a:extLst>
            <a:ext uri="{FF2B5EF4-FFF2-40B4-BE49-F238E27FC236}">
              <a16:creationId xmlns:a16="http://schemas.microsoft.com/office/drawing/2014/main" id="{E44B4E09-6914-4BB8-8B5B-8A5EF30A4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66</xdr:col>
      <xdr:colOff>81425</xdr:colOff>
      <xdr:row>0</xdr:row>
      <xdr:rowOff>178746</xdr:rowOff>
    </xdr:from>
    <xdr:to>
      <xdr:col>73</xdr:col>
      <xdr:colOff>402726</xdr:colOff>
      <xdr:row>15</xdr:row>
      <xdr:rowOff>64446</xdr:rowOff>
    </xdr:to>
    <xdr:graphicFrame macro="">
      <xdr:nvGraphicFramePr>
        <xdr:cNvPr id="64" name="Диаграмма 63">
          <a:extLst>
            <a:ext uri="{FF2B5EF4-FFF2-40B4-BE49-F238E27FC236}">
              <a16:creationId xmlns:a16="http://schemas.microsoft.com/office/drawing/2014/main" id="{15F7C0B8-6A90-4EE5-92C2-4CB0D949B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66</xdr:col>
      <xdr:colOff>57150</xdr:colOff>
      <xdr:row>17</xdr:row>
      <xdr:rowOff>14287</xdr:rowOff>
    </xdr:from>
    <xdr:to>
      <xdr:col>73</xdr:col>
      <xdr:colOff>361950</xdr:colOff>
      <xdr:row>31</xdr:row>
      <xdr:rowOff>90487</xdr:rowOff>
    </xdr:to>
    <xdr:graphicFrame macro="">
      <xdr:nvGraphicFramePr>
        <xdr:cNvPr id="65" name="Диаграмма 64">
          <a:extLst>
            <a:ext uri="{FF2B5EF4-FFF2-40B4-BE49-F238E27FC236}">
              <a16:creationId xmlns:a16="http://schemas.microsoft.com/office/drawing/2014/main" id="{F7733A73-D556-41EE-9849-BAA4F91B8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66</xdr:col>
      <xdr:colOff>47625</xdr:colOff>
      <xdr:row>33</xdr:row>
      <xdr:rowOff>23812</xdr:rowOff>
    </xdr:from>
    <xdr:to>
      <xdr:col>73</xdr:col>
      <xdr:colOff>352425</xdr:colOff>
      <xdr:row>47</xdr:row>
      <xdr:rowOff>100012</xdr:rowOff>
    </xdr:to>
    <xdr:graphicFrame macro="">
      <xdr:nvGraphicFramePr>
        <xdr:cNvPr id="66" name="Диаграмма 65">
          <a:extLst>
            <a:ext uri="{FF2B5EF4-FFF2-40B4-BE49-F238E27FC236}">
              <a16:creationId xmlns:a16="http://schemas.microsoft.com/office/drawing/2014/main" id="{555ED1E4-B88C-414D-A6D1-B7798A724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66</xdr:col>
      <xdr:colOff>38100</xdr:colOff>
      <xdr:row>49</xdr:row>
      <xdr:rowOff>52387</xdr:rowOff>
    </xdr:from>
    <xdr:to>
      <xdr:col>73</xdr:col>
      <xdr:colOff>342900</xdr:colOff>
      <xdr:row>63</xdr:row>
      <xdr:rowOff>128587</xdr:rowOff>
    </xdr:to>
    <xdr:graphicFrame macro="">
      <xdr:nvGraphicFramePr>
        <xdr:cNvPr id="67" name="Диаграмма 66">
          <a:extLst>
            <a:ext uri="{FF2B5EF4-FFF2-40B4-BE49-F238E27FC236}">
              <a16:creationId xmlns:a16="http://schemas.microsoft.com/office/drawing/2014/main" id="{F7D3CD9A-2FB3-46CD-8183-1A25BC784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66</xdr:col>
      <xdr:colOff>28575</xdr:colOff>
      <xdr:row>65</xdr:row>
      <xdr:rowOff>33337</xdr:rowOff>
    </xdr:from>
    <xdr:to>
      <xdr:col>73</xdr:col>
      <xdr:colOff>333375</xdr:colOff>
      <xdr:row>79</xdr:row>
      <xdr:rowOff>109537</xdr:rowOff>
    </xdr:to>
    <xdr:graphicFrame macro="">
      <xdr:nvGraphicFramePr>
        <xdr:cNvPr id="68" name="Диаграмма 67">
          <a:extLst>
            <a:ext uri="{FF2B5EF4-FFF2-40B4-BE49-F238E27FC236}">
              <a16:creationId xmlns:a16="http://schemas.microsoft.com/office/drawing/2014/main" id="{7FF8E489-59A3-4A8F-8E38-BFBF4BC4F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66</xdr:col>
      <xdr:colOff>38100</xdr:colOff>
      <xdr:row>81</xdr:row>
      <xdr:rowOff>42862</xdr:rowOff>
    </xdr:from>
    <xdr:to>
      <xdr:col>73</xdr:col>
      <xdr:colOff>342900</xdr:colOff>
      <xdr:row>95</xdr:row>
      <xdr:rowOff>119062</xdr:rowOff>
    </xdr:to>
    <xdr:graphicFrame macro="">
      <xdr:nvGraphicFramePr>
        <xdr:cNvPr id="69" name="Диаграмма 68">
          <a:extLst>
            <a:ext uri="{FF2B5EF4-FFF2-40B4-BE49-F238E27FC236}">
              <a16:creationId xmlns:a16="http://schemas.microsoft.com/office/drawing/2014/main" id="{EA88F08D-62FE-45D1-A9B7-2F968D449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66</xdr:col>
      <xdr:colOff>38100</xdr:colOff>
      <xdr:row>97</xdr:row>
      <xdr:rowOff>61912</xdr:rowOff>
    </xdr:from>
    <xdr:to>
      <xdr:col>73</xdr:col>
      <xdr:colOff>342900</xdr:colOff>
      <xdr:row>111</xdr:row>
      <xdr:rowOff>138112</xdr:rowOff>
    </xdr:to>
    <xdr:graphicFrame macro="">
      <xdr:nvGraphicFramePr>
        <xdr:cNvPr id="70" name="Диаграмма 69">
          <a:extLst>
            <a:ext uri="{FF2B5EF4-FFF2-40B4-BE49-F238E27FC236}">
              <a16:creationId xmlns:a16="http://schemas.microsoft.com/office/drawing/2014/main" id="{EA69ADBD-1FDB-4239-837E-F044CE4EC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0.18287</cdr:x>
      <cdr:y>0.55569</cdr:y>
    </cdr:from>
    <cdr:to>
      <cdr:x>0.21726</cdr:x>
      <cdr:y>0.68555</cdr:y>
    </cdr:to>
    <cdr:cxnSp macro="">
      <cdr:nvCxnSpPr>
        <cdr:cNvPr id="16" name="Прямая со стрелкой 15">
          <a:extLst xmlns:a="http://schemas.openxmlformats.org/drawingml/2006/main">
            <a:ext uri="{FF2B5EF4-FFF2-40B4-BE49-F238E27FC236}">
              <a16:creationId xmlns:a16="http://schemas.microsoft.com/office/drawing/2014/main" id="{891DB5AB-4DD2-4767-9E82-DF8659B37F77}"/>
            </a:ext>
          </a:extLst>
        </cdr:cNvPr>
        <cdr:cNvCxnSpPr/>
      </cdr:nvCxnSpPr>
      <cdr:spPr>
        <a:xfrm xmlns:a="http://schemas.openxmlformats.org/drawingml/2006/main" flipH="1">
          <a:off x="835237" y="1460249"/>
          <a:ext cx="157052" cy="341251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0.15755</cdr:x>
      <cdr:y>0.47285</cdr:y>
    </cdr:from>
    <cdr:to>
      <cdr:x>0.20681</cdr:x>
      <cdr:y>0.67984</cdr:y>
    </cdr:to>
    <cdr:sp macro="" textlink="">
      <cdr:nvSpPr>
        <cdr:cNvPr id="17" name="TextBox 43">
          <a:extLst xmlns:a="http://schemas.openxmlformats.org/drawingml/2006/main">
            <a:ext uri="{FF2B5EF4-FFF2-40B4-BE49-F238E27FC236}">
              <a16:creationId xmlns:a16="http://schemas.microsoft.com/office/drawing/2014/main" id="{F4F14268-1021-4A4F-8E40-4D7E3DF7FA41}"/>
            </a:ext>
          </a:extLst>
        </cdr:cNvPr>
        <cdr:cNvSpPr txBox="1"/>
      </cdr:nvSpPr>
      <cdr:spPr>
        <a:xfrm xmlns:a="http://schemas.openxmlformats.org/drawingml/2006/main" rot="17712794">
          <a:off x="561587" y="1402313"/>
          <a:ext cx="544104" cy="2254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-68%</a:t>
          </a:r>
        </a:p>
      </cdr:txBody>
    </cdr:sp>
  </cdr:relSizeAnchor>
  <cdr:relSizeAnchor xmlns:cdr="http://schemas.openxmlformats.org/drawingml/2006/chartDrawing">
    <cdr:from>
      <cdr:x>0.19483</cdr:x>
      <cdr:y>0.50312</cdr:y>
    </cdr:from>
    <cdr:to>
      <cdr:x>0.24321</cdr:x>
      <cdr:y>0.7101</cdr:y>
    </cdr:to>
    <cdr:sp macro="" textlink="">
      <cdr:nvSpPr>
        <cdr:cNvPr id="18" name="TextBox 44">
          <a:extLst xmlns:a="http://schemas.openxmlformats.org/drawingml/2006/main">
            <a:ext uri="{FF2B5EF4-FFF2-40B4-BE49-F238E27FC236}">
              <a16:creationId xmlns:a16="http://schemas.microsoft.com/office/drawing/2014/main" id="{638AAECC-675E-4E0C-8399-817B293FAADE}"/>
            </a:ext>
          </a:extLst>
        </cdr:cNvPr>
        <cdr:cNvSpPr txBox="1"/>
      </cdr:nvSpPr>
      <cdr:spPr>
        <a:xfrm xmlns:a="http://schemas.openxmlformats.org/drawingml/2006/main" rot="17850278">
          <a:off x="730158" y="1483881"/>
          <a:ext cx="544104" cy="22139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-75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0.31922</cdr:x>
      <cdr:y>0.43707</cdr:y>
    </cdr:from>
    <cdr:to>
      <cdr:x>0.36604</cdr:x>
      <cdr:y>0.64406</cdr:y>
    </cdr:to>
    <cdr:sp macro="" textlink="">
      <cdr:nvSpPr>
        <cdr:cNvPr id="19" name="TextBox 51">
          <a:extLst xmlns:a="http://schemas.openxmlformats.org/drawingml/2006/main">
            <a:ext uri="{FF2B5EF4-FFF2-40B4-BE49-F238E27FC236}">
              <a16:creationId xmlns:a16="http://schemas.microsoft.com/office/drawing/2014/main" id="{60CDD966-79FF-406F-A7B6-8C6AE7ED5A2F}"/>
            </a:ext>
          </a:extLst>
        </cdr:cNvPr>
        <cdr:cNvSpPr txBox="1"/>
      </cdr:nvSpPr>
      <cdr:spPr>
        <a:xfrm xmlns:a="http://schemas.openxmlformats.org/drawingml/2006/main" rot="18351755">
          <a:off x="1295024" y="1323569"/>
          <a:ext cx="547857" cy="21440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-39%</a:t>
          </a:r>
        </a:p>
      </cdr:txBody>
    </cdr:sp>
  </cdr:relSizeAnchor>
  <cdr:relSizeAnchor xmlns:cdr="http://schemas.openxmlformats.org/drawingml/2006/chartDrawing">
    <cdr:from>
      <cdr:x>0.36332</cdr:x>
      <cdr:y>0.46843</cdr:y>
    </cdr:from>
    <cdr:to>
      <cdr:x>0.409</cdr:x>
      <cdr:y>0.67542</cdr:y>
    </cdr:to>
    <cdr:sp macro="" textlink="">
      <cdr:nvSpPr>
        <cdr:cNvPr id="20" name="TextBox 52">
          <a:extLst xmlns:a="http://schemas.openxmlformats.org/drawingml/2006/main">
            <a:ext uri="{FF2B5EF4-FFF2-40B4-BE49-F238E27FC236}">
              <a16:creationId xmlns:a16="http://schemas.microsoft.com/office/drawing/2014/main" id="{7CFF788B-BC76-44A2-94B2-668E31C48568}"/>
            </a:ext>
          </a:extLst>
        </cdr:cNvPr>
        <cdr:cNvSpPr txBox="1"/>
      </cdr:nvSpPr>
      <cdr:spPr>
        <a:xfrm xmlns:a="http://schemas.openxmlformats.org/drawingml/2006/main" rot="18312194">
          <a:off x="1494340" y="1409194"/>
          <a:ext cx="547857" cy="20914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-60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0.49179</cdr:x>
      <cdr:y>0.45493</cdr:y>
    </cdr:from>
    <cdr:to>
      <cdr:x>0.54166</cdr:x>
      <cdr:y>0.66192</cdr:y>
    </cdr:to>
    <cdr:sp macro="" textlink="">
      <cdr:nvSpPr>
        <cdr:cNvPr id="21" name="TextBox 59">
          <a:extLst xmlns:a="http://schemas.openxmlformats.org/drawingml/2006/main">
            <a:ext uri="{FF2B5EF4-FFF2-40B4-BE49-F238E27FC236}">
              <a16:creationId xmlns:a16="http://schemas.microsoft.com/office/drawing/2014/main" id="{112F3711-279D-44FA-A56B-6F682E7F00AA}"/>
            </a:ext>
          </a:extLst>
        </cdr:cNvPr>
        <cdr:cNvSpPr txBox="1"/>
      </cdr:nvSpPr>
      <cdr:spPr>
        <a:xfrm xmlns:a="http://schemas.openxmlformats.org/drawingml/2006/main" rot="18117871">
          <a:off x="2092204" y="1363881"/>
          <a:ext cx="547857" cy="22833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-54%</a:t>
          </a:r>
        </a:p>
      </cdr:txBody>
    </cdr:sp>
  </cdr:relSizeAnchor>
  <cdr:relSizeAnchor xmlns:cdr="http://schemas.openxmlformats.org/drawingml/2006/chartDrawing">
    <cdr:from>
      <cdr:x>0.53433</cdr:x>
      <cdr:y>0.45525</cdr:y>
    </cdr:from>
    <cdr:to>
      <cdr:x>0.58075</cdr:x>
      <cdr:y>0.66224</cdr:y>
    </cdr:to>
    <cdr:sp macro="" textlink="">
      <cdr:nvSpPr>
        <cdr:cNvPr id="22" name="TextBox 60">
          <a:extLst xmlns:a="http://schemas.openxmlformats.org/drawingml/2006/main">
            <a:ext uri="{FF2B5EF4-FFF2-40B4-BE49-F238E27FC236}">
              <a16:creationId xmlns:a16="http://schemas.microsoft.com/office/drawing/2014/main" id="{0DE8CA68-ACAF-439C-B4CB-844BF881F910}"/>
            </a:ext>
          </a:extLst>
        </cdr:cNvPr>
        <cdr:cNvSpPr txBox="1"/>
      </cdr:nvSpPr>
      <cdr:spPr>
        <a:xfrm xmlns:a="http://schemas.openxmlformats.org/drawingml/2006/main" rot="18288753">
          <a:off x="2279107" y="1372614"/>
          <a:ext cx="547857" cy="21253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-53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0.67265</cdr:x>
      <cdr:y>0.54024</cdr:y>
    </cdr:from>
    <cdr:to>
      <cdr:x>0.71475</cdr:x>
      <cdr:y>0.66857</cdr:y>
    </cdr:to>
    <cdr:cxnSp macro="">
      <cdr:nvCxnSpPr>
        <cdr:cNvPr id="23" name="Прямая со стрелкой 22">
          <a:extLst xmlns:a="http://schemas.openxmlformats.org/drawingml/2006/main">
            <a:ext uri="{FF2B5EF4-FFF2-40B4-BE49-F238E27FC236}">
              <a16:creationId xmlns:a16="http://schemas.microsoft.com/office/drawing/2014/main" id="{82197181-0318-4C0A-A85A-D29D60E10B11}"/>
            </a:ext>
          </a:extLst>
        </cdr:cNvPr>
        <cdr:cNvCxnSpPr/>
      </cdr:nvCxnSpPr>
      <cdr:spPr>
        <a:xfrm xmlns:a="http://schemas.openxmlformats.org/drawingml/2006/main" flipH="1">
          <a:off x="3080132" y="1429897"/>
          <a:ext cx="192795" cy="339687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0.65831</cdr:x>
      <cdr:y>0.45728</cdr:y>
    </cdr:from>
    <cdr:to>
      <cdr:x>0.70665</cdr:x>
      <cdr:y>0.66427</cdr:y>
    </cdr:to>
    <cdr:sp macro="" textlink="">
      <cdr:nvSpPr>
        <cdr:cNvPr id="24" name="TextBox 70">
          <a:extLst xmlns:a="http://schemas.openxmlformats.org/drawingml/2006/main">
            <a:ext uri="{FF2B5EF4-FFF2-40B4-BE49-F238E27FC236}">
              <a16:creationId xmlns:a16="http://schemas.microsoft.com/office/drawing/2014/main" id="{2E5806F1-3A50-4461-AF7E-16B558D40058}"/>
            </a:ext>
          </a:extLst>
        </cdr:cNvPr>
        <cdr:cNvSpPr txBox="1"/>
      </cdr:nvSpPr>
      <cdr:spPr>
        <a:xfrm xmlns:a="http://schemas.openxmlformats.org/drawingml/2006/main" rot="18127217">
          <a:off x="2851239" y="1373585"/>
          <a:ext cx="547858" cy="22137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-62%</a:t>
          </a:r>
        </a:p>
      </cdr:txBody>
    </cdr:sp>
  </cdr:relSizeAnchor>
  <cdr:relSizeAnchor xmlns:cdr="http://schemas.openxmlformats.org/drawingml/2006/chartDrawing">
    <cdr:from>
      <cdr:x>0.6958</cdr:x>
      <cdr:y>0.45756</cdr:y>
    </cdr:from>
    <cdr:to>
      <cdr:x>0.7482</cdr:x>
      <cdr:y>0.66455</cdr:y>
    </cdr:to>
    <cdr:sp macro="" textlink="">
      <cdr:nvSpPr>
        <cdr:cNvPr id="25" name="TextBox 71">
          <a:extLst xmlns:a="http://schemas.openxmlformats.org/drawingml/2006/main">
            <a:ext uri="{FF2B5EF4-FFF2-40B4-BE49-F238E27FC236}">
              <a16:creationId xmlns:a16="http://schemas.microsoft.com/office/drawing/2014/main" id="{21C4730F-CE8A-4511-95FE-DFCE02843BB0}"/>
            </a:ext>
          </a:extLst>
        </cdr:cNvPr>
        <cdr:cNvSpPr txBox="1"/>
      </cdr:nvSpPr>
      <cdr:spPr>
        <a:xfrm xmlns:a="http://schemas.openxmlformats.org/drawingml/2006/main" rot="18036765">
          <a:off x="3032195" y="1365039"/>
          <a:ext cx="547857" cy="23993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-56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0.86061</cdr:x>
      <cdr:y>0.26535</cdr:y>
    </cdr:from>
    <cdr:to>
      <cdr:x>0.88567</cdr:x>
      <cdr:y>0.53937</cdr:y>
    </cdr:to>
    <cdr:cxnSp macro="">
      <cdr:nvCxnSpPr>
        <cdr:cNvPr id="26" name="Прямая со стрелкой 25">
          <a:extLst xmlns:a="http://schemas.openxmlformats.org/drawingml/2006/main">
            <a:ext uri="{FF2B5EF4-FFF2-40B4-BE49-F238E27FC236}">
              <a16:creationId xmlns:a16="http://schemas.microsoft.com/office/drawing/2014/main" id="{E01F4EEC-B784-4DD2-A959-3C249BE088E1}"/>
            </a:ext>
          </a:extLst>
        </cdr:cNvPr>
        <cdr:cNvCxnSpPr/>
      </cdr:nvCxnSpPr>
      <cdr:spPr>
        <a:xfrm xmlns:a="http://schemas.openxmlformats.org/drawingml/2006/main">
          <a:off x="3940825" y="702326"/>
          <a:ext cx="114759" cy="725277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0.9002</cdr:x>
      <cdr:y>0.36247</cdr:y>
    </cdr:from>
    <cdr:to>
      <cdr:x>0.91675</cdr:x>
      <cdr:y>0.5385</cdr:y>
    </cdr:to>
    <cdr:cxnSp macro="">
      <cdr:nvCxnSpPr>
        <cdr:cNvPr id="27" name="Прямая со стрелкой 26">
          <a:extLst xmlns:a="http://schemas.openxmlformats.org/drawingml/2006/main">
            <a:ext uri="{FF2B5EF4-FFF2-40B4-BE49-F238E27FC236}">
              <a16:creationId xmlns:a16="http://schemas.microsoft.com/office/drawing/2014/main" id="{46B38B9B-A1B9-433F-BC16-153BED47C37C}"/>
            </a:ext>
          </a:extLst>
        </cdr:cNvPr>
        <cdr:cNvCxnSpPr/>
      </cdr:nvCxnSpPr>
      <cdr:spPr>
        <a:xfrm xmlns:a="http://schemas.openxmlformats.org/drawingml/2006/main">
          <a:off x="4122144" y="959385"/>
          <a:ext cx="75741" cy="465922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0.86705</cdr:x>
      <cdr:y>0.17342</cdr:y>
    </cdr:from>
    <cdr:to>
      <cdr:x>0.91228</cdr:x>
      <cdr:y>0.39923</cdr:y>
    </cdr:to>
    <cdr:sp macro="" textlink="">
      <cdr:nvSpPr>
        <cdr:cNvPr id="28" name="TextBox 80">
          <a:extLst xmlns:a="http://schemas.openxmlformats.org/drawingml/2006/main">
            <a:ext uri="{FF2B5EF4-FFF2-40B4-BE49-F238E27FC236}">
              <a16:creationId xmlns:a16="http://schemas.microsoft.com/office/drawing/2014/main" id="{B519B5BB-743C-49E0-8256-77BBCD8C3CCF}"/>
            </a:ext>
          </a:extLst>
        </cdr:cNvPr>
        <cdr:cNvSpPr txBox="1"/>
      </cdr:nvSpPr>
      <cdr:spPr>
        <a:xfrm xmlns:a="http://schemas.openxmlformats.org/drawingml/2006/main" rot="4774709">
          <a:off x="3756176" y="660243"/>
          <a:ext cx="602035" cy="2062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+</a:t>
          </a:r>
          <a:r>
            <a:rPr lang="ru-RU" sz="1100">
              <a:solidFill>
                <a:schemeClr val="accent1"/>
              </a:solidFill>
            </a:rPr>
            <a:t>140%</a:t>
          </a:r>
        </a:p>
      </cdr:txBody>
    </cdr:sp>
  </cdr:relSizeAnchor>
  <cdr:relSizeAnchor xmlns:cdr="http://schemas.openxmlformats.org/drawingml/2006/chartDrawing">
    <cdr:from>
      <cdr:x>0.90794</cdr:x>
      <cdr:y>0.31628</cdr:y>
    </cdr:from>
    <cdr:to>
      <cdr:x>0.953</cdr:x>
      <cdr:y>0.52327</cdr:y>
    </cdr:to>
    <cdr:sp macro="" textlink="">
      <cdr:nvSpPr>
        <cdr:cNvPr id="29" name="TextBox 81">
          <a:extLst xmlns:a="http://schemas.openxmlformats.org/drawingml/2006/main">
            <a:ext uri="{FF2B5EF4-FFF2-40B4-BE49-F238E27FC236}">
              <a16:creationId xmlns:a16="http://schemas.microsoft.com/office/drawing/2014/main" id="{7AB3EC58-F9A2-4C89-91AE-D66F669A04FE}"/>
            </a:ext>
          </a:extLst>
        </cdr:cNvPr>
        <cdr:cNvSpPr txBox="1"/>
      </cdr:nvSpPr>
      <cdr:spPr>
        <a:xfrm xmlns:a="http://schemas.openxmlformats.org/drawingml/2006/main" rot="4650454">
          <a:off x="3986795" y="1007898"/>
          <a:ext cx="547858" cy="20633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+</a:t>
          </a:r>
          <a:r>
            <a:rPr lang="ru-RU" sz="1100">
              <a:solidFill>
                <a:schemeClr val="accent2"/>
              </a:solidFill>
            </a:rPr>
            <a:t>94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0.21981</cdr:x>
      <cdr:y>0.56233</cdr:y>
    </cdr:from>
    <cdr:to>
      <cdr:x>0.25589</cdr:x>
      <cdr:y>0.69809</cdr:y>
    </cdr:to>
    <cdr:cxnSp macro="">
      <cdr:nvCxnSpPr>
        <cdr:cNvPr id="30" name="Прямая со стрелкой 29">
          <a:extLst xmlns:a="http://schemas.openxmlformats.org/drawingml/2006/main">
            <a:ext uri="{FF2B5EF4-FFF2-40B4-BE49-F238E27FC236}">
              <a16:creationId xmlns:a16="http://schemas.microsoft.com/office/drawing/2014/main" id="{48574148-8169-430A-A4A8-A0811AF5F7E9}"/>
            </a:ext>
          </a:extLst>
        </cdr:cNvPr>
        <cdr:cNvCxnSpPr/>
      </cdr:nvCxnSpPr>
      <cdr:spPr>
        <a:xfrm xmlns:a="http://schemas.openxmlformats.org/drawingml/2006/main" flipH="1">
          <a:off x="1003923" y="1477699"/>
          <a:ext cx="164809" cy="356763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0.34958</cdr:x>
      <cdr:y>0.55411</cdr:y>
    </cdr:from>
    <cdr:to>
      <cdr:x>0.37642</cdr:x>
      <cdr:y>0.62571</cdr:y>
    </cdr:to>
    <cdr:cxnSp macro="">
      <cdr:nvCxnSpPr>
        <cdr:cNvPr id="31" name="Прямая со стрелкой 30">
          <a:extLst xmlns:a="http://schemas.openxmlformats.org/drawingml/2006/main">
            <a:ext uri="{FF2B5EF4-FFF2-40B4-BE49-F238E27FC236}">
              <a16:creationId xmlns:a16="http://schemas.microsoft.com/office/drawing/2014/main" id="{EA10EFA4-B6F7-45D4-BB79-664262D15D77}"/>
            </a:ext>
          </a:extLst>
        </cdr:cNvPr>
        <cdr:cNvCxnSpPr/>
      </cdr:nvCxnSpPr>
      <cdr:spPr>
        <a:xfrm xmlns:a="http://schemas.openxmlformats.org/drawingml/2006/main" flipH="1">
          <a:off x="1600769" y="1466620"/>
          <a:ext cx="122911" cy="189504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0.38726</cdr:x>
      <cdr:y>0.55235</cdr:y>
    </cdr:from>
    <cdr:to>
      <cdr:x>0.42088</cdr:x>
      <cdr:y>0.66317</cdr:y>
    </cdr:to>
    <cdr:cxnSp macro="">
      <cdr:nvCxnSpPr>
        <cdr:cNvPr id="32" name="Прямая со стрелкой 31">
          <a:extLst xmlns:a="http://schemas.openxmlformats.org/drawingml/2006/main">
            <a:ext uri="{FF2B5EF4-FFF2-40B4-BE49-F238E27FC236}">
              <a16:creationId xmlns:a16="http://schemas.microsoft.com/office/drawing/2014/main" id="{0FC133E5-B705-4A10-BA95-622B1ADC650C}"/>
            </a:ext>
          </a:extLst>
        </cdr:cNvPr>
        <cdr:cNvCxnSpPr/>
      </cdr:nvCxnSpPr>
      <cdr:spPr>
        <a:xfrm xmlns:a="http://schemas.openxmlformats.org/drawingml/2006/main" flipH="1">
          <a:off x="1769055" y="1452240"/>
          <a:ext cx="153558" cy="291391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0.51075</cdr:x>
      <cdr:y>0.55151</cdr:y>
    </cdr:from>
    <cdr:to>
      <cdr:x>0.54985</cdr:x>
      <cdr:y>0.6573</cdr:y>
    </cdr:to>
    <cdr:cxnSp macro="">
      <cdr:nvCxnSpPr>
        <cdr:cNvPr id="33" name="Прямая со стрелкой 32">
          <a:extLst xmlns:a="http://schemas.openxmlformats.org/drawingml/2006/main">
            <a:ext uri="{FF2B5EF4-FFF2-40B4-BE49-F238E27FC236}">
              <a16:creationId xmlns:a16="http://schemas.microsoft.com/office/drawing/2014/main" id="{8D37AA6B-DAE9-4838-AB96-D40D7AA8416D}"/>
            </a:ext>
          </a:extLst>
        </cdr:cNvPr>
        <cdr:cNvCxnSpPr/>
      </cdr:nvCxnSpPr>
      <cdr:spPr>
        <a:xfrm xmlns:a="http://schemas.openxmlformats.org/drawingml/2006/main" flipH="1">
          <a:off x="2338789" y="1459735"/>
          <a:ext cx="179024" cy="280012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0.55085</cdr:x>
      <cdr:y>0.55064</cdr:y>
    </cdr:from>
    <cdr:to>
      <cdr:x>0.58443</cdr:x>
      <cdr:y>0.65297</cdr:y>
    </cdr:to>
    <cdr:cxnSp macro="">
      <cdr:nvCxnSpPr>
        <cdr:cNvPr id="34" name="Прямая со стрелкой 33">
          <a:extLst xmlns:a="http://schemas.openxmlformats.org/drawingml/2006/main">
            <a:ext uri="{FF2B5EF4-FFF2-40B4-BE49-F238E27FC236}">
              <a16:creationId xmlns:a16="http://schemas.microsoft.com/office/drawing/2014/main" id="{6EC4587C-FDF8-4D7F-9F57-E1B246169CBE}"/>
            </a:ext>
          </a:extLst>
        </cdr:cNvPr>
        <cdr:cNvCxnSpPr/>
      </cdr:nvCxnSpPr>
      <cdr:spPr>
        <a:xfrm xmlns:a="http://schemas.openxmlformats.org/drawingml/2006/main" flipH="1">
          <a:off x="2522403" y="1457440"/>
          <a:ext cx="153777" cy="270831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0.71275</cdr:x>
      <cdr:y>0.54284</cdr:y>
    </cdr:from>
    <cdr:to>
      <cdr:x>0.75034</cdr:x>
      <cdr:y>0.65817</cdr:y>
    </cdr:to>
    <cdr:cxnSp macro="">
      <cdr:nvCxnSpPr>
        <cdr:cNvPr id="35" name="Прямая со стрелкой 34">
          <a:extLst xmlns:a="http://schemas.openxmlformats.org/drawingml/2006/main">
            <a:ext uri="{FF2B5EF4-FFF2-40B4-BE49-F238E27FC236}">
              <a16:creationId xmlns:a16="http://schemas.microsoft.com/office/drawing/2014/main" id="{EE703678-0342-4E87-9448-786EA3BB5CB9}"/>
            </a:ext>
          </a:extLst>
        </cdr:cNvPr>
        <cdr:cNvCxnSpPr/>
      </cdr:nvCxnSpPr>
      <cdr:spPr>
        <a:xfrm xmlns:a="http://schemas.openxmlformats.org/drawingml/2006/main" flipH="1">
          <a:off x="3263747" y="1436783"/>
          <a:ext cx="172138" cy="30525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515010</xdr:colOff>
      <xdr:row>42</xdr:row>
      <xdr:rowOff>111778</xdr:rowOff>
    </xdr:from>
    <xdr:to>
      <xdr:col>10</xdr:col>
      <xdr:colOff>750653</xdr:colOff>
      <xdr:row>74</xdr:row>
      <xdr:rowOff>11206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3FB0568-1DEE-4141-B6D3-FDDDA3CE9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6802</xdr:colOff>
      <xdr:row>41</xdr:row>
      <xdr:rowOff>186416</xdr:rowOff>
    </xdr:from>
    <xdr:to>
      <xdr:col>30</xdr:col>
      <xdr:colOff>963704</xdr:colOff>
      <xdr:row>74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1A615A8-E11A-40D4-9F17-05555ECF9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0.17867</cdr:x>
      <cdr:y>0.65934</cdr:y>
    </cdr:from>
    <cdr:to>
      <cdr:x>0.20931</cdr:x>
      <cdr:y>0.70222</cdr:y>
    </cdr:to>
    <cdr:cxnSp macro="">
      <cdr:nvCxnSpPr>
        <cdr:cNvPr id="16" name="Прямая со стрелкой 15">
          <a:extLst xmlns:a="http://schemas.openxmlformats.org/drawingml/2006/main">
            <a:ext uri="{FF2B5EF4-FFF2-40B4-BE49-F238E27FC236}">
              <a16:creationId xmlns:a16="http://schemas.microsoft.com/office/drawing/2014/main" id="{891DB5AB-4DD2-4767-9E82-DF8659B37F77}"/>
            </a:ext>
          </a:extLst>
        </cdr:cNvPr>
        <cdr:cNvCxnSpPr/>
      </cdr:nvCxnSpPr>
      <cdr:spPr>
        <a:xfrm xmlns:a="http://schemas.openxmlformats.org/drawingml/2006/main" flipH="1">
          <a:off x="820393" y="1766792"/>
          <a:ext cx="140677" cy="114886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0.12575</cdr:x>
      <cdr:y>0.58185</cdr:y>
    </cdr:from>
    <cdr:to>
      <cdr:x>0.24655</cdr:x>
      <cdr:y>0.66626</cdr:y>
    </cdr:to>
    <cdr:sp macro="" textlink="">
      <cdr:nvSpPr>
        <cdr:cNvPr id="17" name="TextBox 43">
          <a:extLst xmlns:a="http://schemas.openxmlformats.org/drawingml/2006/main">
            <a:ext uri="{FF2B5EF4-FFF2-40B4-BE49-F238E27FC236}">
              <a16:creationId xmlns:a16="http://schemas.microsoft.com/office/drawing/2014/main" id="{F4F14268-1021-4A4F-8E40-4D7E3DF7FA41}"/>
            </a:ext>
          </a:extLst>
        </cdr:cNvPr>
        <cdr:cNvSpPr txBox="1"/>
      </cdr:nvSpPr>
      <cdr:spPr>
        <a:xfrm xmlns:a="http://schemas.openxmlformats.org/drawingml/2006/main" rot="18957121">
          <a:off x="577376" y="1559134"/>
          <a:ext cx="554656" cy="2261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-46%</a:t>
          </a:r>
        </a:p>
      </cdr:txBody>
    </cdr:sp>
  </cdr:relSizeAnchor>
  <cdr:relSizeAnchor xmlns:cdr="http://schemas.openxmlformats.org/drawingml/2006/chartDrawing">
    <cdr:from>
      <cdr:x>0.1871</cdr:x>
      <cdr:y>0.57787</cdr:y>
    </cdr:from>
    <cdr:to>
      <cdr:x>0.30789</cdr:x>
      <cdr:y>0.66077</cdr:y>
    </cdr:to>
    <cdr:sp macro="" textlink="">
      <cdr:nvSpPr>
        <cdr:cNvPr id="18" name="TextBox 44">
          <a:extLst xmlns:a="http://schemas.openxmlformats.org/drawingml/2006/main">
            <a:ext uri="{FF2B5EF4-FFF2-40B4-BE49-F238E27FC236}">
              <a16:creationId xmlns:a16="http://schemas.microsoft.com/office/drawing/2014/main" id="{638AAECC-675E-4E0C-8399-817B293FAADE}"/>
            </a:ext>
          </a:extLst>
        </cdr:cNvPr>
        <cdr:cNvSpPr txBox="1"/>
      </cdr:nvSpPr>
      <cdr:spPr>
        <a:xfrm xmlns:a="http://schemas.openxmlformats.org/drawingml/2006/main" rot="19554682">
          <a:off x="859082" y="1548469"/>
          <a:ext cx="554629" cy="22214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-48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0.29283</cdr:x>
      <cdr:y>0.58666</cdr:y>
    </cdr:from>
    <cdr:to>
      <cdr:x>0.41363</cdr:x>
      <cdr:y>0.66688</cdr:y>
    </cdr:to>
    <cdr:sp macro="" textlink="">
      <cdr:nvSpPr>
        <cdr:cNvPr id="19" name="TextBox 51">
          <a:extLst xmlns:a="http://schemas.openxmlformats.org/drawingml/2006/main">
            <a:ext uri="{FF2B5EF4-FFF2-40B4-BE49-F238E27FC236}">
              <a16:creationId xmlns:a16="http://schemas.microsoft.com/office/drawing/2014/main" id="{60CDD966-79FF-406F-A7B6-8C6AE7ED5A2F}"/>
            </a:ext>
          </a:extLst>
        </cdr:cNvPr>
        <cdr:cNvSpPr txBox="1"/>
      </cdr:nvSpPr>
      <cdr:spPr>
        <a:xfrm xmlns:a="http://schemas.openxmlformats.org/drawingml/2006/main" rot="19312330">
          <a:off x="1344572" y="1572023"/>
          <a:ext cx="554656" cy="2149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-51%</a:t>
          </a:r>
        </a:p>
      </cdr:txBody>
    </cdr:sp>
  </cdr:relSizeAnchor>
  <cdr:relSizeAnchor xmlns:cdr="http://schemas.openxmlformats.org/drawingml/2006/chartDrawing">
    <cdr:from>
      <cdr:x>0.36036</cdr:x>
      <cdr:y>0.57262</cdr:y>
    </cdr:from>
    <cdr:to>
      <cdr:x>0.48116</cdr:x>
      <cdr:y>0.65089</cdr:y>
    </cdr:to>
    <cdr:sp macro="" textlink="">
      <cdr:nvSpPr>
        <cdr:cNvPr id="20" name="TextBox 52">
          <a:extLst xmlns:a="http://schemas.openxmlformats.org/drawingml/2006/main">
            <a:ext uri="{FF2B5EF4-FFF2-40B4-BE49-F238E27FC236}">
              <a16:creationId xmlns:a16="http://schemas.microsoft.com/office/drawing/2014/main" id="{7CFF788B-BC76-44A2-94B2-668E31C48568}"/>
            </a:ext>
          </a:extLst>
        </cdr:cNvPr>
        <cdr:cNvSpPr txBox="1"/>
      </cdr:nvSpPr>
      <cdr:spPr>
        <a:xfrm xmlns:a="http://schemas.openxmlformats.org/drawingml/2006/main" rot="19621810">
          <a:off x="1654639" y="1534407"/>
          <a:ext cx="554656" cy="2097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-44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0.48225</cdr:x>
      <cdr:y>0.54241</cdr:y>
    </cdr:from>
    <cdr:to>
      <cdr:x>0.60305</cdr:x>
      <cdr:y>0.62786</cdr:y>
    </cdr:to>
    <cdr:sp macro="" textlink="">
      <cdr:nvSpPr>
        <cdr:cNvPr id="21" name="TextBox 59">
          <a:extLst xmlns:a="http://schemas.openxmlformats.org/drawingml/2006/main">
            <a:ext uri="{FF2B5EF4-FFF2-40B4-BE49-F238E27FC236}">
              <a16:creationId xmlns:a16="http://schemas.microsoft.com/office/drawing/2014/main" id="{112F3711-279D-44FA-A56B-6F682E7F00AA}"/>
            </a:ext>
          </a:extLst>
        </cdr:cNvPr>
        <cdr:cNvSpPr txBox="1"/>
      </cdr:nvSpPr>
      <cdr:spPr>
        <a:xfrm xmlns:a="http://schemas.openxmlformats.org/drawingml/2006/main" rot="20822930">
          <a:off x="2214280" y="1453445"/>
          <a:ext cx="554655" cy="22898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-7%</a:t>
          </a:r>
        </a:p>
      </cdr:txBody>
    </cdr:sp>
  </cdr:relSizeAnchor>
  <cdr:relSizeAnchor xmlns:cdr="http://schemas.openxmlformats.org/drawingml/2006/chartDrawing">
    <cdr:from>
      <cdr:x>0.53021</cdr:x>
      <cdr:y>0.54568</cdr:y>
    </cdr:from>
    <cdr:to>
      <cdr:x>0.65101</cdr:x>
      <cdr:y>0.62522</cdr:y>
    </cdr:to>
    <cdr:sp macro="" textlink="">
      <cdr:nvSpPr>
        <cdr:cNvPr id="22" name="TextBox 60">
          <a:extLst xmlns:a="http://schemas.openxmlformats.org/drawingml/2006/main">
            <a:ext uri="{FF2B5EF4-FFF2-40B4-BE49-F238E27FC236}">
              <a16:creationId xmlns:a16="http://schemas.microsoft.com/office/drawing/2014/main" id="{0DE8CA68-ACAF-439C-B4CB-844BF881F910}"/>
            </a:ext>
          </a:extLst>
        </cdr:cNvPr>
        <cdr:cNvSpPr txBox="1"/>
      </cdr:nvSpPr>
      <cdr:spPr>
        <a:xfrm xmlns:a="http://schemas.openxmlformats.org/drawingml/2006/main" rot="20585151">
          <a:off x="2434510" y="1462223"/>
          <a:ext cx="554656" cy="21314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-9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0.67265</cdr:x>
      <cdr:y>0.63397</cdr:y>
    </cdr:from>
    <cdr:to>
      <cdr:x>0.71433</cdr:x>
      <cdr:y>0.66857</cdr:y>
    </cdr:to>
    <cdr:cxnSp macro="">
      <cdr:nvCxnSpPr>
        <cdr:cNvPr id="23" name="Прямая со стрелкой 22">
          <a:extLst xmlns:a="http://schemas.openxmlformats.org/drawingml/2006/main">
            <a:ext uri="{FF2B5EF4-FFF2-40B4-BE49-F238E27FC236}">
              <a16:creationId xmlns:a16="http://schemas.microsoft.com/office/drawing/2014/main" id="{82197181-0318-4C0A-A85A-D29D60E10B11}"/>
            </a:ext>
          </a:extLst>
        </cdr:cNvPr>
        <cdr:cNvCxnSpPr/>
      </cdr:nvCxnSpPr>
      <cdr:spPr>
        <a:xfrm xmlns:a="http://schemas.openxmlformats.org/drawingml/2006/main" flipH="1">
          <a:off x="3088522" y="1698799"/>
          <a:ext cx="191372" cy="92719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0.62605</cdr:x>
      <cdr:y>0.55307</cdr:y>
    </cdr:from>
    <cdr:to>
      <cdr:x>0.74685</cdr:x>
      <cdr:y>0.6359</cdr:y>
    </cdr:to>
    <cdr:sp macro="" textlink="">
      <cdr:nvSpPr>
        <cdr:cNvPr id="24" name="TextBox 70">
          <a:extLst xmlns:a="http://schemas.openxmlformats.org/drawingml/2006/main">
            <a:ext uri="{FF2B5EF4-FFF2-40B4-BE49-F238E27FC236}">
              <a16:creationId xmlns:a16="http://schemas.microsoft.com/office/drawing/2014/main" id="{2E5806F1-3A50-4461-AF7E-16B558D40058}"/>
            </a:ext>
          </a:extLst>
        </cdr:cNvPr>
        <cdr:cNvSpPr txBox="1"/>
      </cdr:nvSpPr>
      <cdr:spPr>
        <a:xfrm xmlns:a="http://schemas.openxmlformats.org/drawingml/2006/main" rot="20015014">
          <a:off x="2874539" y="1482013"/>
          <a:ext cx="554656" cy="22195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-23%</a:t>
          </a:r>
        </a:p>
      </cdr:txBody>
    </cdr:sp>
  </cdr:relSizeAnchor>
  <cdr:relSizeAnchor xmlns:cdr="http://schemas.openxmlformats.org/drawingml/2006/chartDrawing">
    <cdr:from>
      <cdr:x>0.69569</cdr:x>
      <cdr:y>0.54549</cdr:y>
    </cdr:from>
    <cdr:to>
      <cdr:x>0.81649</cdr:x>
      <cdr:y>0.63528</cdr:y>
    </cdr:to>
    <cdr:sp macro="" textlink="">
      <cdr:nvSpPr>
        <cdr:cNvPr id="25" name="TextBox 71">
          <a:extLst xmlns:a="http://schemas.openxmlformats.org/drawingml/2006/main">
            <a:ext uri="{FF2B5EF4-FFF2-40B4-BE49-F238E27FC236}">
              <a16:creationId xmlns:a16="http://schemas.microsoft.com/office/drawing/2014/main" id="{21C4730F-CE8A-4511-95FE-DFCE02843BB0}"/>
            </a:ext>
          </a:extLst>
        </cdr:cNvPr>
        <cdr:cNvSpPr txBox="1"/>
      </cdr:nvSpPr>
      <cdr:spPr>
        <a:xfrm xmlns:a="http://schemas.openxmlformats.org/drawingml/2006/main" rot="20162871">
          <a:off x="3194329" y="1461718"/>
          <a:ext cx="554656" cy="24059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-17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0.8619</cdr:x>
      <cdr:y>0.3076</cdr:y>
    </cdr:from>
    <cdr:to>
      <cdr:x>0.88182</cdr:x>
      <cdr:y>0.64447</cdr:y>
    </cdr:to>
    <cdr:cxnSp macro="">
      <cdr:nvCxnSpPr>
        <cdr:cNvPr id="26" name="Прямая со стрелкой 25">
          <a:extLst xmlns:a="http://schemas.openxmlformats.org/drawingml/2006/main">
            <a:ext uri="{FF2B5EF4-FFF2-40B4-BE49-F238E27FC236}">
              <a16:creationId xmlns:a16="http://schemas.microsoft.com/office/drawing/2014/main" id="{E01F4EEC-B784-4DD2-A959-3C249BE088E1}"/>
            </a:ext>
          </a:extLst>
        </cdr:cNvPr>
        <cdr:cNvCxnSpPr/>
      </cdr:nvCxnSpPr>
      <cdr:spPr>
        <a:xfrm xmlns:a="http://schemas.openxmlformats.org/drawingml/2006/main">
          <a:off x="3957488" y="824257"/>
          <a:ext cx="91440" cy="902677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0.89918</cdr:x>
      <cdr:y>0.27523</cdr:y>
    </cdr:from>
    <cdr:to>
      <cdr:x>0.9145</cdr:x>
      <cdr:y>0.64447</cdr:y>
    </cdr:to>
    <cdr:cxnSp macro="">
      <cdr:nvCxnSpPr>
        <cdr:cNvPr id="27" name="Прямая со стрелкой 26">
          <a:extLst xmlns:a="http://schemas.openxmlformats.org/drawingml/2006/main">
            <a:ext uri="{FF2B5EF4-FFF2-40B4-BE49-F238E27FC236}">
              <a16:creationId xmlns:a16="http://schemas.microsoft.com/office/drawing/2014/main" id="{46B38B9B-A1B9-433F-BC16-153BED47C37C}"/>
            </a:ext>
          </a:extLst>
        </cdr:cNvPr>
        <cdr:cNvCxnSpPr/>
      </cdr:nvCxnSpPr>
      <cdr:spPr>
        <a:xfrm xmlns:a="http://schemas.openxmlformats.org/drawingml/2006/main">
          <a:off x="4128645" y="737506"/>
          <a:ext cx="70338" cy="98942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0.86702</cdr:x>
      <cdr:y>0.28869</cdr:y>
    </cdr:from>
    <cdr:to>
      <cdr:x>0.91225</cdr:x>
      <cdr:y>0.5145</cdr:y>
    </cdr:to>
    <cdr:sp macro="" textlink="">
      <cdr:nvSpPr>
        <cdr:cNvPr id="28" name="TextBox 80">
          <a:extLst xmlns:a="http://schemas.openxmlformats.org/drawingml/2006/main">
            <a:ext uri="{FF2B5EF4-FFF2-40B4-BE49-F238E27FC236}">
              <a16:creationId xmlns:a16="http://schemas.microsoft.com/office/drawing/2014/main" id="{B519B5BB-743C-49E0-8256-77BBCD8C3CCF}"/>
            </a:ext>
          </a:extLst>
        </cdr:cNvPr>
        <cdr:cNvSpPr txBox="1"/>
      </cdr:nvSpPr>
      <cdr:spPr>
        <a:xfrm xmlns:a="http://schemas.openxmlformats.org/drawingml/2006/main" rot="4923914">
          <a:off x="3782270" y="972290"/>
          <a:ext cx="605086" cy="20767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+</a:t>
          </a:r>
          <a:r>
            <a:rPr lang="ru-RU" sz="1100">
              <a:solidFill>
                <a:schemeClr val="accent1"/>
              </a:solidFill>
            </a:rPr>
            <a:t>341%</a:t>
          </a:r>
        </a:p>
      </cdr:txBody>
    </cdr:sp>
  </cdr:relSizeAnchor>
  <cdr:relSizeAnchor xmlns:cdr="http://schemas.openxmlformats.org/drawingml/2006/chartDrawing">
    <cdr:from>
      <cdr:x>0.91091</cdr:x>
      <cdr:y>0.32794</cdr:y>
    </cdr:from>
    <cdr:to>
      <cdr:x>0.95597</cdr:x>
      <cdr:y>0.59243</cdr:y>
    </cdr:to>
    <cdr:sp macro="" textlink="">
      <cdr:nvSpPr>
        <cdr:cNvPr id="29" name="TextBox 81">
          <a:extLst xmlns:a="http://schemas.openxmlformats.org/drawingml/2006/main">
            <a:ext uri="{FF2B5EF4-FFF2-40B4-BE49-F238E27FC236}">
              <a16:creationId xmlns:a16="http://schemas.microsoft.com/office/drawing/2014/main" id="{7AB3EC58-F9A2-4C89-91AE-D66F669A04FE}"/>
            </a:ext>
          </a:extLst>
        </cdr:cNvPr>
        <cdr:cNvSpPr txBox="1"/>
      </cdr:nvSpPr>
      <cdr:spPr>
        <a:xfrm xmlns:a="http://schemas.openxmlformats.org/drawingml/2006/main" rot="5100122">
          <a:off x="3931611" y="1129677"/>
          <a:ext cx="708718" cy="2068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+</a:t>
          </a:r>
          <a:r>
            <a:rPr lang="ru-RU" sz="1100">
              <a:solidFill>
                <a:schemeClr val="accent2"/>
              </a:solidFill>
            </a:rPr>
            <a:t>377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0.22003</cdr:x>
      <cdr:y>0.66547</cdr:y>
    </cdr:from>
    <cdr:to>
      <cdr:x>0.25425</cdr:x>
      <cdr:y>0.70397</cdr:y>
    </cdr:to>
    <cdr:cxnSp macro="">
      <cdr:nvCxnSpPr>
        <cdr:cNvPr id="30" name="Прямая со стрелкой 29">
          <a:extLst xmlns:a="http://schemas.openxmlformats.org/drawingml/2006/main">
            <a:ext uri="{FF2B5EF4-FFF2-40B4-BE49-F238E27FC236}">
              <a16:creationId xmlns:a16="http://schemas.microsoft.com/office/drawing/2014/main" id="{48574148-8169-430A-A4A8-A0811AF5F7E9}"/>
            </a:ext>
          </a:extLst>
        </cdr:cNvPr>
        <cdr:cNvCxnSpPr/>
      </cdr:nvCxnSpPr>
      <cdr:spPr>
        <a:xfrm xmlns:a="http://schemas.openxmlformats.org/drawingml/2006/main" flipH="1">
          <a:off x="1010306" y="1783205"/>
          <a:ext cx="157089" cy="103163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0.34514</cdr:x>
      <cdr:y>0.66022</cdr:y>
    </cdr:from>
    <cdr:to>
      <cdr:x>0.38088</cdr:x>
      <cdr:y>0.70397</cdr:y>
    </cdr:to>
    <cdr:cxnSp macro="">
      <cdr:nvCxnSpPr>
        <cdr:cNvPr id="31" name="Прямая со стрелкой 30">
          <a:extLst xmlns:a="http://schemas.openxmlformats.org/drawingml/2006/main">
            <a:ext uri="{FF2B5EF4-FFF2-40B4-BE49-F238E27FC236}">
              <a16:creationId xmlns:a16="http://schemas.microsoft.com/office/drawing/2014/main" id="{EA10EFA4-B6F7-45D4-BB79-664262D15D77}"/>
            </a:ext>
          </a:extLst>
        </cdr:cNvPr>
        <cdr:cNvCxnSpPr/>
      </cdr:nvCxnSpPr>
      <cdr:spPr>
        <a:xfrm xmlns:a="http://schemas.openxmlformats.org/drawingml/2006/main" flipH="1">
          <a:off x="1584738" y="1769137"/>
          <a:ext cx="164122" cy="117231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0.38191</cdr:x>
      <cdr:y>0.66022</cdr:y>
    </cdr:from>
    <cdr:to>
      <cdr:x>0.4202</cdr:x>
      <cdr:y>0.69784</cdr:y>
    </cdr:to>
    <cdr:cxnSp macro="">
      <cdr:nvCxnSpPr>
        <cdr:cNvPr id="32" name="Прямая со стрелкой 31">
          <a:extLst xmlns:a="http://schemas.openxmlformats.org/drawingml/2006/main">
            <a:ext uri="{FF2B5EF4-FFF2-40B4-BE49-F238E27FC236}">
              <a16:creationId xmlns:a16="http://schemas.microsoft.com/office/drawing/2014/main" id="{0FC133E5-B705-4A10-BA95-622B1ADC650C}"/>
            </a:ext>
          </a:extLst>
        </cdr:cNvPr>
        <cdr:cNvCxnSpPr/>
      </cdr:nvCxnSpPr>
      <cdr:spPr>
        <a:xfrm xmlns:a="http://schemas.openxmlformats.org/drawingml/2006/main" flipH="1">
          <a:off x="1753550" y="1769137"/>
          <a:ext cx="175845" cy="10081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0.51024</cdr:x>
      <cdr:y>0.63484</cdr:y>
    </cdr:from>
    <cdr:to>
      <cdr:x>0.54888</cdr:x>
      <cdr:y>0.65205</cdr:y>
    </cdr:to>
    <cdr:cxnSp macro="">
      <cdr:nvCxnSpPr>
        <cdr:cNvPr id="33" name="Прямая со стрелкой 32">
          <a:extLst xmlns:a="http://schemas.openxmlformats.org/drawingml/2006/main">
            <a:ext uri="{FF2B5EF4-FFF2-40B4-BE49-F238E27FC236}">
              <a16:creationId xmlns:a16="http://schemas.microsoft.com/office/drawing/2014/main" id="{8D37AA6B-DAE9-4838-AB96-D40D7AA8416D}"/>
            </a:ext>
          </a:extLst>
        </cdr:cNvPr>
        <cdr:cNvCxnSpPr/>
      </cdr:nvCxnSpPr>
      <cdr:spPr>
        <a:xfrm xmlns:a="http://schemas.openxmlformats.org/drawingml/2006/main" flipH="1">
          <a:off x="2342802" y="1701143"/>
          <a:ext cx="177436" cy="46107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0.55085</cdr:x>
      <cdr:y>0.63659</cdr:y>
    </cdr:from>
    <cdr:to>
      <cdr:x>0.58871</cdr:x>
      <cdr:y>0.65297</cdr:y>
    </cdr:to>
    <cdr:cxnSp macro="">
      <cdr:nvCxnSpPr>
        <cdr:cNvPr id="34" name="Прямая со стрелкой 33">
          <a:extLst xmlns:a="http://schemas.openxmlformats.org/drawingml/2006/main">
            <a:ext uri="{FF2B5EF4-FFF2-40B4-BE49-F238E27FC236}">
              <a16:creationId xmlns:a16="http://schemas.microsoft.com/office/drawing/2014/main" id="{6EC4587C-FDF8-4D7F-9F57-E1B246169CBE}"/>
            </a:ext>
          </a:extLst>
        </cdr:cNvPr>
        <cdr:cNvCxnSpPr/>
      </cdr:nvCxnSpPr>
      <cdr:spPr>
        <a:xfrm xmlns:a="http://schemas.openxmlformats.org/drawingml/2006/main" flipH="1">
          <a:off x="2529268" y="1705832"/>
          <a:ext cx="173850" cy="43883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0.71326</cdr:x>
      <cdr:y>0.63747</cdr:y>
    </cdr:from>
    <cdr:to>
      <cdr:x>0.75007</cdr:x>
      <cdr:y>0.65817</cdr:y>
    </cdr:to>
    <cdr:cxnSp macro="">
      <cdr:nvCxnSpPr>
        <cdr:cNvPr id="35" name="Прямая со стрелкой 34">
          <a:extLst xmlns:a="http://schemas.openxmlformats.org/drawingml/2006/main">
            <a:ext uri="{FF2B5EF4-FFF2-40B4-BE49-F238E27FC236}">
              <a16:creationId xmlns:a16="http://schemas.microsoft.com/office/drawing/2014/main" id="{EE703678-0342-4E87-9448-786EA3BB5CB9}"/>
            </a:ext>
          </a:extLst>
        </cdr:cNvPr>
        <cdr:cNvCxnSpPr/>
      </cdr:nvCxnSpPr>
      <cdr:spPr>
        <a:xfrm xmlns:a="http://schemas.openxmlformats.org/drawingml/2006/main" flipH="1">
          <a:off x="3274989" y="1708177"/>
          <a:ext cx="169028" cy="55472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0.17302</cdr:x>
      <cdr:y>0.3828</cdr:y>
    </cdr:from>
    <cdr:to>
      <cdr:x>0.22236</cdr:x>
      <cdr:y>0.69067</cdr:y>
    </cdr:to>
    <cdr:cxnSp macro="">
      <cdr:nvCxnSpPr>
        <cdr:cNvPr id="22" name="Прямая со стрелкой 21">
          <a:extLst xmlns:a="http://schemas.openxmlformats.org/drawingml/2006/main">
            <a:ext uri="{FF2B5EF4-FFF2-40B4-BE49-F238E27FC236}">
              <a16:creationId xmlns:a16="http://schemas.microsoft.com/office/drawing/2014/main" id="{891DB5AB-4DD2-4767-9E82-DF8659B37F77}"/>
            </a:ext>
          </a:extLst>
        </cdr:cNvPr>
        <cdr:cNvCxnSpPr/>
      </cdr:nvCxnSpPr>
      <cdr:spPr>
        <a:xfrm xmlns:a="http://schemas.openxmlformats.org/drawingml/2006/main" flipH="1">
          <a:off x="794416" y="1025584"/>
          <a:ext cx="226556" cy="824804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0.2197</cdr:x>
      <cdr:y>0.3828</cdr:y>
    </cdr:from>
    <cdr:to>
      <cdr:x>0.25953</cdr:x>
      <cdr:y>0.69567</cdr:y>
    </cdr:to>
    <cdr:cxnSp macro="">
      <cdr:nvCxnSpPr>
        <cdr:cNvPr id="23" name="Прямая со стрелкой 22">
          <a:extLst xmlns:a="http://schemas.openxmlformats.org/drawingml/2006/main">
            <a:ext uri="{FF2B5EF4-FFF2-40B4-BE49-F238E27FC236}">
              <a16:creationId xmlns:a16="http://schemas.microsoft.com/office/drawing/2014/main" id="{48574148-8169-430A-A4A8-A0811AF5F7E9}"/>
            </a:ext>
          </a:extLst>
        </cdr:cNvPr>
        <cdr:cNvCxnSpPr/>
      </cdr:nvCxnSpPr>
      <cdr:spPr>
        <a:xfrm xmlns:a="http://schemas.openxmlformats.org/drawingml/2006/main" flipH="1">
          <a:off x="1008780" y="1025584"/>
          <a:ext cx="182881" cy="83820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0.15427</cdr:x>
      <cdr:y>0.40131</cdr:y>
    </cdr:from>
    <cdr:to>
      <cdr:x>0.20363</cdr:x>
      <cdr:y>0.605</cdr:y>
    </cdr:to>
    <cdr:sp macro="" textlink="">
      <cdr:nvSpPr>
        <cdr:cNvPr id="24" name="TextBox 43">
          <a:extLst xmlns:a="http://schemas.openxmlformats.org/drawingml/2006/main">
            <a:ext uri="{FF2B5EF4-FFF2-40B4-BE49-F238E27FC236}">
              <a16:creationId xmlns:a16="http://schemas.microsoft.com/office/drawing/2014/main" id="{F4F14268-1021-4A4F-8E40-4D7E3DF7FA41}"/>
            </a:ext>
          </a:extLst>
        </cdr:cNvPr>
        <cdr:cNvSpPr txBox="1"/>
      </cdr:nvSpPr>
      <cdr:spPr>
        <a:xfrm xmlns:a="http://schemas.openxmlformats.org/drawingml/2006/main" rot="17200006">
          <a:off x="550310" y="1227296"/>
          <a:ext cx="542694" cy="22661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-88%</a:t>
          </a:r>
        </a:p>
      </cdr:txBody>
    </cdr:sp>
  </cdr:relSizeAnchor>
  <cdr:relSizeAnchor xmlns:cdr="http://schemas.openxmlformats.org/drawingml/2006/chartDrawing">
    <cdr:from>
      <cdr:x>0.19532</cdr:x>
      <cdr:y>0.42253</cdr:y>
    </cdr:from>
    <cdr:to>
      <cdr:x>0.24379</cdr:x>
      <cdr:y>0.62622</cdr:y>
    </cdr:to>
    <cdr:sp macro="" textlink="">
      <cdr:nvSpPr>
        <cdr:cNvPr id="25" name="TextBox 44">
          <a:extLst xmlns:a="http://schemas.openxmlformats.org/drawingml/2006/main">
            <a:ext uri="{FF2B5EF4-FFF2-40B4-BE49-F238E27FC236}">
              <a16:creationId xmlns:a16="http://schemas.microsoft.com/office/drawing/2014/main" id="{638AAECC-675E-4E0C-8399-817B293FAADE}"/>
            </a:ext>
          </a:extLst>
        </cdr:cNvPr>
        <cdr:cNvSpPr txBox="1"/>
      </cdr:nvSpPr>
      <cdr:spPr>
        <a:xfrm xmlns:a="http://schemas.openxmlformats.org/drawingml/2006/main" rot="17166074">
          <a:off x="736756" y="1285857"/>
          <a:ext cx="542694" cy="22256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-87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0.3445</cdr:x>
      <cdr:y>0.38963</cdr:y>
    </cdr:from>
    <cdr:to>
      <cdr:x>0.38964</cdr:x>
      <cdr:y>0.69567</cdr:y>
    </cdr:to>
    <cdr:cxnSp macro="">
      <cdr:nvCxnSpPr>
        <cdr:cNvPr id="26" name="Прямая со стрелкой 25">
          <a:extLst xmlns:a="http://schemas.openxmlformats.org/drawingml/2006/main">
            <a:ext uri="{FF2B5EF4-FFF2-40B4-BE49-F238E27FC236}">
              <a16:creationId xmlns:a16="http://schemas.microsoft.com/office/drawing/2014/main" id="{EA10EFA4-B6F7-45D4-BB79-664262D15D77}"/>
            </a:ext>
          </a:extLst>
        </cdr:cNvPr>
        <cdr:cNvCxnSpPr/>
      </cdr:nvCxnSpPr>
      <cdr:spPr>
        <a:xfrm xmlns:a="http://schemas.openxmlformats.org/drawingml/2006/main" flipH="1">
          <a:off x="1581805" y="1043872"/>
          <a:ext cx="207263" cy="819912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</cdr:x>
      <cdr:y>0.39191</cdr:y>
    </cdr:from>
    <cdr:to>
      <cdr:x>0.41951</cdr:x>
      <cdr:y>0.69908</cdr:y>
    </cdr:to>
    <cdr:cxnSp macro="">
      <cdr:nvCxnSpPr>
        <cdr:cNvPr id="27" name="Прямая со стрелкой 26">
          <a:extLst xmlns:a="http://schemas.openxmlformats.org/drawingml/2006/main">
            <a:ext uri="{FF2B5EF4-FFF2-40B4-BE49-F238E27FC236}">
              <a16:creationId xmlns:a16="http://schemas.microsoft.com/office/drawing/2014/main" id="{0FC133E5-B705-4A10-BA95-622B1ADC650C}"/>
            </a:ext>
          </a:extLst>
        </cdr:cNvPr>
        <cdr:cNvCxnSpPr/>
      </cdr:nvCxnSpPr>
      <cdr:spPr>
        <a:xfrm xmlns:a="http://schemas.openxmlformats.org/drawingml/2006/main" flipH="1">
          <a:off x="1758589" y="1049968"/>
          <a:ext cx="167639" cy="82296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0.32518</cdr:x>
      <cdr:y>0.41977</cdr:y>
    </cdr:from>
    <cdr:to>
      <cdr:x>0.37209</cdr:x>
      <cdr:y>0.62345</cdr:y>
    </cdr:to>
    <cdr:sp macro="" textlink="">
      <cdr:nvSpPr>
        <cdr:cNvPr id="28" name="TextBox 51">
          <a:extLst xmlns:a="http://schemas.openxmlformats.org/drawingml/2006/main">
            <a:ext uri="{FF2B5EF4-FFF2-40B4-BE49-F238E27FC236}">
              <a16:creationId xmlns:a16="http://schemas.microsoft.com/office/drawing/2014/main" id="{60CDD966-79FF-406F-A7B6-8C6AE7ED5A2F}"/>
            </a:ext>
          </a:extLst>
        </cdr:cNvPr>
        <cdr:cNvSpPr txBox="1"/>
      </cdr:nvSpPr>
      <cdr:spPr>
        <a:xfrm xmlns:a="http://schemas.openxmlformats.org/drawingml/2006/main" rot="17060916">
          <a:off x="1329422" y="1282071"/>
          <a:ext cx="542695" cy="21539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-88%</a:t>
          </a:r>
        </a:p>
      </cdr:txBody>
    </cdr:sp>
  </cdr:relSizeAnchor>
  <cdr:relSizeAnchor xmlns:cdr="http://schemas.openxmlformats.org/drawingml/2006/chartDrawing">
    <cdr:from>
      <cdr:x>0.35819</cdr:x>
      <cdr:y>0.43729</cdr:y>
    </cdr:from>
    <cdr:to>
      <cdr:x>0.40395</cdr:x>
      <cdr:y>0.64098</cdr:y>
    </cdr:to>
    <cdr:sp macro="" textlink="">
      <cdr:nvSpPr>
        <cdr:cNvPr id="29" name="TextBox 52">
          <a:extLst xmlns:a="http://schemas.openxmlformats.org/drawingml/2006/main">
            <a:ext uri="{FF2B5EF4-FFF2-40B4-BE49-F238E27FC236}">
              <a16:creationId xmlns:a16="http://schemas.microsoft.com/office/drawing/2014/main" id="{7CFF788B-BC76-44A2-94B2-668E31C48568}"/>
            </a:ext>
          </a:extLst>
        </cdr:cNvPr>
        <cdr:cNvSpPr txBox="1"/>
      </cdr:nvSpPr>
      <cdr:spPr>
        <a:xfrm xmlns:a="http://schemas.openxmlformats.org/drawingml/2006/main" rot="17120239">
          <a:off x="1478375" y="1331413"/>
          <a:ext cx="542694" cy="21011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-87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0.50913</cdr:x>
      <cdr:y>0.38053</cdr:y>
    </cdr:from>
    <cdr:to>
      <cdr:x>0.55825</cdr:x>
      <cdr:y>0.65926</cdr:y>
    </cdr:to>
    <cdr:cxnSp macro="">
      <cdr:nvCxnSpPr>
        <cdr:cNvPr id="30" name="Прямая со стрелкой 29">
          <a:extLst xmlns:a="http://schemas.openxmlformats.org/drawingml/2006/main">
            <a:ext uri="{FF2B5EF4-FFF2-40B4-BE49-F238E27FC236}">
              <a16:creationId xmlns:a16="http://schemas.microsoft.com/office/drawing/2014/main" id="{8D37AA6B-DAE9-4838-AB96-D40D7AA8416D}"/>
            </a:ext>
          </a:extLst>
        </cdr:cNvPr>
        <cdr:cNvCxnSpPr/>
      </cdr:nvCxnSpPr>
      <cdr:spPr>
        <a:xfrm xmlns:a="http://schemas.openxmlformats.org/drawingml/2006/main" flipH="1">
          <a:off x="2337709" y="1019488"/>
          <a:ext cx="225551" cy="746760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0.54763</cdr:x>
      <cdr:y>0.3828</cdr:y>
    </cdr:from>
    <cdr:to>
      <cdr:x>0.58746</cdr:x>
      <cdr:y>0.65585</cdr:y>
    </cdr:to>
    <cdr:cxnSp macro="">
      <cdr:nvCxnSpPr>
        <cdr:cNvPr id="31" name="Прямая со стрелкой 30">
          <a:extLst xmlns:a="http://schemas.openxmlformats.org/drawingml/2006/main">
            <a:ext uri="{FF2B5EF4-FFF2-40B4-BE49-F238E27FC236}">
              <a16:creationId xmlns:a16="http://schemas.microsoft.com/office/drawing/2014/main" id="{6EC4587C-FDF8-4D7F-9F57-E1B246169CBE}"/>
            </a:ext>
          </a:extLst>
        </cdr:cNvPr>
        <cdr:cNvCxnSpPr/>
      </cdr:nvCxnSpPr>
      <cdr:spPr>
        <a:xfrm xmlns:a="http://schemas.openxmlformats.org/drawingml/2006/main" flipH="1">
          <a:off x="2514494" y="1025584"/>
          <a:ext cx="182878" cy="73152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0.49155</cdr:x>
      <cdr:y>0.38932</cdr:y>
    </cdr:from>
    <cdr:to>
      <cdr:x>0.54151</cdr:x>
      <cdr:y>0.59301</cdr:y>
    </cdr:to>
    <cdr:sp macro="" textlink="">
      <cdr:nvSpPr>
        <cdr:cNvPr id="32" name="TextBox 59">
          <a:extLst xmlns:a="http://schemas.openxmlformats.org/drawingml/2006/main">
            <a:ext uri="{FF2B5EF4-FFF2-40B4-BE49-F238E27FC236}">
              <a16:creationId xmlns:a16="http://schemas.microsoft.com/office/drawing/2014/main" id="{112F3711-279D-44FA-A56B-6F682E7F00AA}"/>
            </a:ext>
          </a:extLst>
        </cdr:cNvPr>
        <cdr:cNvSpPr txBox="1"/>
      </cdr:nvSpPr>
      <cdr:spPr>
        <a:xfrm xmlns:a="http://schemas.openxmlformats.org/drawingml/2006/main" rot="17316336">
          <a:off x="2100318" y="1193954"/>
          <a:ext cx="542694" cy="22939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-78%</a:t>
          </a:r>
        </a:p>
      </cdr:txBody>
    </cdr:sp>
  </cdr:relSizeAnchor>
  <cdr:relSizeAnchor xmlns:cdr="http://schemas.openxmlformats.org/drawingml/2006/chartDrawing">
    <cdr:from>
      <cdr:x>0.52387</cdr:x>
      <cdr:y>0.41423</cdr:y>
    </cdr:from>
    <cdr:to>
      <cdr:x>0.57037</cdr:x>
      <cdr:y>0.61791</cdr:y>
    </cdr:to>
    <cdr:sp macro="" textlink="">
      <cdr:nvSpPr>
        <cdr:cNvPr id="33" name="TextBox 60">
          <a:extLst xmlns:a="http://schemas.openxmlformats.org/drawingml/2006/main">
            <a:ext uri="{FF2B5EF4-FFF2-40B4-BE49-F238E27FC236}">
              <a16:creationId xmlns:a16="http://schemas.microsoft.com/office/drawing/2014/main" id="{0DE8CA68-ACAF-439C-B4CB-844BF881F910}"/>
            </a:ext>
          </a:extLst>
        </cdr:cNvPr>
        <cdr:cNvSpPr txBox="1"/>
      </cdr:nvSpPr>
      <cdr:spPr>
        <a:xfrm xmlns:a="http://schemas.openxmlformats.org/drawingml/2006/main" rot="17165811">
          <a:off x="2240812" y="1268258"/>
          <a:ext cx="542694" cy="2135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-78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0.67641</cdr:x>
      <cdr:y>0.3828</cdr:y>
    </cdr:from>
    <cdr:to>
      <cdr:x>0.72222</cdr:x>
      <cdr:y>0.69453</cdr:y>
    </cdr:to>
    <cdr:cxnSp macro="">
      <cdr:nvCxnSpPr>
        <cdr:cNvPr id="34" name="Прямая со стрелкой 33">
          <a:extLst xmlns:a="http://schemas.openxmlformats.org/drawingml/2006/main">
            <a:ext uri="{FF2B5EF4-FFF2-40B4-BE49-F238E27FC236}">
              <a16:creationId xmlns:a16="http://schemas.microsoft.com/office/drawing/2014/main" id="{82197181-0318-4C0A-A85A-D29D60E10B11}"/>
            </a:ext>
          </a:extLst>
        </cdr:cNvPr>
        <cdr:cNvCxnSpPr/>
      </cdr:nvCxnSpPr>
      <cdr:spPr>
        <a:xfrm xmlns:a="http://schemas.openxmlformats.org/drawingml/2006/main" flipH="1">
          <a:off x="3105805" y="1025584"/>
          <a:ext cx="210311" cy="835152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0.71093</cdr:x>
      <cdr:y>0.38735</cdr:y>
    </cdr:from>
    <cdr:to>
      <cdr:x>0.75143</cdr:x>
      <cdr:y>0.68998</cdr:y>
    </cdr:to>
    <cdr:cxnSp macro="">
      <cdr:nvCxnSpPr>
        <cdr:cNvPr id="35" name="Прямая со стрелкой 34">
          <a:extLst xmlns:a="http://schemas.openxmlformats.org/drawingml/2006/main">
            <a:ext uri="{FF2B5EF4-FFF2-40B4-BE49-F238E27FC236}">
              <a16:creationId xmlns:a16="http://schemas.microsoft.com/office/drawing/2014/main" id="{EE703678-0342-4E87-9448-786EA3BB5CB9}"/>
            </a:ext>
          </a:extLst>
        </cdr:cNvPr>
        <cdr:cNvCxnSpPr/>
      </cdr:nvCxnSpPr>
      <cdr:spPr>
        <a:xfrm xmlns:a="http://schemas.openxmlformats.org/drawingml/2006/main" flipH="1">
          <a:off x="3264301" y="1037776"/>
          <a:ext cx="185927" cy="81076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0.65561</cdr:x>
      <cdr:y>0.41792</cdr:y>
    </cdr:from>
    <cdr:to>
      <cdr:x>0.70405</cdr:x>
      <cdr:y>0.6216</cdr:y>
    </cdr:to>
    <cdr:sp macro="" textlink="">
      <cdr:nvSpPr>
        <cdr:cNvPr id="36" name="TextBox 70">
          <a:extLst xmlns:a="http://schemas.openxmlformats.org/drawingml/2006/main">
            <a:ext uri="{FF2B5EF4-FFF2-40B4-BE49-F238E27FC236}">
              <a16:creationId xmlns:a16="http://schemas.microsoft.com/office/drawing/2014/main" id="{2E5806F1-3A50-4461-AF7E-16B558D40058}"/>
            </a:ext>
          </a:extLst>
        </cdr:cNvPr>
        <cdr:cNvSpPr txBox="1"/>
      </cdr:nvSpPr>
      <cdr:spPr>
        <a:xfrm xmlns:a="http://schemas.openxmlformats.org/drawingml/2006/main" rot="17099197">
          <a:off x="2850134" y="1273655"/>
          <a:ext cx="542694" cy="22239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-87%</a:t>
          </a:r>
        </a:p>
      </cdr:txBody>
    </cdr:sp>
  </cdr:relSizeAnchor>
  <cdr:relSizeAnchor xmlns:cdr="http://schemas.openxmlformats.org/drawingml/2006/chartDrawing">
    <cdr:from>
      <cdr:x>0.68879</cdr:x>
      <cdr:y>0.43453</cdr:y>
    </cdr:from>
    <cdr:to>
      <cdr:x>0.74129</cdr:x>
      <cdr:y>0.63821</cdr:y>
    </cdr:to>
    <cdr:sp macro="" textlink="">
      <cdr:nvSpPr>
        <cdr:cNvPr id="37" name="TextBox 71">
          <a:extLst xmlns:a="http://schemas.openxmlformats.org/drawingml/2006/main">
            <a:ext uri="{FF2B5EF4-FFF2-40B4-BE49-F238E27FC236}">
              <a16:creationId xmlns:a16="http://schemas.microsoft.com/office/drawing/2014/main" id="{21C4730F-CE8A-4511-95FE-DFCE02843BB0}"/>
            </a:ext>
          </a:extLst>
        </cdr:cNvPr>
        <cdr:cNvSpPr txBox="1"/>
      </cdr:nvSpPr>
      <cdr:spPr>
        <a:xfrm xmlns:a="http://schemas.openxmlformats.org/drawingml/2006/main" rot="16995416">
          <a:off x="3011800" y="1308576"/>
          <a:ext cx="542694" cy="24103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-86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0.85969</cdr:x>
      <cdr:y>0.27554</cdr:y>
    </cdr:from>
    <cdr:to>
      <cdr:x>0.8795</cdr:x>
      <cdr:y>0.38256</cdr:y>
    </cdr:to>
    <cdr:cxnSp macro="">
      <cdr:nvCxnSpPr>
        <cdr:cNvPr id="38" name="Прямая со стрелкой 37">
          <a:extLst xmlns:a="http://schemas.openxmlformats.org/drawingml/2006/main">
            <a:ext uri="{FF2B5EF4-FFF2-40B4-BE49-F238E27FC236}">
              <a16:creationId xmlns:a16="http://schemas.microsoft.com/office/drawing/2014/main" id="{E01F4EEC-B784-4DD2-A959-3C249BE088E1}"/>
            </a:ext>
          </a:extLst>
        </cdr:cNvPr>
        <cdr:cNvCxnSpPr/>
      </cdr:nvCxnSpPr>
      <cdr:spPr>
        <a:xfrm xmlns:a="http://schemas.openxmlformats.org/drawingml/2006/main">
          <a:off x="3947347" y="734156"/>
          <a:ext cx="90949" cy="285136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0.89984</cdr:x>
      <cdr:y>0.2654</cdr:y>
    </cdr:from>
    <cdr:to>
      <cdr:x>0.91682</cdr:x>
      <cdr:y>0.3772</cdr:y>
    </cdr:to>
    <cdr:cxnSp macro="">
      <cdr:nvCxnSpPr>
        <cdr:cNvPr id="39" name="Прямая со стрелкой 38">
          <a:extLst xmlns:a="http://schemas.openxmlformats.org/drawingml/2006/main">
            <a:ext uri="{FF2B5EF4-FFF2-40B4-BE49-F238E27FC236}">
              <a16:creationId xmlns:a16="http://schemas.microsoft.com/office/drawing/2014/main" id="{46B38B9B-A1B9-433F-BC16-153BED47C37C}"/>
            </a:ext>
          </a:extLst>
        </cdr:cNvPr>
        <cdr:cNvCxnSpPr/>
      </cdr:nvCxnSpPr>
      <cdr:spPr>
        <a:xfrm xmlns:a="http://schemas.openxmlformats.org/drawingml/2006/main">
          <a:off x="4131702" y="707118"/>
          <a:ext cx="77931" cy="29788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0.86782</cdr:x>
      <cdr:y>0.19835</cdr:y>
    </cdr:from>
    <cdr:to>
      <cdr:x>0.91314</cdr:x>
      <cdr:y>0.40204</cdr:y>
    </cdr:to>
    <cdr:sp macro="" textlink="">
      <cdr:nvSpPr>
        <cdr:cNvPr id="40" name="TextBox 80">
          <a:extLst xmlns:a="http://schemas.openxmlformats.org/drawingml/2006/main">
            <a:ext uri="{FF2B5EF4-FFF2-40B4-BE49-F238E27FC236}">
              <a16:creationId xmlns:a16="http://schemas.microsoft.com/office/drawing/2014/main" id="{B519B5BB-743C-49E0-8256-77BBCD8C3CCF}"/>
            </a:ext>
          </a:extLst>
        </cdr:cNvPr>
        <cdr:cNvSpPr txBox="1"/>
      </cdr:nvSpPr>
      <cdr:spPr>
        <a:xfrm xmlns:a="http://schemas.openxmlformats.org/drawingml/2006/main" rot="4218942">
          <a:off x="3817344" y="695791"/>
          <a:ext cx="542695" cy="2080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+</a:t>
          </a:r>
          <a:r>
            <a:rPr lang="ru-RU" sz="1100">
              <a:solidFill>
                <a:schemeClr val="accent1"/>
              </a:solidFill>
            </a:rPr>
            <a:t>27%</a:t>
          </a:r>
        </a:p>
      </cdr:txBody>
    </cdr:sp>
  </cdr:relSizeAnchor>
  <cdr:relSizeAnchor xmlns:cdr="http://schemas.openxmlformats.org/drawingml/2006/chartDrawing">
    <cdr:from>
      <cdr:x>0.91302</cdr:x>
      <cdr:y>0.19927</cdr:y>
    </cdr:from>
    <cdr:to>
      <cdr:x>0.95816</cdr:x>
      <cdr:y>0.40296</cdr:y>
    </cdr:to>
    <cdr:sp macro="" textlink="">
      <cdr:nvSpPr>
        <cdr:cNvPr id="41" name="TextBox 81">
          <a:extLst xmlns:a="http://schemas.openxmlformats.org/drawingml/2006/main">
            <a:ext uri="{FF2B5EF4-FFF2-40B4-BE49-F238E27FC236}">
              <a16:creationId xmlns:a16="http://schemas.microsoft.com/office/drawing/2014/main" id="{7AB3EC58-F9A2-4C89-91AE-D66F669A04FE}"/>
            </a:ext>
          </a:extLst>
        </cdr:cNvPr>
        <cdr:cNvSpPr txBox="1"/>
      </cdr:nvSpPr>
      <cdr:spPr>
        <a:xfrm xmlns:a="http://schemas.openxmlformats.org/drawingml/2006/main" rot="4481985">
          <a:off x="4024483" y="698646"/>
          <a:ext cx="542695" cy="20728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+</a:t>
          </a:r>
          <a:r>
            <a:rPr lang="ru-RU" sz="1100">
              <a:solidFill>
                <a:schemeClr val="accent2"/>
              </a:solidFill>
            </a:rPr>
            <a:t>30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515010</xdr:colOff>
      <xdr:row>42</xdr:row>
      <xdr:rowOff>111778</xdr:rowOff>
    </xdr:from>
    <xdr:to>
      <xdr:col>10</xdr:col>
      <xdr:colOff>750653</xdr:colOff>
      <xdr:row>74</xdr:row>
      <xdr:rowOff>11206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ECD27E-0461-45D3-AB22-0FF9EF32A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76075</xdr:colOff>
      <xdr:row>41</xdr:row>
      <xdr:rowOff>186416</xdr:rowOff>
    </xdr:from>
    <xdr:to>
      <xdr:col>30</xdr:col>
      <xdr:colOff>1032977</xdr:colOff>
      <xdr:row>74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7957FCF-5645-4FA3-9113-BEB8D3C88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81425</xdr:colOff>
      <xdr:row>0</xdr:row>
      <xdr:rowOff>178746</xdr:rowOff>
    </xdr:from>
    <xdr:to>
      <xdr:col>12</xdr:col>
      <xdr:colOff>402726</xdr:colOff>
      <xdr:row>15</xdr:row>
      <xdr:rowOff>64446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5C6C19EE-3D8B-4C27-A6E6-08525A8D2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17</xdr:row>
      <xdr:rowOff>14287</xdr:rowOff>
    </xdr:from>
    <xdr:to>
      <xdr:col>12</xdr:col>
      <xdr:colOff>361950</xdr:colOff>
      <xdr:row>31</xdr:row>
      <xdr:rowOff>90487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D70A7F81-FE90-4318-B768-6F02D07B1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33</xdr:row>
      <xdr:rowOff>23812</xdr:rowOff>
    </xdr:from>
    <xdr:to>
      <xdr:col>12</xdr:col>
      <xdr:colOff>352425</xdr:colOff>
      <xdr:row>47</xdr:row>
      <xdr:rowOff>100012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BD9B5BA6-F171-494F-9B98-D53D38850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</xdr:colOff>
      <xdr:row>49</xdr:row>
      <xdr:rowOff>52387</xdr:rowOff>
    </xdr:from>
    <xdr:to>
      <xdr:col>12</xdr:col>
      <xdr:colOff>342900</xdr:colOff>
      <xdr:row>63</xdr:row>
      <xdr:rowOff>128587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4CC8DC5-9CBB-4B55-A0DF-31EF1EC64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</xdr:colOff>
      <xdr:row>65</xdr:row>
      <xdr:rowOff>33337</xdr:rowOff>
    </xdr:from>
    <xdr:to>
      <xdr:col>12</xdr:col>
      <xdr:colOff>333375</xdr:colOff>
      <xdr:row>79</xdr:row>
      <xdr:rowOff>109537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EBD638EA-EF1E-4BF9-9E27-FFE8C514C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38100</xdr:colOff>
      <xdr:row>81</xdr:row>
      <xdr:rowOff>42862</xdr:rowOff>
    </xdr:from>
    <xdr:to>
      <xdr:col>12</xdr:col>
      <xdr:colOff>342900</xdr:colOff>
      <xdr:row>95</xdr:row>
      <xdr:rowOff>119062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696567F6-79F7-4D45-A514-8DEAAD145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38100</xdr:colOff>
      <xdr:row>97</xdr:row>
      <xdr:rowOff>61912</xdr:rowOff>
    </xdr:from>
    <xdr:to>
      <xdr:col>12</xdr:col>
      <xdr:colOff>342900</xdr:colOff>
      <xdr:row>111</xdr:row>
      <xdr:rowOff>138112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5957D19A-2503-441F-A6F3-62332015D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81425</xdr:colOff>
      <xdr:row>0</xdr:row>
      <xdr:rowOff>178746</xdr:rowOff>
    </xdr:from>
    <xdr:to>
      <xdr:col>12</xdr:col>
      <xdr:colOff>402726</xdr:colOff>
      <xdr:row>15</xdr:row>
      <xdr:rowOff>64446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8175C689-668E-42A6-9270-93BD342EC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</xdr:colOff>
      <xdr:row>17</xdr:row>
      <xdr:rowOff>14287</xdr:rowOff>
    </xdr:from>
    <xdr:to>
      <xdr:col>12</xdr:col>
      <xdr:colOff>361950</xdr:colOff>
      <xdr:row>31</xdr:row>
      <xdr:rowOff>90487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68D15648-C28C-456C-ACF8-546D2322D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47625</xdr:colOff>
      <xdr:row>33</xdr:row>
      <xdr:rowOff>23812</xdr:rowOff>
    </xdr:from>
    <xdr:to>
      <xdr:col>12</xdr:col>
      <xdr:colOff>352425</xdr:colOff>
      <xdr:row>47</xdr:row>
      <xdr:rowOff>100012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462B8818-C579-4A9D-97BC-9B31932C5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38100</xdr:colOff>
      <xdr:row>49</xdr:row>
      <xdr:rowOff>52387</xdr:rowOff>
    </xdr:from>
    <xdr:to>
      <xdr:col>12</xdr:col>
      <xdr:colOff>342900</xdr:colOff>
      <xdr:row>63</xdr:row>
      <xdr:rowOff>128587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7B1255E9-B3E7-4E31-B9B6-8EF975867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28575</xdr:colOff>
      <xdr:row>65</xdr:row>
      <xdr:rowOff>33337</xdr:rowOff>
    </xdr:from>
    <xdr:to>
      <xdr:col>12</xdr:col>
      <xdr:colOff>333375</xdr:colOff>
      <xdr:row>79</xdr:row>
      <xdr:rowOff>109537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2D980374-18BA-4236-B5F5-F4EFB22A6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38100</xdr:colOff>
      <xdr:row>81</xdr:row>
      <xdr:rowOff>42862</xdr:rowOff>
    </xdr:from>
    <xdr:to>
      <xdr:col>12</xdr:col>
      <xdr:colOff>342900</xdr:colOff>
      <xdr:row>95</xdr:row>
      <xdr:rowOff>119062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C443788A-19A6-4712-99DD-E1ACC6544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38100</xdr:colOff>
      <xdr:row>97</xdr:row>
      <xdr:rowOff>61912</xdr:rowOff>
    </xdr:from>
    <xdr:to>
      <xdr:col>12</xdr:col>
      <xdr:colOff>342900</xdr:colOff>
      <xdr:row>111</xdr:row>
      <xdr:rowOff>138112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26A3931B-E471-45AF-A1E2-A7B699FBA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176547</xdr:colOff>
      <xdr:row>16</xdr:row>
      <xdr:rowOff>162381</xdr:rowOff>
    </xdr:from>
    <xdr:to>
      <xdr:col>19</xdr:col>
      <xdr:colOff>80647</xdr:colOff>
      <xdr:row>31</xdr:row>
      <xdr:rowOff>92621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5EABDE1B-86C3-4757-BCAE-4E7C539F1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321575</xdr:colOff>
      <xdr:row>81</xdr:row>
      <xdr:rowOff>3412</xdr:rowOff>
    </xdr:from>
    <xdr:to>
      <xdr:col>19</xdr:col>
      <xdr:colOff>225675</xdr:colOff>
      <xdr:row>95</xdr:row>
      <xdr:rowOff>116102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05832E08-649B-43DB-8831-CF8372172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307284</xdr:colOff>
      <xdr:row>97</xdr:row>
      <xdr:rowOff>50745</xdr:rowOff>
    </xdr:from>
    <xdr:to>
      <xdr:col>19</xdr:col>
      <xdr:colOff>211384</xdr:colOff>
      <xdr:row>111</xdr:row>
      <xdr:rowOff>163435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860D9F7E-46BC-4E87-8470-97202E7C2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81425</xdr:colOff>
      <xdr:row>0</xdr:row>
      <xdr:rowOff>178746</xdr:rowOff>
    </xdr:from>
    <xdr:to>
      <xdr:col>33</xdr:col>
      <xdr:colOff>402726</xdr:colOff>
      <xdr:row>15</xdr:row>
      <xdr:rowOff>64446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28EE286F-4968-4141-866C-594E733BB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57150</xdr:colOff>
      <xdr:row>17</xdr:row>
      <xdr:rowOff>14287</xdr:rowOff>
    </xdr:from>
    <xdr:to>
      <xdr:col>33</xdr:col>
      <xdr:colOff>361950</xdr:colOff>
      <xdr:row>31</xdr:row>
      <xdr:rowOff>90487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BEBFCA2C-6965-4166-B01A-76D810CEB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47625</xdr:colOff>
      <xdr:row>33</xdr:row>
      <xdr:rowOff>23812</xdr:rowOff>
    </xdr:from>
    <xdr:to>
      <xdr:col>33</xdr:col>
      <xdr:colOff>352425</xdr:colOff>
      <xdr:row>47</xdr:row>
      <xdr:rowOff>100012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id="{E1845BC5-BA1A-47F1-8F94-5175A61BE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38100</xdr:colOff>
      <xdr:row>49</xdr:row>
      <xdr:rowOff>52387</xdr:rowOff>
    </xdr:from>
    <xdr:to>
      <xdr:col>33</xdr:col>
      <xdr:colOff>342900</xdr:colOff>
      <xdr:row>63</xdr:row>
      <xdr:rowOff>128587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id="{E3C992BA-9FF1-4A4F-A5A9-B5713FD18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28575</xdr:colOff>
      <xdr:row>65</xdr:row>
      <xdr:rowOff>33337</xdr:rowOff>
    </xdr:from>
    <xdr:to>
      <xdr:col>33</xdr:col>
      <xdr:colOff>333375</xdr:colOff>
      <xdr:row>79</xdr:row>
      <xdr:rowOff>109537</xdr:rowOff>
    </xdr:to>
    <xdr:graphicFrame macro="">
      <xdr:nvGraphicFramePr>
        <xdr:cNvPr id="35" name="Диаграмма 34">
          <a:extLst>
            <a:ext uri="{FF2B5EF4-FFF2-40B4-BE49-F238E27FC236}">
              <a16:creationId xmlns:a16="http://schemas.microsoft.com/office/drawing/2014/main" id="{EE415DCF-41DD-4300-90C3-1FE2AC579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38100</xdr:colOff>
      <xdr:row>81</xdr:row>
      <xdr:rowOff>42862</xdr:rowOff>
    </xdr:from>
    <xdr:to>
      <xdr:col>33</xdr:col>
      <xdr:colOff>342900</xdr:colOff>
      <xdr:row>95</xdr:row>
      <xdr:rowOff>119062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id="{DB8764D7-6D66-44D1-82A5-3A988E53A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26</xdr:col>
      <xdr:colOff>38100</xdr:colOff>
      <xdr:row>97</xdr:row>
      <xdr:rowOff>61912</xdr:rowOff>
    </xdr:from>
    <xdr:to>
      <xdr:col>33</xdr:col>
      <xdr:colOff>342900</xdr:colOff>
      <xdr:row>111</xdr:row>
      <xdr:rowOff>138112</xdr:rowOff>
    </xdr:to>
    <xdr:graphicFrame macro="">
      <xdr:nvGraphicFramePr>
        <xdr:cNvPr id="37" name="Диаграмма 36">
          <a:extLst>
            <a:ext uri="{FF2B5EF4-FFF2-40B4-BE49-F238E27FC236}">
              <a16:creationId xmlns:a16="http://schemas.microsoft.com/office/drawing/2014/main" id="{66152917-06DC-4918-8EC3-F11D43E64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26</xdr:col>
      <xdr:colOff>81425</xdr:colOff>
      <xdr:row>0</xdr:row>
      <xdr:rowOff>178746</xdr:rowOff>
    </xdr:from>
    <xdr:to>
      <xdr:col>33</xdr:col>
      <xdr:colOff>402726</xdr:colOff>
      <xdr:row>15</xdr:row>
      <xdr:rowOff>64446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id="{C6EB9EC6-D261-447E-93EE-AEF311AAE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26</xdr:col>
      <xdr:colOff>57150</xdr:colOff>
      <xdr:row>17</xdr:row>
      <xdr:rowOff>14287</xdr:rowOff>
    </xdr:from>
    <xdr:to>
      <xdr:col>33</xdr:col>
      <xdr:colOff>361950</xdr:colOff>
      <xdr:row>31</xdr:row>
      <xdr:rowOff>90487</xdr:rowOff>
    </xdr:to>
    <xdr:graphicFrame macro="">
      <xdr:nvGraphicFramePr>
        <xdr:cNvPr id="39" name="Диаграмма 38">
          <a:extLst>
            <a:ext uri="{FF2B5EF4-FFF2-40B4-BE49-F238E27FC236}">
              <a16:creationId xmlns:a16="http://schemas.microsoft.com/office/drawing/2014/main" id="{DE21B1EA-D55A-4C61-85A1-C1D18EA17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26</xdr:col>
      <xdr:colOff>47625</xdr:colOff>
      <xdr:row>33</xdr:row>
      <xdr:rowOff>23812</xdr:rowOff>
    </xdr:from>
    <xdr:to>
      <xdr:col>33</xdr:col>
      <xdr:colOff>352425</xdr:colOff>
      <xdr:row>47</xdr:row>
      <xdr:rowOff>100012</xdr:rowOff>
    </xdr:to>
    <xdr:graphicFrame macro="">
      <xdr:nvGraphicFramePr>
        <xdr:cNvPr id="40" name="Диаграмма 39">
          <a:extLst>
            <a:ext uri="{FF2B5EF4-FFF2-40B4-BE49-F238E27FC236}">
              <a16:creationId xmlns:a16="http://schemas.microsoft.com/office/drawing/2014/main" id="{4971F0C1-D099-4D92-AA26-1F46D333E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26</xdr:col>
      <xdr:colOff>38100</xdr:colOff>
      <xdr:row>49</xdr:row>
      <xdr:rowOff>52387</xdr:rowOff>
    </xdr:from>
    <xdr:to>
      <xdr:col>33</xdr:col>
      <xdr:colOff>342900</xdr:colOff>
      <xdr:row>63</xdr:row>
      <xdr:rowOff>128587</xdr:rowOff>
    </xdr:to>
    <xdr:graphicFrame macro="">
      <xdr:nvGraphicFramePr>
        <xdr:cNvPr id="41" name="Диаграмма 40">
          <a:extLst>
            <a:ext uri="{FF2B5EF4-FFF2-40B4-BE49-F238E27FC236}">
              <a16:creationId xmlns:a16="http://schemas.microsoft.com/office/drawing/2014/main" id="{585B50BA-A2A1-449B-9B70-471FD9805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26</xdr:col>
      <xdr:colOff>28575</xdr:colOff>
      <xdr:row>65</xdr:row>
      <xdr:rowOff>33337</xdr:rowOff>
    </xdr:from>
    <xdr:to>
      <xdr:col>33</xdr:col>
      <xdr:colOff>333375</xdr:colOff>
      <xdr:row>79</xdr:row>
      <xdr:rowOff>109537</xdr:rowOff>
    </xdr:to>
    <xdr:graphicFrame macro="">
      <xdr:nvGraphicFramePr>
        <xdr:cNvPr id="42" name="Диаграмма 41">
          <a:extLst>
            <a:ext uri="{FF2B5EF4-FFF2-40B4-BE49-F238E27FC236}">
              <a16:creationId xmlns:a16="http://schemas.microsoft.com/office/drawing/2014/main" id="{B579C0BF-3074-45C7-B685-91282E12B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26</xdr:col>
      <xdr:colOff>38100</xdr:colOff>
      <xdr:row>81</xdr:row>
      <xdr:rowOff>42862</xdr:rowOff>
    </xdr:from>
    <xdr:to>
      <xdr:col>33</xdr:col>
      <xdr:colOff>342900</xdr:colOff>
      <xdr:row>95</xdr:row>
      <xdr:rowOff>119062</xdr:rowOff>
    </xdr:to>
    <xdr:graphicFrame macro="">
      <xdr:nvGraphicFramePr>
        <xdr:cNvPr id="43" name="Диаграмма 42">
          <a:extLst>
            <a:ext uri="{FF2B5EF4-FFF2-40B4-BE49-F238E27FC236}">
              <a16:creationId xmlns:a16="http://schemas.microsoft.com/office/drawing/2014/main" id="{21B186B8-26F2-4F72-879A-D508C9F9F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26</xdr:col>
      <xdr:colOff>38100</xdr:colOff>
      <xdr:row>97</xdr:row>
      <xdr:rowOff>61912</xdr:rowOff>
    </xdr:from>
    <xdr:to>
      <xdr:col>33</xdr:col>
      <xdr:colOff>342900</xdr:colOff>
      <xdr:row>111</xdr:row>
      <xdr:rowOff>138112</xdr:rowOff>
    </xdr:to>
    <xdr:graphicFrame macro="">
      <xdr:nvGraphicFramePr>
        <xdr:cNvPr id="44" name="Диаграмма 43">
          <a:extLst>
            <a:ext uri="{FF2B5EF4-FFF2-40B4-BE49-F238E27FC236}">
              <a16:creationId xmlns:a16="http://schemas.microsoft.com/office/drawing/2014/main" id="{06EBC19E-AA6E-4016-9FD5-DE03302D3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52</xdr:col>
      <xdr:colOff>81425</xdr:colOff>
      <xdr:row>0</xdr:row>
      <xdr:rowOff>178746</xdr:rowOff>
    </xdr:from>
    <xdr:to>
      <xdr:col>59</xdr:col>
      <xdr:colOff>402726</xdr:colOff>
      <xdr:row>15</xdr:row>
      <xdr:rowOff>64446</xdr:rowOff>
    </xdr:to>
    <xdr:graphicFrame macro="">
      <xdr:nvGraphicFramePr>
        <xdr:cNvPr id="45" name="Диаграмма 44">
          <a:extLst>
            <a:ext uri="{FF2B5EF4-FFF2-40B4-BE49-F238E27FC236}">
              <a16:creationId xmlns:a16="http://schemas.microsoft.com/office/drawing/2014/main" id="{94F24809-F38E-44C0-A965-94E5EF2EF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52</xdr:col>
      <xdr:colOff>57150</xdr:colOff>
      <xdr:row>17</xdr:row>
      <xdr:rowOff>14287</xdr:rowOff>
    </xdr:from>
    <xdr:to>
      <xdr:col>59</xdr:col>
      <xdr:colOff>361950</xdr:colOff>
      <xdr:row>31</xdr:row>
      <xdr:rowOff>90487</xdr:rowOff>
    </xdr:to>
    <xdr:graphicFrame macro="">
      <xdr:nvGraphicFramePr>
        <xdr:cNvPr id="46" name="Диаграмма 45">
          <a:extLst>
            <a:ext uri="{FF2B5EF4-FFF2-40B4-BE49-F238E27FC236}">
              <a16:creationId xmlns:a16="http://schemas.microsoft.com/office/drawing/2014/main" id="{9F641EE3-E62A-4CF3-B519-F7CBE0B96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52</xdr:col>
      <xdr:colOff>47625</xdr:colOff>
      <xdr:row>33</xdr:row>
      <xdr:rowOff>23812</xdr:rowOff>
    </xdr:from>
    <xdr:to>
      <xdr:col>59</xdr:col>
      <xdr:colOff>352425</xdr:colOff>
      <xdr:row>47</xdr:row>
      <xdr:rowOff>100012</xdr:rowOff>
    </xdr:to>
    <xdr:graphicFrame macro="">
      <xdr:nvGraphicFramePr>
        <xdr:cNvPr id="47" name="Диаграмма 46">
          <a:extLst>
            <a:ext uri="{FF2B5EF4-FFF2-40B4-BE49-F238E27FC236}">
              <a16:creationId xmlns:a16="http://schemas.microsoft.com/office/drawing/2014/main" id="{F5F55EFE-E537-4D9C-A359-3C86BF2FC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52</xdr:col>
      <xdr:colOff>38100</xdr:colOff>
      <xdr:row>49</xdr:row>
      <xdr:rowOff>52387</xdr:rowOff>
    </xdr:from>
    <xdr:to>
      <xdr:col>59</xdr:col>
      <xdr:colOff>342900</xdr:colOff>
      <xdr:row>63</xdr:row>
      <xdr:rowOff>128587</xdr:rowOff>
    </xdr:to>
    <xdr:graphicFrame macro="">
      <xdr:nvGraphicFramePr>
        <xdr:cNvPr id="48" name="Диаграмма 47">
          <a:extLst>
            <a:ext uri="{FF2B5EF4-FFF2-40B4-BE49-F238E27FC236}">
              <a16:creationId xmlns:a16="http://schemas.microsoft.com/office/drawing/2014/main" id="{5EC9FE33-DE4F-490B-9A05-AD97EBCB2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52</xdr:col>
      <xdr:colOff>28575</xdr:colOff>
      <xdr:row>65</xdr:row>
      <xdr:rowOff>33337</xdr:rowOff>
    </xdr:from>
    <xdr:to>
      <xdr:col>59</xdr:col>
      <xdr:colOff>333375</xdr:colOff>
      <xdr:row>79</xdr:row>
      <xdr:rowOff>109537</xdr:rowOff>
    </xdr:to>
    <xdr:graphicFrame macro="">
      <xdr:nvGraphicFramePr>
        <xdr:cNvPr id="49" name="Диаграмма 48">
          <a:extLst>
            <a:ext uri="{FF2B5EF4-FFF2-40B4-BE49-F238E27FC236}">
              <a16:creationId xmlns:a16="http://schemas.microsoft.com/office/drawing/2014/main" id="{57D0CA04-8513-4043-845E-ECB068A80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52</xdr:col>
      <xdr:colOff>38100</xdr:colOff>
      <xdr:row>81</xdr:row>
      <xdr:rowOff>42862</xdr:rowOff>
    </xdr:from>
    <xdr:to>
      <xdr:col>59</xdr:col>
      <xdr:colOff>342900</xdr:colOff>
      <xdr:row>95</xdr:row>
      <xdr:rowOff>119062</xdr:rowOff>
    </xdr:to>
    <xdr:graphicFrame macro="">
      <xdr:nvGraphicFramePr>
        <xdr:cNvPr id="50" name="Диаграмма 49">
          <a:extLst>
            <a:ext uri="{FF2B5EF4-FFF2-40B4-BE49-F238E27FC236}">
              <a16:creationId xmlns:a16="http://schemas.microsoft.com/office/drawing/2014/main" id="{44E42706-088D-4672-8990-0EE1B51E3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52</xdr:col>
      <xdr:colOff>38100</xdr:colOff>
      <xdr:row>97</xdr:row>
      <xdr:rowOff>61912</xdr:rowOff>
    </xdr:from>
    <xdr:to>
      <xdr:col>59</xdr:col>
      <xdr:colOff>342900</xdr:colOff>
      <xdr:row>111</xdr:row>
      <xdr:rowOff>138112</xdr:rowOff>
    </xdr:to>
    <xdr:graphicFrame macro="">
      <xdr:nvGraphicFramePr>
        <xdr:cNvPr id="51" name="Диаграмма 50">
          <a:extLst>
            <a:ext uri="{FF2B5EF4-FFF2-40B4-BE49-F238E27FC236}">
              <a16:creationId xmlns:a16="http://schemas.microsoft.com/office/drawing/2014/main" id="{579615FA-FB06-42D8-B351-9E0CD2EEC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52</xdr:col>
      <xdr:colOff>81425</xdr:colOff>
      <xdr:row>0</xdr:row>
      <xdr:rowOff>178746</xdr:rowOff>
    </xdr:from>
    <xdr:to>
      <xdr:col>59</xdr:col>
      <xdr:colOff>402726</xdr:colOff>
      <xdr:row>15</xdr:row>
      <xdr:rowOff>64446</xdr:rowOff>
    </xdr:to>
    <xdr:graphicFrame macro="">
      <xdr:nvGraphicFramePr>
        <xdr:cNvPr id="52" name="Диаграмма 51">
          <a:extLst>
            <a:ext uri="{FF2B5EF4-FFF2-40B4-BE49-F238E27FC236}">
              <a16:creationId xmlns:a16="http://schemas.microsoft.com/office/drawing/2014/main" id="{191CC732-7AE7-4065-ADDD-C7AA03803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52</xdr:col>
      <xdr:colOff>57150</xdr:colOff>
      <xdr:row>17</xdr:row>
      <xdr:rowOff>14287</xdr:rowOff>
    </xdr:from>
    <xdr:to>
      <xdr:col>59</xdr:col>
      <xdr:colOff>361950</xdr:colOff>
      <xdr:row>31</xdr:row>
      <xdr:rowOff>90487</xdr:rowOff>
    </xdr:to>
    <xdr:graphicFrame macro="">
      <xdr:nvGraphicFramePr>
        <xdr:cNvPr id="53" name="Диаграмма 52">
          <a:extLst>
            <a:ext uri="{FF2B5EF4-FFF2-40B4-BE49-F238E27FC236}">
              <a16:creationId xmlns:a16="http://schemas.microsoft.com/office/drawing/2014/main" id="{F52969E7-D41C-48FB-8C15-7CB11365F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52</xdr:col>
      <xdr:colOff>47625</xdr:colOff>
      <xdr:row>33</xdr:row>
      <xdr:rowOff>23812</xdr:rowOff>
    </xdr:from>
    <xdr:to>
      <xdr:col>59</xdr:col>
      <xdr:colOff>352425</xdr:colOff>
      <xdr:row>47</xdr:row>
      <xdr:rowOff>100012</xdr:rowOff>
    </xdr:to>
    <xdr:graphicFrame macro="">
      <xdr:nvGraphicFramePr>
        <xdr:cNvPr id="54" name="Диаграмма 53">
          <a:extLst>
            <a:ext uri="{FF2B5EF4-FFF2-40B4-BE49-F238E27FC236}">
              <a16:creationId xmlns:a16="http://schemas.microsoft.com/office/drawing/2014/main" id="{78A46413-C526-47C6-AA98-0144EA535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52</xdr:col>
      <xdr:colOff>38100</xdr:colOff>
      <xdr:row>49</xdr:row>
      <xdr:rowOff>52387</xdr:rowOff>
    </xdr:from>
    <xdr:to>
      <xdr:col>59</xdr:col>
      <xdr:colOff>342900</xdr:colOff>
      <xdr:row>63</xdr:row>
      <xdr:rowOff>128587</xdr:rowOff>
    </xdr:to>
    <xdr:graphicFrame macro="">
      <xdr:nvGraphicFramePr>
        <xdr:cNvPr id="55" name="Диаграмма 54">
          <a:extLst>
            <a:ext uri="{FF2B5EF4-FFF2-40B4-BE49-F238E27FC236}">
              <a16:creationId xmlns:a16="http://schemas.microsoft.com/office/drawing/2014/main" id="{61CBB2E4-2030-4365-B542-5F0BADF71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52</xdr:col>
      <xdr:colOff>28575</xdr:colOff>
      <xdr:row>65</xdr:row>
      <xdr:rowOff>33337</xdr:rowOff>
    </xdr:from>
    <xdr:to>
      <xdr:col>59</xdr:col>
      <xdr:colOff>333375</xdr:colOff>
      <xdr:row>79</xdr:row>
      <xdr:rowOff>109537</xdr:rowOff>
    </xdr:to>
    <xdr:graphicFrame macro="">
      <xdr:nvGraphicFramePr>
        <xdr:cNvPr id="56" name="Диаграмма 55">
          <a:extLst>
            <a:ext uri="{FF2B5EF4-FFF2-40B4-BE49-F238E27FC236}">
              <a16:creationId xmlns:a16="http://schemas.microsoft.com/office/drawing/2014/main" id="{BF6EBA25-F2C9-4784-931F-058C0248C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52</xdr:col>
      <xdr:colOff>38100</xdr:colOff>
      <xdr:row>81</xdr:row>
      <xdr:rowOff>42862</xdr:rowOff>
    </xdr:from>
    <xdr:to>
      <xdr:col>59</xdr:col>
      <xdr:colOff>342900</xdr:colOff>
      <xdr:row>95</xdr:row>
      <xdr:rowOff>119062</xdr:rowOff>
    </xdr:to>
    <xdr:graphicFrame macro="">
      <xdr:nvGraphicFramePr>
        <xdr:cNvPr id="57" name="Диаграмма 56">
          <a:extLst>
            <a:ext uri="{FF2B5EF4-FFF2-40B4-BE49-F238E27FC236}">
              <a16:creationId xmlns:a16="http://schemas.microsoft.com/office/drawing/2014/main" id="{9D74D50B-76EE-42F7-B0EF-CCAFA229D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52</xdr:col>
      <xdr:colOff>38100</xdr:colOff>
      <xdr:row>97</xdr:row>
      <xdr:rowOff>61912</xdr:rowOff>
    </xdr:from>
    <xdr:to>
      <xdr:col>59</xdr:col>
      <xdr:colOff>342900</xdr:colOff>
      <xdr:row>111</xdr:row>
      <xdr:rowOff>138112</xdr:rowOff>
    </xdr:to>
    <xdr:graphicFrame macro="">
      <xdr:nvGraphicFramePr>
        <xdr:cNvPr id="58" name="Диаграмма 57">
          <a:extLst>
            <a:ext uri="{FF2B5EF4-FFF2-40B4-BE49-F238E27FC236}">
              <a16:creationId xmlns:a16="http://schemas.microsoft.com/office/drawing/2014/main" id="{39336D87-8498-467F-99F0-03BEE513E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39</xdr:col>
      <xdr:colOff>81425</xdr:colOff>
      <xdr:row>0</xdr:row>
      <xdr:rowOff>178746</xdr:rowOff>
    </xdr:from>
    <xdr:to>
      <xdr:col>46</xdr:col>
      <xdr:colOff>402726</xdr:colOff>
      <xdr:row>15</xdr:row>
      <xdr:rowOff>64446</xdr:rowOff>
    </xdr:to>
    <xdr:graphicFrame macro="">
      <xdr:nvGraphicFramePr>
        <xdr:cNvPr id="59" name="Диаграмма 58">
          <a:extLst>
            <a:ext uri="{FF2B5EF4-FFF2-40B4-BE49-F238E27FC236}">
              <a16:creationId xmlns:a16="http://schemas.microsoft.com/office/drawing/2014/main" id="{17C2319E-89C0-4561-9731-5AE44D090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39</xdr:col>
      <xdr:colOff>57150</xdr:colOff>
      <xdr:row>17</xdr:row>
      <xdr:rowOff>14287</xdr:rowOff>
    </xdr:from>
    <xdr:to>
      <xdr:col>46</xdr:col>
      <xdr:colOff>361950</xdr:colOff>
      <xdr:row>31</xdr:row>
      <xdr:rowOff>90487</xdr:rowOff>
    </xdr:to>
    <xdr:graphicFrame macro="">
      <xdr:nvGraphicFramePr>
        <xdr:cNvPr id="60" name="Диаграмма 59">
          <a:extLst>
            <a:ext uri="{FF2B5EF4-FFF2-40B4-BE49-F238E27FC236}">
              <a16:creationId xmlns:a16="http://schemas.microsoft.com/office/drawing/2014/main" id="{90CB7A75-BA14-4B89-9450-BD25A9898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39</xdr:col>
      <xdr:colOff>47625</xdr:colOff>
      <xdr:row>33</xdr:row>
      <xdr:rowOff>23812</xdr:rowOff>
    </xdr:from>
    <xdr:to>
      <xdr:col>46</xdr:col>
      <xdr:colOff>352425</xdr:colOff>
      <xdr:row>47</xdr:row>
      <xdr:rowOff>100012</xdr:rowOff>
    </xdr:to>
    <xdr:graphicFrame macro="">
      <xdr:nvGraphicFramePr>
        <xdr:cNvPr id="61" name="Диаграмма 60">
          <a:extLst>
            <a:ext uri="{FF2B5EF4-FFF2-40B4-BE49-F238E27FC236}">
              <a16:creationId xmlns:a16="http://schemas.microsoft.com/office/drawing/2014/main" id="{1AB081AB-57E3-4EB3-A4A4-07F7F14FB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39</xdr:col>
      <xdr:colOff>38100</xdr:colOff>
      <xdr:row>49</xdr:row>
      <xdr:rowOff>52387</xdr:rowOff>
    </xdr:from>
    <xdr:to>
      <xdr:col>46</xdr:col>
      <xdr:colOff>342900</xdr:colOff>
      <xdr:row>63</xdr:row>
      <xdr:rowOff>128587</xdr:rowOff>
    </xdr:to>
    <xdr:graphicFrame macro="">
      <xdr:nvGraphicFramePr>
        <xdr:cNvPr id="62" name="Диаграмма 61">
          <a:extLst>
            <a:ext uri="{FF2B5EF4-FFF2-40B4-BE49-F238E27FC236}">
              <a16:creationId xmlns:a16="http://schemas.microsoft.com/office/drawing/2014/main" id="{214AE8AE-BBBB-4D1A-B0C9-BA20A604E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39</xdr:col>
      <xdr:colOff>28575</xdr:colOff>
      <xdr:row>65</xdr:row>
      <xdr:rowOff>33337</xdr:rowOff>
    </xdr:from>
    <xdr:to>
      <xdr:col>46</xdr:col>
      <xdr:colOff>333375</xdr:colOff>
      <xdr:row>79</xdr:row>
      <xdr:rowOff>109537</xdr:rowOff>
    </xdr:to>
    <xdr:graphicFrame macro="">
      <xdr:nvGraphicFramePr>
        <xdr:cNvPr id="63" name="Диаграмма 62">
          <a:extLst>
            <a:ext uri="{FF2B5EF4-FFF2-40B4-BE49-F238E27FC236}">
              <a16:creationId xmlns:a16="http://schemas.microsoft.com/office/drawing/2014/main" id="{98E370A1-40C7-4AD1-A705-FA8E0FF3F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39</xdr:col>
      <xdr:colOff>38100</xdr:colOff>
      <xdr:row>81</xdr:row>
      <xdr:rowOff>42862</xdr:rowOff>
    </xdr:from>
    <xdr:to>
      <xdr:col>46</xdr:col>
      <xdr:colOff>342900</xdr:colOff>
      <xdr:row>95</xdr:row>
      <xdr:rowOff>119062</xdr:rowOff>
    </xdr:to>
    <xdr:graphicFrame macro="">
      <xdr:nvGraphicFramePr>
        <xdr:cNvPr id="64" name="Диаграмма 63">
          <a:extLst>
            <a:ext uri="{FF2B5EF4-FFF2-40B4-BE49-F238E27FC236}">
              <a16:creationId xmlns:a16="http://schemas.microsoft.com/office/drawing/2014/main" id="{87534254-68F7-467C-9BAB-E9A6FD626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39</xdr:col>
      <xdr:colOff>38100</xdr:colOff>
      <xdr:row>97</xdr:row>
      <xdr:rowOff>61912</xdr:rowOff>
    </xdr:from>
    <xdr:to>
      <xdr:col>46</xdr:col>
      <xdr:colOff>342900</xdr:colOff>
      <xdr:row>111</xdr:row>
      <xdr:rowOff>138112</xdr:rowOff>
    </xdr:to>
    <xdr:graphicFrame macro="">
      <xdr:nvGraphicFramePr>
        <xdr:cNvPr id="65" name="Диаграмма 64">
          <a:extLst>
            <a:ext uri="{FF2B5EF4-FFF2-40B4-BE49-F238E27FC236}">
              <a16:creationId xmlns:a16="http://schemas.microsoft.com/office/drawing/2014/main" id="{449CF273-6DDE-4663-8EFB-1161C472E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39</xdr:col>
      <xdr:colOff>81425</xdr:colOff>
      <xdr:row>0</xdr:row>
      <xdr:rowOff>178746</xdr:rowOff>
    </xdr:from>
    <xdr:to>
      <xdr:col>46</xdr:col>
      <xdr:colOff>402726</xdr:colOff>
      <xdr:row>15</xdr:row>
      <xdr:rowOff>64446</xdr:rowOff>
    </xdr:to>
    <xdr:graphicFrame macro="">
      <xdr:nvGraphicFramePr>
        <xdr:cNvPr id="66" name="Диаграмма 65">
          <a:extLst>
            <a:ext uri="{FF2B5EF4-FFF2-40B4-BE49-F238E27FC236}">
              <a16:creationId xmlns:a16="http://schemas.microsoft.com/office/drawing/2014/main" id="{77CB4C8A-1820-4CAE-8DA5-B052082F6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39</xdr:col>
      <xdr:colOff>57150</xdr:colOff>
      <xdr:row>17</xdr:row>
      <xdr:rowOff>14287</xdr:rowOff>
    </xdr:from>
    <xdr:to>
      <xdr:col>46</xdr:col>
      <xdr:colOff>361950</xdr:colOff>
      <xdr:row>31</xdr:row>
      <xdr:rowOff>90487</xdr:rowOff>
    </xdr:to>
    <xdr:graphicFrame macro="">
      <xdr:nvGraphicFramePr>
        <xdr:cNvPr id="67" name="Диаграмма 66">
          <a:extLst>
            <a:ext uri="{FF2B5EF4-FFF2-40B4-BE49-F238E27FC236}">
              <a16:creationId xmlns:a16="http://schemas.microsoft.com/office/drawing/2014/main" id="{6D087B3E-90C7-4B5A-85B0-6DE5F5401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39</xdr:col>
      <xdr:colOff>47625</xdr:colOff>
      <xdr:row>33</xdr:row>
      <xdr:rowOff>23812</xdr:rowOff>
    </xdr:from>
    <xdr:to>
      <xdr:col>46</xdr:col>
      <xdr:colOff>352425</xdr:colOff>
      <xdr:row>47</xdr:row>
      <xdr:rowOff>100012</xdr:rowOff>
    </xdr:to>
    <xdr:graphicFrame macro="">
      <xdr:nvGraphicFramePr>
        <xdr:cNvPr id="68" name="Диаграмма 67">
          <a:extLst>
            <a:ext uri="{FF2B5EF4-FFF2-40B4-BE49-F238E27FC236}">
              <a16:creationId xmlns:a16="http://schemas.microsoft.com/office/drawing/2014/main" id="{59AA2CF2-3900-4D47-A6D7-5EC57F0BE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39</xdr:col>
      <xdr:colOff>38100</xdr:colOff>
      <xdr:row>49</xdr:row>
      <xdr:rowOff>52387</xdr:rowOff>
    </xdr:from>
    <xdr:to>
      <xdr:col>46</xdr:col>
      <xdr:colOff>342900</xdr:colOff>
      <xdr:row>63</xdr:row>
      <xdr:rowOff>128587</xdr:rowOff>
    </xdr:to>
    <xdr:graphicFrame macro="">
      <xdr:nvGraphicFramePr>
        <xdr:cNvPr id="69" name="Диаграмма 68">
          <a:extLst>
            <a:ext uri="{FF2B5EF4-FFF2-40B4-BE49-F238E27FC236}">
              <a16:creationId xmlns:a16="http://schemas.microsoft.com/office/drawing/2014/main" id="{1F34C1B9-5126-4707-8EAA-7D9C8B222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39</xdr:col>
      <xdr:colOff>28575</xdr:colOff>
      <xdr:row>65</xdr:row>
      <xdr:rowOff>33337</xdr:rowOff>
    </xdr:from>
    <xdr:to>
      <xdr:col>46</xdr:col>
      <xdr:colOff>333375</xdr:colOff>
      <xdr:row>79</xdr:row>
      <xdr:rowOff>109537</xdr:rowOff>
    </xdr:to>
    <xdr:graphicFrame macro="">
      <xdr:nvGraphicFramePr>
        <xdr:cNvPr id="70" name="Диаграмма 69">
          <a:extLst>
            <a:ext uri="{FF2B5EF4-FFF2-40B4-BE49-F238E27FC236}">
              <a16:creationId xmlns:a16="http://schemas.microsoft.com/office/drawing/2014/main" id="{C57C6225-3F81-4373-9E12-15025606E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39</xdr:col>
      <xdr:colOff>38100</xdr:colOff>
      <xdr:row>81</xdr:row>
      <xdr:rowOff>42862</xdr:rowOff>
    </xdr:from>
    <xdr:to>
      <xdr:col>46</xdr:col>
      <xdr:colOff>342900</xdr:colOff>
      <xdr:row>95</xdr:row>
      <xdr:rowOff>119062</xdr:rowOff>
    </xdr:to>
    <xdr:graphicFrame macro="">
      <xdr:nvGraphicFramePr>
        <xdr:cNvPr id="71" name="Диаграмма 70">
          <a:extLst>
            <a:ext uri="{FF2B5EF4-FFF2-40B4-BE49-F238E27FC236}">
              <a16:creationId xmlns:a16="http://schemas.microsoft.com/office/drawing/2014/main" id="{75DA9A64-5075-409B-9B90-234DDA321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39</xdr:col>
      <xdr:colOff>38100</xdr:colOff>
      <xdr:row>97</xdr:row>
      <xdr:rowOff>61912</xdr:rowOff>
    </xdr:from>
    <xdr:to>
      <xdr:col>46</xdr:col>
      <xdr:colOff>342900</xdr:colOff>
      <xdr:row>111</xdr:row>
      <xdr:rowOff>138112</xdr:rowOff>
    </xdr:to>
    <xdr:graphicFrame macro="">
      <xdr:nvGraphicFramePr>
        <xdr:cNvPr id="72" name="Диаграмма 71">
          <a:extLst>
            <a:ext uri="{FF2B5EF4-FFF2-40B4-BE49-F238E27FC236}">
              <a16:creationId xmlns:a16="http://schemas.microsoft.com/office/drawing/2014/main" id="{B0B57DCE-E967-425A-90CC-161B61E7B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66</xdr:col>
      <xdr:colOff>81425</xdr:colOff>
      <xdr:row>0</xdr:row>
      <xdr:rowOff>178746</xdr:rowOff>
    </xdr:from>
    <xdr:to>
      <xdr:col>73</xdr:col>
      <xdr:colOff>402726</xdr:colOff>
      <xdr:row>15</xdr:row>
      <xdr:rowOff>64446</xdr:rowOff>
    </xdr:to>
    <xdr:graphicFrame macro="">
      <xdr:nvGraphicFramePr>
        <xdr:cNvPr id="73" name="Диаграмма 72">
          <a:extLst>
            <a:ext uri="{FF2B5EF4-FFF2-40B4-BE49-F238E27FC236}">
              <a16:creationId xmlns:a16="http://schemas.microsoft.com/office/drawing/2014/main" id="{AC89043D-3733-4AA9-9E80-228DDE860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66</xdr:col>
      <xdr:colOff>57150</xdr:colOff>
      <xdr:row>17</xdr:row>
      <xdr:rowOff>14287</xdr:rowOff>
    </xdr:from>
    <xdr:to>
      <xdr:col>73</xdr:col>
      <xdr:colOff>361950</xdr:colOff>
      <xdr:row>31</xdr:row>
      <xdr:rowOff>90487</xdr:rowOff>
    </xdr:to>
    <xdr:graphicFrame macro="">
      <xdr:nvGraphicFramePr>
        <xdr:cNvPr id="74" name="Диаграмма 73">
          <a:extLst>
            <a:ext uri="{FF2B5EF4-FFF2-40B4-BE49-F238E27FC236}">
              <a16:creationId xmlns:a16="http://schemas.microsoft.com/office/drawing/2014/main" id="{7FB13FD7-0165-4AC0-8B9A-9CFE13BB8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66</xdr:col>
      <xdr:colOff>47625</xdr:colOff>
      <xdr:row>33</xdr:row>
      <xdr:rowOff>23812</xdr:rowOff>
    </xdr:from>
    <xdr:to>
      <xdr:col>73</xdr:col>
      <xdr:colOff>352425</xdr:colOff>
      <xdr:row>47</xdr:row>
      <xdr:rowOff>100012</xdr:rowOff>
    </xdr:to>
    <xdr:graphicFrame macro="">
      <xdr:nvGraphicFramePr>
        <xdr:cNvPr id="75" name="Диаграмма 74">
          <a:extLst>
            <a:ext uri="{FF2B5EF4-FFF2-40B4-BE49-F238E27FC236}">
              <a16:creationId xmlns:a16="http://schemas.microsoft.com/office/drawing/2014/main" id="{8B8C17CB-CA54-40BF-BCCB-C99E70D92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66</xdr:col>
      <xdr:colOff>38100</xdr:colOff>
      <xdr:row>49</xdr:row>
      <xdr:rowOff>52387</xdr:rowOff>
    </xdr:from>
    <xdr:to>
      <xdr:col>73</xdr:col>
      <xdr:colOff>342900</xdr:colOff>
      <xdr:row>63</xdr:row>
      <xdr:rowOff>128587</xdr:rowOff>
    </xdr:to>
    <xdr:graphicFrame macro="">
      <xdr:nvGraphicFramePr>
        <xdr:cNvPr id="76" name="Диаграмма 75">
          <a:extLst>
            <a:ext uri="{FF2B5EF4-FFF2-40B4-BE49-F238E27FC236}">
              <a16:creationId xmlns:a16="http://schemas.microsoft.com/office/drawing/2014/main" id="{1556E72A-C3D4-432D-AAF7-9DA08F288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66</xdr:col>
      <xdr:colOff>28575</xdr:colOff>
      <xdr:row>65</xdr:row>
      <xdr:rowOff>33337</xdr:rowOff>
    </xdr:from>
    <xdr:to>
      <xdr:col>73</xdr:col>
      <xdr:colOff>333375</xdr:colOff>
      <xdr:row>79</xdr:row>
      <xdr:rowOff>109537</xdr:rowOff>
    </xdr:to>
    <xdr:graphicFrame macro="">
      <xdr:nvGraphicFramePr>
        <xdr:cNvPr id="77" name="Диаграмма 76">
          <a:extLst>
            <a:ext uri="{FF2B5EF4-FFF2-40B4-BE49-F238E27FC236}">
              <a16:creationId xmlns:a16="http://schemas.microsoft.com/office/drawing/2014/main" id="{657D8D92-E0F4-41C1-A176-C4A028A5D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66</xdr:col>
      <xdr:colOff>38100</xdr:colOff>
      <xdr:row>81</xdr:row>
      <xdr:rowOff>42862</xdr:rowOff>
    </xdr:from>
    <xdr:to>
      <xdr:col>73</xdr:col>
      <xdr:colOff>342900</xdr:colOff>
      <xdr:row>95</xdr:row>
      <xdr:rowOff>119062</xdr:rowOff>
    </xdr:to>
    <xdr:graphicFrame macro="">
      <xdr:nvGraphicFramePr>
        <xdr:cNvPr id="78" name="Диаграмма 77">
          <a:extLst>
            <a:ext uri="{FF2B5EF4-FFF2-40B4-BE49-F238E27FC236}">
              <a16:creationId xmlns:a16="http://schemas.microsoft.com/office/drawing/2014/main" id="{60912AD0-0DA2-4B98-AB35-43D016624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66</xdr:col>
      <xdr:colOff>38100</xdr:colOff>
      <xdr:row>97</xdr:row>
      <xdr:rowOff>61912</xdr:rowOff>
    </xdr:from>
    <xdr:to>
      <xdr:col>73</xdr:col>
      <xdr:colOff>342900</xdr:colOff>
      <xdr:row>111</xdr:row>
      <xdr:rowOff>138112</xdr:rowOff>
    </xdr:to>
    <xdr:graphicFrame macro="">
      <xdr:nvGraphicFramePr>
        <xdr:cNvPr id="79" name="Диаграмма 78">
          <a:extLst>
            <a:ext uri="{FF2B5EF4-FFF2-40B4-BE49-F238E27FC236}">
              <a16:creationId xmlns:a16="http://schemas.microsoft.com/office/drawing/2014/main" id="{2947CBC3-7AB1-4B4F-9F94-86D07E706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66</xdr:col>
      <xdr:colOff>81425</xdr:colOff>
      <xdr:row>0</xdr:row>
      <xdr:rowOff>178746</xdr:rowOff>
    </xdr:from>
    <xdr:to>
      <xdr:col>73</xdr:col>
      <xdr:colOff>402726</xdr:colOff>
      <xdr:row>15</xdr:row>
      <xdr:rowOff>64446</xdr:rowOff>
    </xdr:to>
    <xdr:graphicFrame macro="">
      <xdr:nvGraphicFramePr>
        <xdr:cNvPr id="80" name="Диаграмма 79">
          <a:extLst>
            <a:ext uri="{FF2B5EF4-FFF2-40B4-BE49-F238E27FC236}">
              <a16:creationId xmlns:a16="http://schemas.microsoft.com/office/drawing/2014/main" id="{EF93116F-0B32-4A9A-9087-B9894E652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66</xdr:col>
      <xdr:colOff>57150</xdr:colOff>
      <xdr:row>17</xdr:row>
      <xdr:rowOff>14287</xdr:rowOff>
    </xdr:from>
    <xdr:to>
      <xdr:col>73</xdr:col>
      <xdr:colOff>361950</xdr:colOff>
      <xdr:row>31</xdr:row>
      <xdr:rowOff>90487</xdr:rowOff>
    </xdr:to>
    <xdr:graphicFrame macro="">
      <xdr:nvGraphicFramePr>
        <xdr:cNvPr id="81" name="Диаграмма 80">
          <a:extLst>
            <a:ext uri="{FF2B5EF4-FFF2-40B4-BE49-F238E27FC236}">
              <a16:creationId xmlns:a16="http://schemas.microsoft.com/office/drawing/2014/main" id="{F976E500-2333-4BC9-95B1-215F466D1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66</xdr:col>
      <xdr:colOff>47625</xdr:colOff>
      <xdr:row>33</xdr:row>
      <xdr:rowOff>23812</xdr:rowOff>
    </xdr:from>
    <xdr:to>
      <xdr:col>73</xdr:col>
      <xdr:colOff>352425</xdr:colOff>
      <xdr:row>47</xdr:row>
      <xdr:rowOff>100012</xdr:rowOff>
    </xdr:to>
    <xdr:graphicFrame macro="">
      <xdr:nvGraphicFramePr>
        <xdr:cNvPr id="82" name="Диаграмма 81">
          <a:extLst>
            <a:ext uri="{FF2B5EF4-FFF2-40B4-BE49-F238E27FC236}">
              <a16:creationId xmlns:a16="http://schemas.microsoft.com/office/drawing/2014/main" id="{9BBB7813-43B1-4B5F-B505-49104165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66</xdr:col>
      <xdr:colOff>38100</xdr:colOff>
      <xdr:row>49</xdr:row>
      <xdr:rowOff>52387</xdr:rowOff>
    </xdr:from>
    <xdr:to>
      <xdr:col>73</xdr:col>
      <xdr:colOff>342900</xdr:colOff>
      <xdr:row>63</xdr:row>
      <xdr:rowOff>128587</xdr:rowOff>
    </xdr:to>
    <xdr:graphicFrame macro="">
      <xdr:nvGraphicFramePr>
        <xdr:cNvPr id="83" name="Диаграмма 82">
          <a:extLst>
            <a:ext uri="{FF2B5EF4-FFF2-40B4-BE49-F238E27FC236}">
              <a16:creationId xmlns:a16="http://schemas.microsoft.com/office/drawing/2014/main" id="{D9E8F40C-3D9C-4591-86F0-BBEE5527F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66</xdr:col>
      <xdr:colOff>28575</xdr:colOff>
      <xdr:row>65</xdr:row>
      <xdr:rowOff>33337</xdr:rowOff>
    </xdr:from>
    <xdr:to>
      <xdr:col>73</xdr:col>
      <xdr:colOff>333375</xdr:colOff>
      <xdr:row>79</xdr:row>
      <xdr:rowOff>109537</xdr:rowOff>
    </xdr:to>
    <xdr:graphicFrame macro="">
      <xdr:nvGraphicFramePr>
        <xdr:cNvPr id="84" name="Диаграмма 83">
          <a:extLst>
            <a:ext uri="{FF2B5EF4-FFF2-40B4-BE49-F238E27FC236}">
              <a16:creationId xmlns:a16="http://schemas.microsoft.com/office/drawing/2014/main" id="{0E9C11B3-4403-4BD0-9949-CFFA22B69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66</xdr:col>
      <xdr:colOff>38100</xdr:colOff>
      <xdr:row>81</xdr:row>
      <xdr:rowOff>42862</xdr:rowOff>
    </xdr:from>
    <xdr:to>
      <xdr:col>73</xdr:col>
      <xdr:colOff>342900</xdr:colOff>
      <xdr:row>95</xdr:row>
      <xdr:rowOff>119062</xdr:rowOff>
    </xdr:to>
    <xdr:graphicFrame macro="">
      <xdr:nvGraphicFramePr>
        <xdr:cNvPr id="85" name="Диаграмма 84">
          <a:extLst>
            <a:ext uri="{FF2B5EF4-FFF2-40B4-BE49-F238E27FC236}">
              <a16:creationId xmlns:a16="http://schemas.microsoft.com/office/drawing/2014/main" id="{C5CA5EAA-1B65-4748-9140-1E56B25F8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66</xdr:col>
      <xdr:colOff>38100</xdr:colOff>
      <xdr:row>97</xdr:row>
      <xdr:rowOff>61912</xdr:rowOff>
    </xdr:from>
    <xdr:to>
      <xdr:col>73</xdr:col>
      <xdr:colOff>342900</xdr:colOff>
      <xdr:row>111</xdr:row>
      <xdr:rowOff>138112</xdr:rowOff>
    </xdr:to>
    <xdr:graphicFrame macro="">
      <xdr:nvGraphicFramePr>
        <xdr:cNvPr id="86" name="Диаграмма 85">
          <a:extLst>
            <a:ext uri="{FF2B5EF4-FFF2-40B4-BE49-F238E27FC236}">
              <a16:creationId xmlns:a16="http://schemas.microsoft.com/office/drawing/2014/main" id="{6345F858-4BBC-4BF6-8A07-A6FF509CC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0.18007</cdr:x>
      <cdr:y>0.34344</cdr:y>
    </cdr:from>
    <cdr:to>
      <cdr:x>0.21578</cdr:x>
      <cdr:y>0.68157</cdr:y>
    </cdr:to>
    <cdr:cxnSp macro="">
      <cdr:nvCxnSpPr>
        <cdr:cNvPr id="2" name="Прямая со стрелкой 1">
          <a:extLst xmlns:a="http://schemas.openxmlformats.org/drawingml/2006/main">
            <a:ext uri="{FF2B5EF4-FFF2-40B4-BE49-F238E27FC236}">
              <a16:creationId xmlns:a16="http://schemas.microsoft.com/office/drawing/2014/main" id="{891DB5AB-4DD2-4767-9E82-DF8659B37F77}"/>
            </a:ext>
          </a:extLst>
        </cdr:cNvPr>
        <cdr:cNvCxnSpPr/>
      </cdr:nvCxnSpPr>
      <cdr:spPr>
        <a:xfrm xmlns:a="http://schemas.openxmlformats.org/drawingml/2006/main" flipH="1">
          <a:off x="820981" y="921737"/>
          <a:ext cx="162791" cy="907473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0.21957</cdr:x>
      <cdr:y>0.34473</cdr:y>
    </cdr:from>
    <cdr:to>
      <cdr:x>0.25604</cdr:x>
      <cdr:y>0.68802</cdr:y>
    </cdr:to>
    <cdr:cxnSp macro="">
      <cdr:nvCxnSpPr>
        <cdr:cNvPr id="3" name="Прямая со стрелкой 2">
          <a:extLst xmlns:a="http://schemas.openxmlformats.org/drawingml/2006/main">
            <a:ext uri="{FF2B5EF4-FFF2-40B4-BE49-F238E27FC236}">
              <a16:creationId xmlns:a16="http://schemas.microsoft.com/office/drawing/2014/main" id="{48574148-8169-430A-A4A8-A0811AF5F7E9}"/>
            </a:ext>
          </a:extLst>
        </cdr:cNvPr>
        <cdr:cNvCxnSpPr/>
      </cdr:nvCxnSpPr>
      <cdr:spPr>
        <a:xfrm xmlns:a="http://schemas.openxmlformats.org/drawingml/2006/main" flipH="1">
          <a:off x="1001090" y="925200"/>
          <a:ext cx="166254" cy="92132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0.15077</cdr:x>
      <cdr:y>0.39603</cdr:y>
    </cdr:from>
    <cdr:to>
      <cdr:x>0.20012</cdr:x>
      <cdr:y>0.59971</cdr:y>
    </cdr:to>
    <cdr:sp macro="" textlink="">
      <cdr:nvSpPr>
        <cdr:cNvPr id="4" name="TextBox 43">
          <a:extLst xmlns:a="http://schemas.openxmlformats.org/drawingml/2006/main">
            <a:ext uri="{FF2B5EF4-FFF2-40B4-BE49-F238E27FC236}">
              <a16:creationId xmlns:a16="http://schemas.microsoft.com/office/drawing/2014/main" id="{F4F14268-1021-4A4F-8E40-4D7E3DF7FA41}"/>
            </a:ext>
          </a:extLst>
        </cdr:cNvPr>
        <cdr:cNvSpPr txBox="1"/>
      </cdr:nvSpPr>
      <cdr:spPr>
        <a:xfrm xmlns:a="http://schemas.openxmlformats.org/drawingml/2006/main" rot="16841113">
          <a:off x="527850" y="1218479"/>
          <a:ext cx="544538" cy="2250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-85%</a:t>
          </a:r>
        </a:p>
      </cdr:txBody>
    </cdr:sp>
  </cdr:relSizeAnchor>
  <cdr:relSizeAnchor xmlns:cdr="http://schemas.openxmlformats.org/drawingml/2006/chartDrawing">
    <cdr:from>
      <cdr:x>0.19323</cdr:x>
      <cdr:y>0.39955</cdr:y>
    </cdr:from>
    <cdr:to>
      <cdr:x>0.2417</cdr:x>
      <cdr:y>0.60323</cdr:y>
    </cdr:to>
    <cdr:sp macro="" textlink="">
      <cdr:nvSpPr>
        <cdr:cNvPr id="5" name="TextBox 44">
          <a:extLst xmlns:a="http://schemas.openxmlformats.org/drawingml/2006/main">
            <a:ext uri="{FF2B5EF4-FFF2-40B4-BE49-F238E27FC236}">
              <a16:creationId xmlns:a16="http://schemas.microsoft.com/office/drawing/2014/main" id="{638AAECC-675E-4E0C-8399-817B293FAADE}"/>
            </a:ext>
          </a:extLst>
        </cdr:cNvPr>
        <cdr:cNvSpPr txBox="1"/>
      </cdr:nvSpPr>
      <cdr:spPr>
        <a:xfrm xmlns:a="http://schemas.openxmlformats.org/drawingml/2006/main" rot="16903483">
          <a:off x="719488" y="1229911"/>
          <a:ext cx="544537" cy="2210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-88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0.34635</cdr:x>
      <cdr:y>0.34215</cdr:y>
    </cdr:from>
    <cdr:to>
      <cdr:x>0.38367</cdr:x>
      <cdr:y>0.68727</cdr:y>
    </cdr:to>
    <cdr:cxnSp macro="">
      <cdr:nvCxnSpPr>
        <cdr:cNvPr id="6" name="Прямая со стрелкой 5">
          <a:extLst xmlns:a="http://schemas.openxmlformats.org/drawingml/2006/main">
            <a:ext uri="{FF2B5EF4-FFF2-40B4-BE49-F238E27FC236}">
              <a16:creationId xmlns:a16="http://schemas.microsoft.com/office/drawing/2014/main" id="{EA10EFA4-B6F7-45D4-BB79-664262D15D77}"/>
            </a:ext>
          </a:extLst>
        </cdr:cNvPr>
        <cdr:cNvCxnSpPr/>
      </cdr:nvCxnSpPr>
      <cdr:spPr>
        <a:xfrm xmlns:a="http://schemas.openxmlformats.org/drawingml/2006/main" flipH="1">
          <a:off x="1579100" y="918273"/>
          <a:ext cx="170135" cy="926240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0.38671</cdr:x>
      <cdr:y>0.34215</cdr:y>
    </cdr:from>
    <cdr:to>
      <cdr:x>0.41862</cdr:x>
      <cdr:y>0.70222</cdr:y>
    </cdr:to>
    <cdr:cxnSp macro="">
      <cdr:nvCxnSpPr>
        <cdr:cNvPr id="7" name="Прямая со стрелкой 6">
          <a:extLst xmlns:a="http://schemas.openxmlformats.org/drawingml/2006/main">
            <a:ext uri="{FF2B5EF4-FFF2-40B4-BE49-F238E27FC236}">
              <a16:creationId xmlns:a16="http://schemas.microsoft.com/office/drawing/2014/main" id="{0FC133E5-B705-4A10-BA95-622B1ADC650C}"/>
            </a:ext>
          </a:extLst>
        </cdr:cNvPr>
        <cdr:cNvCxnSpPr/>
      </cdr:nvCxnSpPr>
      <cdr:spPr>
        <a:xfrm xmlns:a="http://schemas.openxmlformats.org/drawingml/2006/main" flipH="1">
          <a:off x="1763090" y="918273"/>
          <a:ext cx="145473" cy="96635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0.31857</cdr:x>
      <cdr:y>0.38994</cdr:y>
    </cdr:from>
    <cdr:to>
      <cdr:x>0.36548</cdr:x>
      <cdr:y>0.59363</cdr:y>
    </cdr:to>
    <cdr:sp macro="" textlink="">
      <cdr:nvSpPr>
        <cdr:cNvPr id="8" name="TextBox 51">
          <a:extLst xmlns:a="http://schemas.openxmlformats.org/drawingml/2006/main">
            <a:ext uri="{FF2B5EF4-FFF2-40B4-BE49-F238E27FC236}">
              <a16:creationId xmlns:a16="http://schemas.microsoft.com/office/drawing/2014/main" id="{60CDD966-79FF-406F-A7B6-8C6AE7ED5A2F}"/>
            </a:ext>
          </a:extLst>
        </cdr:cNvPr>
        <cdr:cNvSpPr txBox="1"/>
      </cdr:nvSpPr>
      <cdr:spPr>
        <a:xfrm xmlns:a="http://schemas.openxmlformats.org/drawingml/2006/main" rot="16877265">
          <a:off x="1287526" y="1207787"/>
          <a:ext cx="544537" cy="21393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-86%</a:t>
          </a:r>
        </a:p>
      </cdr:txBody>
    </cdr:sp>
  </cdr:relSizeAnchor>
  <cdr:relSizeAnchor xmlns:cdr="http://schemas.openxmlformats.org/drawingml/2006/chartDrawing">
    <cdr:from>
      <cdr:x>0.35732</cdr:x>
      <cdr:y>0.40257</cdr:y>
    </cdr:from>
    <cdr:to>
      <cdr:x>0.40308</cdr:x>
      <cdr:y>0.60625</cdr:y>
    </cdr:to>
    <cdr:sp macro="" textlink="">
      <cdr:nvSpPr>
        <cdr:cNvPr id="9" name="TextBox 52">
          <a:extLst xmlns:a="http://schemas.openxmlformats.org/drawingml/2006/main">
            <a:ext uri="{FF2B5EF4-FFF2-40B4-BE49-F238E27FC236}">
              <a16:creationId xmlns:a16="http://schemas.microsoft.com/office/drawing/2014/main" id="{7CFF788B-BC76-44A2-94B2-668E31C48568}"/>
            </a:ext>
          </a:extLst>
        </cdr:cNvPr>
        <cdr:cNvSpPr txBox="1"/>
      </cdr:nvSpPr>
      <cdr:spPr>
        <a:xfrm xmlns:a="http://schemas.openxmlformats.org/drawingml/2006/main" rot="16727566">
          <a:off x="1461645" y="1244163"/>
          <a:ext cx="544538" cy="20869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-89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0.5113</cdr:x>
      <cdr:y>0.33699</cdr:y>
    </cdr:from>
    <cdr:to>
      <cdr:x>0.54852</cdr:x>
      <cdr:y>0.63253</cdr:y>
    </cdr:to>
    <cdr:cxnSp macro="">
      <cdr:nvCxnSpPr>
        <cdr:cNvPr id="10" name="Прямая со стрелкой 9">
          <a:extLst xmlns:a="http://schemas.openxmlformats.org/drawingml/2006/main">
            <a:ext uri="{FF2B5EF4-FFF2-40B4-BE49-F238E27FC236}">
              <a16:creationId xmlns:a16="http://schemas.microsoft.com/office/drawing/2014/main" id="{8D37AA6B-DAE9-4838-AB96-D40D7AA8416D}"/>
            </a:ext>
          </a:extLst>
        </cdr:cNvPr>
        <cdr:cNvCxnSpPr/>
      </cdr:nvCxnSpPr>
      <cdr:spPr>
        <a:xfrm xmlns:a="http://schemas.openxmlformats.org/drawingml/2006/main" flipH="1">
          <a:off x="2331126" y="904419"/>
          <a:ext cx="169718" cy="793172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0.54852</cdr:x>
      <cdr:y>0.33957</cdr:y>
    </cdr:from>
    <cdr:to>
      <cdr:x>0.58955</cdr:x>
      <cdr:y>0.64285</cdr:y>
    </cdr:to>
    <cdr:cxnSp macro="">
      <cdr:nvCxnSpPr>
        <cdr:cNvPr id="11" name="Прямая со стрелкой 10">
          <a:extLst xmlns:a="http://schemas.openxmlformats.org/drawingml/2006/main">
            <a:ext uri="{FF2B5EF4-FFF2-40B4-BE49-F238E27FC236}">
              <a16:creationId xmlns:a16="http://schemas.microsoft.com/office/drawing/2014/main" id="{6EC4587C-FDF8-4D7F-9F57-E1B246169CBE}"/>
            </a:ext>
          </a:extLst>
        </cdr:cNvPr>
        <cdr:cNvCxnSpPr/>
      </cdr:nvCxnSpPr>
      <cdr:spPr>
        <a:xfrm xmlns:a="http://schemas.openxmlformats.org/drawingml/2006/main" flipH="1">
          <a:off x="2500844" y="911346"/>
          <a:ext cx="187038" cy="813954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0.48503</cdr:x>
      <cdr:y>0.35039</cdr:y>
    </cdr:from>
    <cdr:to>
      <cdr:x>0.53499</cdr:x>
      <cdr:y>0.55408</cdr:y>
    </cdr:to>
    <cdr:sp macro="" textlink="">
      <cdr:nvSpPr>
        <cdr:cNvPr id="12" name="TextBox 59">
          <a:extLst xmlns:a="http://schemas.openxmlformats.org/drawingml/2006/main">
            <a:ext uri="{FF2B5EF4-FFF2-40B4-BE49-F238E27FC236}">
              <a16:creationId xmlns:a16="http://schemas.microsoft.com/office/drawing/2014/main" id="{112F3711-279D-44FA-A56B-6F682E7F00AA}"/>
            </a:ext>
          </a:extLst>
        </cdr:cNvPr>
        <cdr:cNvSpPr txBox="1"/>
      </cdr:nvSpPr>
      <cdr:spPr>
        <a:xfrm xmlns:a="http://schemas.openxmlformats.org/drawingml/2006/main" rot="17023735">
          <a:off x="2053615" y="1095109"/>
          <a:ext cx="544538" cy="22783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-73%</a:t>
          </a:r>
        </a:p>
      </cdr:txBody>
    </cdr:sp>
  </cdr:relSizeAnchor>
  <cdr:relSizeAnchor xmlns:cdr="http://schemas.openxmlformats.org/drawingml/2006/chartDrawing">
    <cdr:from>
      <cdr:x>0.5224</cdr:x>
      <cdr:y>0.36501</cdr:y>
    </cdr:from>
    <cdr:to>
      <cdr:x>0.56891</cdr:x>
      <cdr:y>0.5687</cdr:y>
    </cdr:to>
    <cdr:sp macro="" textlink="">
      <cdr:nvSpPr>
        <cdr:cNvPr id="13" name="TextBox 60">
          <a:extLst xmlns:a="http://schemas.openxmlformats.org/drawingml/2006/main">
            <a:ext uri="{FF2B5EF4-FFF2-40B4-BE49-F238E27FC236}">
              <a16:creationId xmlns:a16="http://schemas.microsoft.com/office/drawing/2014/main" id="{0DE8CA68-ACAF-439C-B4CB-844BF881F910}"/>
            </a:ext>
          </a:extLst>
        </cdr:cNvPr>
        <cdr:cNvSpPr txBox="1"/>
      </cdr:nvSpPr>
      <cdr:spPr>
        <a:xfrm xmlns:a="http://schemas.openxmlformats.org/drawingml/2006/main" rot="17064937">
          <a:off x="2216195" y="1142076"/>
          <a:ext cx="544537" cy="2120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-75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0.67539</cdr:x>
      <cdr:y>0.34731</cdr:y>
    </cdr:from>
    <cdr:to>
      <cdr:x>0.7149</cdr:x>
      <cdr:y>0.69705</cdr:y>
    </cdr:to>
    <cdr:cxnSp macro="">
      <cdr:nvCxnSpPr>
        <cdr:cNvPr id="14" name="Прямая со стрелкой 13">
          <a:extLst xmlns:a="http://schemas.openxmlformats.org/drawingml/2006/main">
            <a:ext uri="{FF2B5EF4-FFF2-40B4-BE49-F238E27FC236}">
              <a16:creationId xmlns:a16="http://schemas.microsoft.com/office/drawing/2014/main" id="{82197181-0318-4C0A-A85A-D29D60E10B11}"/>
            </a:ext>
          </a:extLst>
        </cdr:cNvPr>
        <cdr:cNvCxnSpPr/>
      </cdr:nvCxnSpPr>
      <cdr:spPr>
        <a:xfrm xmlns:a="http://schemas.openxmlformats.org/drawingml/2006/main" flipH="1">
          <a:off x="3079272" y="932128"/>
          <a:ext cx="180109" cy="938645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0.7149</cdr:x>
      <cdr:y>0.34344</cdr:y>
    </cdr:from>
    <cdr:to>
      <cdr:x>0.75136</cdr:x>
      <cdr:y>0.70092</cdr:y>
    </cdr:to>
    <cdr:cxnSp macro="">
      <cdr:nvCxnSpPr>
        <cdr:cNvPr id="15" name="Прямая со стрелкой 14">
          <a:extLst xmlns:a="http://schemas.openxmlformats.org/drawingml/2006/main">
            <a:ext uri="{FF2B5EF4-FFF2-40B4-BE49-F238E27FC236}">
              <a16:creationId xmlns:a16="http://schemas.microsoft.com/office/drawing/2014/main" id="{EE703678-0342-4E87-9448-786EA3BB5CB9}"/>
            </a:ext>
          </a:extLst>
        </cdr:cNvPr>
        <cdr:cNvCxnSpPr/>
      </cdr:nvCxnSpPr>
      <cdr:spPr>
        <a:xfrm xmlns:a="http://schemas.openxmlformats.org/drawingml/2006/main" flipH="1">
          <a:off x="3259381" y="921737"/>
          <a:ext cx="166254" cy="959427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0.65106</cdr:x>
      <cdr:y>0.39831</cdr:y>
    </cdr:from>
    <cdr:to>
      <cdr:x>0.6995</cdr:x>
      <cdr:y>0.60199</cdr:y>
    </cdr:to>
    <cdr:sp macro="" textlink="">
      <cdr:nvSpPr>
        <cdr:cNvPr id="16" name="TextBox 70">
          <a:extLst xmlns:a="http://schemas.openxmlformats.org/drawingml/2006/main">
            <a:ext uri="{FF2B5EF4-FFF2-40B4-BE49-F238E27FC236}">
              <a16:creationId xmlns:a16="http://schemas.microsoft.com/office/drawing/2014/main" id="{2E5806F1-3A50-4461-AF7E-16B558D40058}"/>
            </a:ext>
          </a:extLst>
        </cdr:cNvPr>
        <cdr:cNvSpPr txBox="1"/>
      </cdr:nvSpPr>
      <cdr:spPr>
        <a:xfrm xmlns:a="http://schemas.openxmlformats.org/drawingml/2006/main" rot="16878220">
          <a:off x="2807345" y="1226673"/>
          <a:ext cx="544538" cy="2208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-88%</a:t>
          </a:r>
        </a:p>
      </cdr:txBody>
    </cdr:sp>
  </cdr:relSizeAnchor>
  <cdr:relSizeAnchor xmlns:cdr="http://schemas.openxmlformats.org/drawingml/2006/chartDrawing">
    <cdr:from>
      <cdr:x>0.68867</cdr:x>
      <cdr:y>0.40015</cdr:y>
    </cdr:from>
    <cdr:to>
      <cdr:x>0.74117</cdr:x>
      <cdr:y>0.60383</cdr:y>
    </cdr:to>
    <cdr:sp macro="" textlink="">
      <cdr:nvSpPr>
        <cdr:cNvPr id="17" name="TextBox 71">
          <a:extLst xmlns:a="http://schemas.openxmlformats.org/drawingml/2006/main">
            <a:ext uri="{FF2B5EF4-FFF2-40B4-BE49-F238E27FC236}">
              <a16:creationId xmlns:a16="http://schemas.microsoft.com/office/drawing/2014/main" id="{21C4730F-CE8A-4511-95FE-DFCE02843BB0}"/>
            </a:ext>
          </a:extLst>
        </cdr:cNvPr>
        <cdr:cNvSpPr txBox="1"/>
      </cdr:nvSpPr>
      <cdr:spPr>
        <a:xfrm xmlns:a="http://schemas.openxmlformats.org/drawingml/2006/main" rot="16761749">
          <a:off x="2988128" y="1222331"/>
          <a:ext cx="544539" cy="23940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-89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0.86458</cdr:x>
      <cdr:y>0.24534</cdr:y>
    </cdr:from>
    <cdr:to>
      <cdr:x>0.91034</cdr:x>
      <cdr:y>0.28831</cdr:y>
    </cdr:to>
    <cdr:cxnSp macro="">
      <cdr:nvCxnSpPr>
        <cdr:cNvPr id="18" name="Прямая со стрелкой 17">
          <a:extLst xmlns:a="http://schemas.openxmlformats.org/drawingml/2006/main">
            <a:ext uri="{FF2B5EF4-FFF2-40B4-BE49-F238E27FC236}">
              <a16:creationId xmlns:a16="http://schemas.microsoft.com/office/drawing/2014/main" id="{E01F4EEC-B784-4DD2-A959-3C249BE088E1}"/>
            </a:ext>
          </a:extLst>
        </cdr:cNvPr>
        <cdr:cNvCxnSpPr/>
      </cdr:nvCxnSpPr>
      <cdr:spPr>
        <a:xfrm xmlns:a="http://schemas.openxmlformats.org/drawingml/2006/main">
          <a:off x="3942943" y="655890"/>
          <a:ext cx="208671" cy="114886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0.87795</cdr:x>
      <cdr:y>0.33742</cdr:y>
    </cdr:from>
    <cdr:to>
      <cdr:x>0.916</cdr:x>
      <cdr:y>0.35671</cdr:y>
    </cdr:to>
    <cdr:cxnSp macro="">
      <cdr:nvCxnSpPr>
        <cdr:cNvPr id="19" name="Прямая со стрелкой 18">
          <a:extLst xmlns:a="http://schemas.openxmlformats.org/drawingml/2006/main">
            <a:ext uri="{FF2B5EF4-FFF2-40B4-BE49-F238E27FC236}">
              <a16:creationId xmlns:a16="http://schemas.microsoft.com/office/drawing/2014/main" id="{46B38B9B-A1B9-433F-BC16-153BED47C37C}"/>
            </a:ext>
          </a:extLst>
        </cdr:cNvPr>
        <cdr:cNvCxnSpPr/>
      </cdr:nvCxnSpPr>
      <cdr:spPr>
        <a:xfrm xmlns:a="http://schemas.openxmlformats.org/drawingml/2006/main" flipH="1">
          <a:off x="4003902" y="902074"/>
          <a:ext cx="173502" cy="51582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0.84509</cdr:x>
      <cdr:y>0.18433</cdr:y>
    </cdr:from>
    <cdr:to>
      <cdr:x>0.96449</cdr:x>
      <cdr:y>0.26164</cdr:y>
    </cdr:to>
    <cdr:sp macro="" textlink="">
      <cdr:nvSpPr>
        <cdr:cNvPr id="20" name="TextBox 80">
          <a:extLst xmlns:a="http://schemas.openxmlformats.org/drawingml/2006/main">
            <a:ext uri="{FF2B5EF4-FFF2-40B4-BE49-F238E27FC236}">
              <a16:creationId xmlns:a16="http://schemas.microsoft.com/office/drawing/2014/main" id="{B519B5BB-743C-49E0-8256-77BBCD8C3CCF}"/>
            </a:ext>
          </a:extLst>
        </cdr:cNvPr>
        <cdr:cNvSpPr txBox="1"/>
      </cdr:nvSpPr>
      <cdr:spPr>
        <a:xfrm xmlns:a="http://schemas.openxmlformats.org/drawingml/2006/main" rot="1977938">
          <a:off x="3854043" y="492807"/>
          <a:ext cx="544538" cy="2066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+</a:t>
          </a:r>
          <a:r>
            <a:rPr lang="ru-RU" sz="1100">
              <a:solidFill>
                <a:schemeClr val="accent1"/>
              </a:solidFill>
            </a:rPr>
            <a:t>15%</a:t>
          </a:r>
        </a:p>
      </cdr:txBody>
    </cdr:sp>
  </cdr:relSizeAnchor>
  <cdr:relSizeAnchor xmlns:cdr="http://schemas.openxmlformats.org/drawingml/2006/chartDrawing">
    <cdr:from>
      <cdr:x>0.83442</cdr:x>
      <cdr:y>0.26174</cdr:y>
    </cdr:from>
    <cdr:to>
      <cdr:x>0.95383</cdr:x>
      <cdr:y>0.33875</cdr:y>
    </cdr:to>
    <cdr:sp macro="" textlink="">
      <cdr:nvSpPr>
        <cdr:cNvPr id="21" name="TextBox 81">
          <a:extLst xmlns:a="http://schemas.openxmlformats.org/drawingml/2006/main">
            <a:ext uri="{FF2B5EF4-FFF2-40B4-BE49-F238E27FC236}">
              <a16:creationId xmlns:a16="http://schemas.microsoft.com/office/drawing/2014/main" id="{7AB3EC58-F9A2-4C89-91AE-D66F669A04FE}"/>
            </a:ext>
          </a:extLst>
        </cdr:cNvPr>
        <cdr:cNvSpPr txBox="1"/>
      </cdr:nvSpPr>
      <cdr:spPr>
        <a:xfrm xmlns:a="http://schemas.openxmlformats.org/drawingml/2006/main" rot="20474919">
          <a:off x="3805386" y="699738"/>
          <a:ext cx="544539" cy="2058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-5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0.18231</cdr:x>
      <cdr:y>0.59954</cdr:y>
    </cdr:from>
    <cdr:to>
      <cdr:x>0.20225</cdr:x>
      <cdr:y>0.63467</cdr:y>
    </cdr:to>
    <cdr:cxnSp macro="">
      <cdr:nvCxnSpPr>
        <cdr:cNvPr id="16" name="Прямая со стрелкой 15">
          <a:extLst xmlns:a="http://schemas.openxmlformats.org/drawingml/2006/main">
            <a:ext uri="{FF2B5EF4-FFF2-40B4-BE49-F238E27FC236}">
              <a16:creationId xmlns:a16="http://schemas.microsoft.com/office/drawing/2014/main" id="{891DB5AB-4DD2-4767-9E82-DF8659B37F77}"/>
            </a:ext>
          </a:extLst>
        </cdr:cNvPr>
        <cdr:cNvCxnSpPr/>
      </cdr:nvCxnSpPr>
      <cdr:spPr>
        <a:xfrm xmlns:a="http://schemas.openxmlformats.org/drawingml/2006/main" flipH="1">
          <a:off x="831258" y="1594330"/>
          <a:ext cx="90948" cy="93406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0.15522</cdr:x>
      <cdr:y>0.45639</cdr:y>
    </cdr:from>
    <cdr:to>
      <cdr:x>0.20448</cdr:x>
      <cdr:y>0.66338</cdr:y>
    </cdr:to>
    <cdr:sp macro="" textlink="">
      <cdr:nvSpPr>
        <cdr:cNvPr id="17" name="TextBox 43">
          <a:extLst xmlns:a="http://schemas.openxmlformats.org/drawingml/2006/main">
            <a:ext uri="{FF2B5EF4-FFF2-40B4-BE49-F238E27FC236}">
              <a16:creationId xmlns:a16="http://schemas.microsoft.com/office/drawing/2014/main" id="{F4F14268-1021-4A4F-8E40-4D7E3DF7FA41}"/>
            </a:ext>
          </a:extLst>
        </cdr:cNvPr>
        <cdr:cNvSpPr txBox="1"/>
      </cdr:nvSpPr>
      <cdr:spPr>
        <a:xfrm xmlns:a="http://schemas.openxmlformats.org/drawingml/2006/main" rot="18607861">
          <a:off x="541692" y="1393293"/>
          <a:ext cx="556619" cy="22460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-24%</a:t>
          </a:r>
        </a:p>
      </cdr:txBody>
    </cdr:sp>
  </cdr:relSizeAnchor>
  <cdr:relSizeAnchor xmlns:cdr="http://schemas.openxmlformats.org/drawingml/2006/chartDrawing">
    <cdr:from>
      <cdr:x>0.20574</cdr:x>
      <cdr:y>0.48238</cdr:y>
    </cdr:from>
    <cdr:to>
      <cdr:x>0.25412</cdr:x>
      <cdr:y>0.68936</cdr:y>
    </cdr:to>
    <cdr:sp macro="" textlink="">
      <cdr:nvSpPr>
        <cdr:cNvPr id="18" name="TextBox 44">
          <a:extLst xmlns:a="http://schemas.openxmlformats.org/drawingml/2006/main">
            <a:ext uri="{FF2B5EF4-FFF2-40B4-BE49-F238E27FC236}">
              <a16:creationId xmlns:a16="http://schemas.microsoft.com/office/drawing/2014/main" id="{638AAECC-675E-4E0C-8399-817B293FAADE}"/>
            </a:ext>
          </a:extLst>
        </cdr:cNvPr>
        <cdr:cNvSpPr txBox="1"/>
      </cdr:nvSpPr>
      <cdr:spPr>
        <a:xfrm xmlns:a="http://schemas.openxmlformats.org/drawingml/2006/main" rot="18841082">
          <a:off x="770064" y="1465182"/>
          <a:ext cx="556592" cy="22058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-58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0.32382</cdr:x>
      <cdr:y>0.48477</cdr:y>
    </cdr:from>
    <cdr:to>
      <cdr:x>0.37064</cdr:x>
      <cdr:y>0.69176</cdr:y>
    </cdr:to>
    <cdr:sp macro="" textlink="">
      <cdr:nvSpPr>
        <cdr:cNvPr id="19" name="TextBox 51">
          <a:extLst xmlns:a="http://schemas.openxmlformats.org/drawingml/2006/main">
            <a:ext uri="{FF2B5EF4-FFF2-40B4-BE49-F238E27FC236}">
              <a16:creationId xmlns:a16="http://schemas.microsoft.com/office/drawing/2014/main" id="{60CDD966-79FF-406F-A7B6-8C6AE7ED5A2F}"/>
            </a:ext>
          </a:extLst>
        </cdr:cNvPr>
        <cdr:cNvSpPr txBox="1"/>
      </cdr:nvSpPr>
      <cdr:spPr>
        <a:xfrm xmlns:a="http://schemas.openxmlformats.org/drawingml/2006/main" rot="18803879">
          <a:off x="1304892" y="1475166"/>
          <a:ext cx="556620" cy="21347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-48%</a:t>
          </a:r>
        </a:p>
      </cdr:txBody>
    </cdr:sp>
  </cdr:relSizeAnchor>
  <cdr:relSizeAnchor xmlns:cdr="http://schemas.openxmlformats.org/drawingml/2006/chartDrawing">
    <cdr:from>
      <cdr:x>0.36729</cdr:x>
      <cdr:y>0.49795</cdr:y>
    </cdr:from>
    <cdr:to>
      <cdr:x>0.41297</cdr:x>
      <cdr:y>0.70494</cdr:y>
    </cdr:to>
    <cdr:sp macro="" textlink="">
      <cdr:nvSpPr>
        <cdr:cNvPr id="20" name="TextBox 52">
          <a:extLst xmlns:a="http://schemas.openxmlformats.org/drawingml/2006/main">
            <a:ext uri="{FF2B5EF4-FFF2-40B4-BE49-F238E27FC236}">
              <a16:creationId xmlns:a16="http://schemas.microsoft.com/office/drawing/2014/main" id="{7CFF788B-BC76-44A2-94B2-668E31C48568}"/>
            </a:ext>
          </a:extLst>
        </cdr:cNvPr>
        <cdr:cNvSpPr txBox="1"/>
      </cdr:nvSpPr>
      <cdr:spPr>
        <a:xfrm xmlns:a="http://schemas.openxmlformats.org/drawingml/2006/main" rot="18612632">
          <a:off x="1500492" y="1513212"/>
          <a:ext cx="556619" cy="2082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-61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0.4565</cdr:x>
      <cdr:y>0.4783</cdr:y>
    </cdr:from>
    <cdr:to>
      <cdr:x>0.57858</cdr:x>
      <cdr:y>0.56286</cdr:y>
    </cdr:to>
    <cdr:sp macro="" textlink="">
      <cdr:nvSpPr>
        <cdr:cNvPr id="21" name="TextBox 59">
          <a:extLst xmlns:a="http://schemas.openxmlformats.org/drawingml/2006/main">
            <a:ext uri="{FF2B5EF4-FFF2-40B4-BE49-F238E27FC236}">
              <a16:creationId xmlns:a16="http://schemas.microsoft.com/office/drawing/2014/main" id="{112F3711-279D-44FA-A56B-6F682E7F00AA}"/>
            </a:ext>
          </a:extLst>
        </cdr:cNvPr>
        <cdr:cNvSpPr txBox="1"/>
      </cdr:nvSpPr>
      <cdr:spPr>
        <a:xfrm xmlns:a="http://schemas.openxmlformats.org/drawingml/2006/main" rot="19356713">
          <a:off x="2081425" y="1286202"/>
          <a:ext cx="556620" cy="2273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-10%</a:t>
          </a:r>
        </a:p>
      </cdr:txBody>
    </cdr:sp>
  </cdr:relSizeAnchor>
  <cdr:relSizeAnchor xmlns:cdr="http://schemas.openxmlformats.org/drawingml/2006/chartDrawing">
    <cdr:from>
      <cdr:x>0.50426</cdr:x>
      <cdr:y>0.48582</cdr:y>
    </cdr:from>
    <cdr:to>
      <cdr:x>0.62634</cdr:x>
      <cdr:y>0.56453</cdr:y>
    </cdr:to>
    <cdr:sp macro="" textlink="">
      <cdr:nvSpPr>
        <cdr:cNvPr id="22" name="TextBox 60">
          <a:extLst xmlns:a="http://schemas.openxmlformats.org/drawingml/2006/main">
            <a:ext uri="{FF2B5EF4-FFF2-40B4-BE49-F238E27FC236}">
              <a16:creationId xmlns:a16="http://schemas.microsoft.com/office/drawing/2014/main" id="{0DE8CA68-ACAF-439C-B4CB-844BF881F910}"/>
            </a:ext>
          </a:extLst>
        </cdr:cNvPr>
        <cdr:cNvSpPr txBox="1"/>
      </cdr:nvSpPr>
      <cdr:spPr>
        <a:xfrm xmlns:a="http://schemas.openxmlformats.org/drawingml/2006/main" rot="19126214">
          <a:off x="2299150" y="1306429"/>
          <a:ext cx="556619" cy="21165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-13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0.67599</cdr:x>
      <cdr:y>0.58098</cdr:y>
    </cdr:from>
    <cdr:to>
      <cdr:x>0.71196</cdr:x>
      <cdr:y>0.67213</cdr:y>
    </cdr:to>
    <cdr:cxnSp macro="">
      <cdr:nvCxnSpPr>
        <cdr:cNvPr id="23" name="Прямая со стрелкой 22">
          <a:extLst xmlns:a="http://schemas.openxmlformats.org/drawingml/2006/main">
            <a:ext uri="{FF2B5EF4-FFF2-40B4-BE49-F238E27FC236}">
              <a16:creationId xmlns:a16="http://schemas.microsoft.com/office/drawing/2014/main" id="{82197181-0318-4C0A-A85A-D29D60E10B11}"/>
            </a:ext>
          </a:extLst>
        </cdr:cNvPr>
        <cdr:cNvCxnSpPr/>
      </cdr:nvCxnSpPr>
      <cdr:spPr>
        <a:xfrm xmlns:a="http://schemas.openxmlformats.org/drawingml/2006/main" flipH="1">
          <a:off x="3082471" y="1552973"/>
          <a:ext cx="164019" cy="243646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0.66102</cdr:x>
      <cdr:y>0.45686</cdr:y>
    </cdr:from>
    <cdr:to>
      <cdr:x>0.70936</cdr:x>
      <cdr:y>0.66385</cdr:y>
    </cdr:to>
    <cdr:sp macro="" textlink="">
      <cdr:nvSpPr>
        <cdr:cNvPr id="24" name="TextBox 70">
          <a:extLst xmlns:a="http://schemas.openxmlformats.org/drawingml/2006/main">
            <a:ext uri="{FF2B5EF4-FFF2-40B4-BE49-F238E27FC236}">
              <a16:creationId xmlns:a16="http://schemas.microsoft.com/office/drawing/2014/main" id="{2E5806F1-3A50-4461-AF7E-16B558D40058}"/>
            </a:ext>
          </a:extLst>
        </cdr:cNvPr>
        <cdr:cNvSpPr txBox="1"/>
      </cdr:nvSpPr>
      <cdr:spPr>
        <a:xfrm xmlns:a="http://schemas.openxmlformats.org/drawingml/2006/main" rot="18256201">
          <a:off x="2845808" y="1396651"/>
          <a:ext cx="556620" cy="2204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-53%</a:t>
          </a:r>
        </a:p>
      </cdr:txBody>
    </cdr:sp>
  </cdr:relSizeAnchor>
  <cdr:relSizeAnchor xmlns:cdr="http://schemas.openxmlformats.org/drawingml/2006/chartDrawing">
    <cdr:from>
      <cdr:x>0.69914</cdr:x>
      <cdr:y>0.47852</cdr:y>
    </cdr:from>
    <cdr:to>
      <cdr:x>0.75154</cdr:x>
      <cdr:y>0.68551</cdr:y>
    </cdr:to>
    <cdr:sp macro="" textlink="">
      <cdr:nvSpPr>
        <cdr:cNvPr id="25" name="TextBox 71">
          <a:extLst xmlns:a="http://schemas.openxmlformats.org/drawingml/2006/main">
            <a:ext uri="{FF2B5EF4-FFF2-40B4-BE49-F238E27FC236}">
              <a16:creationId xmlns:a16="http://schemas.microsoft.com/office/drawing/2014/main" id="{21C4730F-CE8A-4511-95FE-DFCE02843BB0}"/>
            </a:ext>
          </a:extLst>
        </cdr:cNvPr>
        <cdr:cNvSpPr txBox="1"/>
      </cdr:nvSpPr>
      <cdr:spPr>
        <a:xfrm xmlns:a="http://schemas.openxmlformats.org/drawingml/2006/main" rot="18241719">
          <a:off x="3028875" y="1445656"/>
          <a:ext cx="556620" cy="2389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-54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0.8586</cdr:x>
      <cdr:y>0.32656</cdr:y>
    </cdr:from>
    <cdr:to>
      <cdr:x>0.8851</cdr:x>
      <cdr:y>0.58864</cdr:y>
    </cdr:to>
    <cdr:cxnSp macro="">
      <cdr:nvCxnSpPr>
        <cdr:cNvPr id="26" name="Прямая со стрелкой 25">
          <a:extLst xmlns:a="http://schemas.openxmlformats.org/drawingml/2006/main">
            <a:ext uri="{FF2B5EF4-FFF2-40B4-BE49-F238E27FC236}">
              <a16:creationId xmlns:a16="http://schemas.microsoft.com/office/drawing/2014/main" id="{E01F4EEC-B784-4DD2-A959-3C249BE088E1}"/>
            </a:ext>
          </a:extLst>
        </cdr:cNvPr>
        <cdr:cNvCxnSpPr/>
      </cdr:nvCxnSpPr>
      <cdr:spPr>
        <a:xfrm xmlns:a="http://schemas.openxmlformats.org/drawingml/2006/main">
          <a:off x="3915563" y="866958"/>
          <a:ext cx="120854" cy="695783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0.89787</cdr:x>
      <cdr:y>0.27311</cdr:y>
    </cdr:from>
    <cdr:to>
      <cdr:x>0.91709</cdr:x>
      <cdr:y>0.58241</cdr:y>
    </cdr:to>
    <cdr:cxnSp macro="">
      <cdr:nvCxnSpPr>
        <cdr:cNvPr id="27" name="Прямая со стрелкой 26">
          <a:extLst xmlns:a="http://schemas.openxmlformats.org/drawingml/2006/main">
            <a:ext uri="{FF2B5EF4-FFF2-40B4-BE49-F238E27FC236}">
              <a16:creationId xmlns:a16="http://schemas.microsoft.com/office/drawing/2014/main" id="{46B38B9B-A1B9-433F-BC16-153BED47C37C}"/>
            </a:ext>
          </a:extLst>
        </cdr:cNvPr>
        <cdr:cNvCxnSpPr/>
      </cdr:nvCxnSpPr>
      <cdr:spPr>
        <a:xfrm xmlns:a="http://schemas.openxmlformats.org/drawingml/2006/main">
          <a:off x="4094215" y="730013"/>
          <a:ext cx="87630" cy="82677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0.87102</cdr:x>
      <cdr:y>0.29062</cdr:y>
    </cdr:from>
    <cdr:to>
      <cdr:x>0.91625</cdr:x>
      <cdr:y>0.51643</cdr:y>
    </cdr:to>
    <cdr:sp macro="" textlink="">
      <cdr:nvSpPr>
        <cdr:cNvPr id="28" name="TextBox 80">
          <a:extLst xmlns:a="http://schemas.openxmlformats.org/drawingml/2006/main">
            <a:ext uri="{FF2B5EF4-FFF2-40B4-BE49-F238E27FC236}">
              <a16:creationId xmlns:a16="http://schemas.microsoft.com/office/drawing/2014/main" id="{B519B5BB-743C-49E0-8256-77BBCD8C3CCF}"/>
            </a:ext>
          </a:extLst>
        </cdr:cNvPr>
        <cdr:cNvSpPr txBox="1"/>
      </cdr:nvSpPr>
      <cdr:spPr>
        <a:xfrm xmlns:a="http://schemas.openxmlformats.org/drawingml/2006/main" rot="4602148">
          <a:off x="3770913" y="982016"/>
          <a:ext cx="607230" cy="20622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+</a:t>
          </a:r>
          <a:r>
            <a:rPr lang="ru-RU" sz="1100">
              <a:solidFill>
                <a:schemeClr val="accent1"/>
              </a:solidFill>
            </a:rPr>
            <a:t>162%</a:t>
          </a:r>
        </a:p>
      </cdr:txBody>
    </cdr:sp>
  </cdr:relSizeAnchor>
  <cdr:relSizeAnchor xmlns:cdr="http://schemas.openxmlformats.org/drawingml/2006/chartDrawing">
    <cdr:from>
      <cdr:x>0.91397</cdr:x>
      <cdr:y>0.27603</cdr:y>
    </cdr:from>
    <cdr:to>
      <cdr:x>0.95903</cdr:x>
      <cdr:y>0.50541</cdr:y>
    </cdr:to>
    <cdr:sp macro="" textlink="">
      <cdr:nvSpPr>
        <cdr:cNvPr id="29" name="TextBox 81">
          <a:extLst xmlns:a="http://schemas.openxmlformats.org/drawingml/2006/main">
            <a:ext uri="{FF2B5EF4-FFF2-40B4-BE49-F238E27FC236}">
              <a16:creationId xmlns:a16="http://schemas.microsoft.com/office/drawing/2014/main" id="{7AB3EC58-F9A2-4C89-91AE-D66F669A04FE}"/>
            </a:ext>
          </a:extLst>
        </cdr:cNvPr>
        <cdr:cNvSpPr txBox="1"/>
      </cdr:nvSpPr>
      <cdr:spPr>
        <a:xfrm xmlns:a="http://schemas.openxmlformats.org/drawingml/2006/main" rot="4650454">
          <a:off x="3961540" y="947970"/>
          <a:ext cx="616843" cy="2054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+</a:t>
          </a:r>
          <a:r>
            <a:rPr lang="ru-RU" sz="1100">
              <a:solidFill>
                <a:schemeClr val="accent2"/>
              </a:solidFill>
            </a:rPr>
            <a:t>194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0.21735</cdr:x>
      <cdr:y>0.60694</cdr:y>
    </cdr:from>
    <cdr:to>
      <cdr:x>0.25454</cdr:x>
      <cdr:y>0.68088</cdr:y>
    </cdr:to>
    <cdr:cxnSp macro="">
      <cdr:nvCxnSpPr>
        <cdr:cNvPr id="30" name="Прямая со стрелкой 29">
          <a:extLst xmlns:a="http://schemas.openxmlformats.org/drawingml/2006/main">
            <a:ext uri="{FF2B5EF4-FFF2-40B4-BE49-F238E27FC236}">
              <a16:creationId xmlns:a16="http://schemas.microsoft.com/office/drawing/2014/main" id="{48574148-8169-430A-A4A8-A0811AF5F7E9}"/>
            </a:ext>
          </a:extLst>
        </cdr:cNvPr>
        <cdr:cNvCxnSpPr/>
      </cdr:nvCxnSpPr>
      <cdr:spPr>
        <a:xfrm xmlns:a="http://schemas.openxmlformats.org/drawingml/2006/main" flipH="1">
          <a:off x="991033" y="1613994"/>
          <a:ext cx="169605" cy="19664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0.34473</cdr:x>
      <cdr:y>0.60232</cdr:y>
    </cdr:from>
    <cdr:to>
      <cdr:x>0.38123</cdr:x>
      <cdr:y>0.671</cdr:y>
    </cdr:to>
    <cdr:cxnSp macro="">
      <cdr:nvCxnSpPr>
        <cdr:cNvPr id="31" name="Прямая со стрелкой 30">
          <a:extLst xmlns:a="http://schemas.openxmlformats.org/drawingml/2006/main">
            <a:ext uri="{FF2B5EF4-FFF2-40B4-BE49-F238E27FC236}">
              <a16:creationId xmlns:a16="http://schemas.microsoft.com/office/drawing/2014/main" id="{EA10EFA4-B6F7-45D4-BB79-664262D15D77}"/>
            </a:ext>
          </a:extLst>
        </cdr:cNvPr>
        <cdr:cNvCxnSpPr/>
      </cdr:nvCxnSpPr>
      <cdr:spPr>
        <a:xfrm xmlns:a="http://schemas.openxmlformats.org/drawingml/2006/main" flipH="1">
          <a:off x="1571850" y="1601704"/>
          <a:ext cx="166433" cy="182657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0.38393</cdr:x>
      <cdr:y>0.60786</cdr:y>
    </cdr:from>
    <cdr:to>
      <cdr:x>0.42166</cdr:x>
      <cdr:y>0.69013</cdr:y>
    </cdr:to>
    <cdr:cxnSp macro="">
      <cdr:nvCxnSpPr>
        <cdr:cNvPr id="32" name="Прямая со стрелкой 31">
          <a:extLst xmlns:a="http://schemas.openxmlformats.org/drawingml/2006/main">
            <a:ext uri="{FF2B5EF4-FFF2-40B4-BE49-F238E27FC236}">
              <a16:creationId xmlns:a16="http://schemas.microsoft.com/office/drawing/2014/main" id="{0FC133E5-B705-4A10-BA95-622B1ADC650C}"/>
            </a:ext>
          </a:extLst>
        </cdr:cNvPr>
        <cdr:cNvCxnSpPr/>
      </cdr:nvCxnSpPr>
      <cdr:spPr>
        <a:xfrm xmlns:a="http://schemas.openxmlformats.org/drawingml/2006/main" flipH="1">
          <a:off x="1750574" y="1616452"/>
          <a:ext cx="172064" cy="21876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0.50893</cdr:x>
      <cdr:y>0.57599</cdr:y>
    </cdr:from>
    <cdr:to>
      <cdr:x>0.53065</cdr:x>
      <cdr:y>0.6045</cdr:y>
    </cdr:to>
    <cdr:cxnSp macro="">
      <cdr:nvCxnSpPr>
        <cdr:cNvPr id="33" name="Прямая со стрелкой 32">
          <a:extLst xmlns:a="http://schemas.openxmlformats.org/drawingml/2006/main">
            <a:ext uri="{FF2B5EF4-FFF2-40B4-BE49-F238E27FC236}">
              <a16:creationId xmlns:a16="http://schemas.microsoft.com/office/drawing/2014/main" id="{8D37AA6B-DAE9-4838-AB96-D40D7AA8416D}"/>
            </a:ext>
          </a:extLst>
        </cdr:cNvPr>
        <cdr:cNvCxnSpPr/>
      </cdr:nvCxnSpPr>
      <cdr:spPr>
        <a:xfrm xmlns:a="http://schemas.openxmlformats.org/drawingml/2006/main" flipH="1">
          <a:off x="2320661" y="1539638"/>
          <a:ext cx="99059" cy="76200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0.54887</cdr:x>
      <cdr:y>0.58597</cdr:y>
    </cdr:from>
    <cdr:to>
      <cdr:x>0.5695</cdr:x>
      <cdr:y>0.61294</cdr:y>
    </cdr:to>
    <cdr:cxnSp macro="">
      <cdr:nvCxnSpPr>
        <cdr:cNvPr id="34" name="Прямая со стрелкой 33">
          <a:extLst xmlns:a="http://schemas.openxmlformats.org/drawingml/2006/main">
            <a:ext uri="{FF2B5EF4-FFF2-40B4-BE49-F238E27FC236}">
              <a16:creationId xmlns:a16="http://schemas.microsoft.com/office/drawing/2014/main" id="{6EC4587C-FDF8-4D7F-9F57-E1B246169CBE}"/>
            </a:ext>
          </a:extLst>
        </cdr:cNvPr>
        <cdr:cNvCxnSpPr/>
      </cdr:nvCxnSpPr>
      <cdr:spPr>
        <a:xfrm xmlns:a="http://schemas.openxmlformats.org/drawingml/2006/main" flipH="1">
          <a:off x="2502800" y="1566308"/>
          <a:ext cx="94085" cy="72093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0.71698</cdr:x>
      <cdr:y>0.58811</cdr:y>
    </cdr:from>
    <cdr:to>
      <cdr:x>0.75165</cdr:x>
      <cdr:y>0.67434</cdr:y>
    </cdr:to>
    <cdr:cxnSp macro="">
      <cdr:nvCxnSpPr>
        <cdr:cNvPr id="35" name="Прямая со стрелкой 34">
          <a:extLst xmlns:a="http://schemas.openxmlformats.org/drawingml/2006/main">
            <a:ext uri="{FF2B5EF4-FFF2-40B4-BE49-F238E27FC236}">
              <a16:creationId xmlns:a16="http://schemas.microsoft.com/office/drawing/2014/main" id="{EE703678-0342-4E87-9448-786EA3BB5CB9}"/>
            </a:ext>
          </a:extLst>
        </cdr:cNvPr>
        <cdr:cNvCxnSpPr/>
      </cdr:nvCxnSpPr>
      <cdr:spPr>
        <a:xfrm xmlns:a="http://schemas.openxmlformats.org/drawingml/2006/main" flipH="1">
          <a:off x="3269350" y="1572023"/>
          <a:ext cx="158115" cy="23050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1494724</xdr:colOff>
      <xdr:row>44</xdr:row>
      <xdr:rowOff>125385</xdr:rowOff>
    </xdr:from>
    <xdr:to>
      <xdr:col>11</xdr:col>
      <xdr:colOff>165546</xdr:colOff>
      <xdr:row>76</xdr:row>
      <xdr:rowOff>24813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3AA6BCB-66C3-4076-AD6F-DE7AA84AF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483052</xdr:colOff>
      <xdr:row>44</xdr:row>
      <xdr:rowOff>104773</xdr:rowOff>
    </xdr:from>
    <xdr:to>
      <xdr:col>30</xdr:col>
      <xdr:colOff>827632</xdr:colOff>
      <xdr:row>76</xdr:row>
      <xdr:rowOff>108857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4B75DE4-DE06-41AA-994E-21145CA90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81425</xdr:colOff>
      <xdr:row>0</xdr:row>
      <xdr:rowOff>178746</xdr:rowOff>
    </xdr:from>
    <xdr:to>
      <xdr:col>12</xdr:col>
      <xdr:colOff>402726</xdr:colOff>
      <xdr:row>15</xdr:row>
      <xdr:rowOff>64446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821873D-4FC4-4B91-9085-CEA088C37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17</xdr:row>
      <xdr:rowOff>14287</xdr:rowOff>
    </xdr:from>
    <xdr:to>
      <xdr:col>12</xdr:col>
      <xdr:colOff>361950</xdr:colOff>
      <xdr:row>31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A84ABF4-CDFD-4073-B9D2-9D152B0D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33</xdr:row>
      <xdr:rowOff>23812</xdr:rowOff>
    </xdr:from>
    <xdr:to>
      <xdr:col>12</xdr:col>
      <xdr:colOff>352425</xdr:colOff>
      <xdr:row>47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67E7769-1C03-485F-B390-2A2772861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</xdr:colOff>
      <xdr:row>49</xdr:row>
      <xdr:rowOff>52387</xdr:rowOff>
    </xdr:from>
    <xdr:to>
      <xdr:col>12</xdr:col>
      <xdr:colOff>342900</xdr:colOff>
      <xdr:row>63</xdr:row>
      <xdr:rowOff>128587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08C1954-D4A6-4326-8010-69347287D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</xdr:colOff>
      <xdr:row>65</xdr:row>
      <xdr:rowOff>33337</xdr:rowOff>
    </xdr:from>
    <xdr:to>
      <xdr:col>12</xdr:col>
      <xdr:colOff>333375</xdr:colOff>
      <xdr:row>79</xdr:row>
      <xdr:rowOff>109537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782E4F2-9E3A-4855-B05F-8CB30E152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38100</xdr:colOff>
      <xdr:row>81</xdr:row>
      <xdr:rowOff>42862</xdr:rowOff>
    </xdr:from>
    <xdr:to>
      <xdr:col>12</xdr:col>
      <xdr:colOff>342900</xdr:colOff>
      <xdr:row>95</xdr:row>
      <xdr:rowOff>119062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4F4A099-0B57-4AD7-B3D7-CDD658D4E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38100</xdr:colOff>
      <xdr:row>97</xdr:row>
      <xdr:rowOff>61912</xdr:rowOff>
    </xdr:from>
    <xdr:to>
      <xdr:col>12</xdr:col>
      <xdr:colOff>342900</xdr:colOff>
      <xdr:row>111</xdr:row>
      <xdr:rowOff>138112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4668899-0E9B-4171-BC02-C52CBFAE7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81425</xdr:colOff>
      <xdr:row>0</xdr:row>
      <xdr:rowOff>178746</xdr:rowOff>
    </xdr:from>
    <xdr:to>
      <xdr:col>12</xdr:col>
      <xdr:colOff>402726</xdr:colOff>
      <xdr:row>15</xdr:row>
      <xdr:rowOff>64446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EFDB594-FC76-4BEC-8C12-9B643081E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</xdr:colOff>
      <xdr:row>17</xdr:row>
      <xdr:rowOff>14287</xdr:rowOff>
    </xdr:from>
    <xdr:to>
      <xdr:col>12</xdr:col>
      <xdr:colOff>361950</xdr:colOff>
      <xdr:row>31</xdr:row>
      <xdr:rowOff>90487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280B4C4-8807-4CB8-B638-AC9398F1D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47625</xdr:colOff>
      <xdr:row>33</xdr:row>
      <xdr:rowOff>23812</xdr:rowOff>
    </xdr:from>
    <xdr:to>
      <xdr:col>12</xdr:col>
      <xdr:colOff>352425</xdr:colOff>
      <xdr:row>47</xdr:row>
      <xdr:rowOff>100012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75534D75-AC61-4242-9369-8728846A8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38100</xdr:colOff>
      <xdr:row>49</xdr:row>
      <xdr:rowOff>52387</xdr:rowOff>
    </xdr:from>
    <xdr:to>
      <xdr:col>12</xdr:col>
      <xdr:colOff>342900</xdr:colOff>
      <xdr:row>63</xdr:row>
      <xdr:rowOff>128587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8ACC006A-9562-4266-8A34-2F8394D74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28575</xdr:colOff>
      <xdr:row>65</xdr:row>
      <xdr:rowOff>33337</xdr:rowOff>
    </xdr:from>
    <xdr:to>
      <xdr:col>12</xdr:col>
      <xdr:colOff>333375</xdr:colOff>
      <xdr:row>79</xdr:row>
      <xdr:rowOff>109537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A582ED8F-BC89-4C23-AAA2-DEAA0A0DE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38100</xdr:colOff>
      <xdr:row>81</xdr:row>
      <xdr:rowOff>42862</xdr:rowOff>
    </xdr:from>
    <xdr:to>
      <xdr:col>12</xdr:col>
      <xdr:colOff>342900</xdr:colOff>
      <xdr:row>95</xdr:row>
      <xdr:rowOff>119062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F800B345-F938-4ED9-BD72-9262D318E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38100</xdr:colOff>
      <xdr:row>97</xdr:row>
      <xdr:rowOff>61912</xdr:rowOff>
    </xdr:from>
    <xdr:to>
      <xdr:col>12</xdr:col>
      <xdr:colOff>342900</xdr:colOff>
      <xdr:row>111</xdr:row>
      <xdr:rowOff>138112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3A2F0FA7-BD92-4846-A6B6-261C1FB47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58325</xdr:colOff>
      <xdr:row>17</xdr:row>
      <xdr:rowOff>11467</xdr:rowOff>
    </xdr:from>
    <xdr:to>
      <xdr:col>20</xdr:col>
      <xdr:colOff>363816</xdr:colOff>
      <xdr:row>31</xdr:row>
      <xdr:rowOff>87667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FB5F5779-2205-4486-911D-079459C58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264104</xdr:colOff>
      <xdr:row>24</xdr:row>
      <xdr:rowOff>0</xdr:rowOff>
    </xdr:from>
    <xdr:to>
      <xdr:col>14</xdr:col>
      <xdr:colOff>433754</xdr:colOff>
      <xdr:row>27</xdr:row>
      <xdr:rowOff>17318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891DB5AB-4DD2-4767-9E82-DF8659B37F77}"/>
            </a:ext>
          </a:extLst>
        </xdr:cNvPr>
        <xdr:cNvCxnSpPr/>
      </xdr:nvCxnSpPr>
      <xdr:spPr>
        <a:xfrm flipH="1">
          <a:off x="9751004" y="4572000"/>
          <a:ext cx="169650" cy="58881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453390</xdr:colOff>
      <xdr:row>23</xdr:row>
      <xdr:rowOff>182880</xdr:rowOff>
    </xdr:from>
    <xdr:to>
      <xdr:col>15</xdr:col>
      <xdr:colOff>15240</xdr:colOff>
      <xdr:row>27</xdr:row>
      <xdr:rowOff>30480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48574148-8169-430A-A4A8-A0811AF5F7E9}"/>
            </a:ext>
          </a:extLst>
        </xdr:cNvPr>
        <xdr:cNvCxnSpPr/>
      </xdr:nvCxnSpPr>
      <xdr:spPr>
        <a:xfrm flipH="1">
          <a:off x="9940290" y="4564380"/>
          <a:ext cx="171450" cy="609600"/>
        </a:xfrm>
        <a:prstGeom prst="straightConnector1">
          <a:avLst/>
        </a:prstGeom>
        <a:ln w="127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107830</xdr:colOff>
      <xdr:row>21</xdr:row>
      <xdr:rowOff>107830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B999E7E-2469-4343-9D7E-9E5A4FF1D180}"/>
            </a:ext>
          </a:extLst>
        </xdr:cNvPr>
        <xdr:cNvSpPr txBox="1"/>
      </xdr:nvSpPr>
      <xdr:spPr>
        <a:xfrm>
          <a:off x="9614858" y="41083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157632</xdr:colOff>
      <xdr:row>23</xdr:row>
      <xdr:rowOff>106568</xdr:rowOff>
    </xdr:from>
    <xdr:ext cx="225686" cy="543226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F4F14268-1021-4A4F-8E40-4D7E3DF7FA41}"/>
            </a:ext>
          </a:extLst>
        </xdr:cNvPr>
        <xdr:cNvSpPr txBox="1"/>
      </xdr:nvSpPr>
      <xdr:spPr>
        <a:xfrm rot="17200006">
          <a:off x="9485762" y="4646838"/>
          <a:ext cx="543226" cy="2256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100">
              <a:solidFill>
                <a:schemeClr val="accent1"/>
              </a:solidFill>
            </a:rPr>
            <a:t>-84%</a:t>
          </a:r>
        </a:p>
      </xdr:txBody>
    </xdr:sp>
    <xdr:clientData/>
  </xdr:oneCellAnchor>
  <xdr:oneCellAnchor>
    <xdr:from>
      <xdr:col>14</xdr:col>
      <xdr:colOff>330641</xdr:colOff>
      <xdr:row>23</xdr:row>
      <xdr:rowOff>167422</xdr:rowOff>
    </xdr:from>
    <xdr:ext cx="221652" cy="543226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638AAECC-675E-4E0C-8399-817B293FAADE}"/>
            </a:ext>
          </a:extLst>
        </xdr:cNvPr>
        <xdr:cNvSpPr txBox="1"/>
      </xdr:nvSpPr>
      <xdr:spPr>
        <a:xfrm rot="17166074">
          <a:off x="9656754" y="4709709"/>
          <a:ext cx="543226" cy="221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100">
              <a:solidFill>
                <a:schemeClr val="accent2"/>
              </a:solidFill>
            </a:rPr>
            <a:t>-84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xdr:txBody>
    </xdr:sp>
    <xdr:clientData/>
  </xdr:oneCellAnchor>
  <xdr:twoCellAnchor>
    <xdr:from>
      <xdr:col>15</xdr:col>
      <xdr:colOff>422032</xdr:colOff>
      <xdr:row>23</xdr:row>
      <xdr:rowOff>187569</xdr:rowOff>
    </xdr:from>
    <xdr:to>
      <xdr:col>16</xdr:col>
      <xdr:colOff>11723</xdr:colOff>
      <xdr:row>27</xdr:row>
      <xdr:rowOff>8792</xdr:rowOff>
    </xdr:to>
    <xdr:cxnSp macro="">
      <xdr:nvCxnSpPr>
        <xdr:cNvPr id="50" name="Прямая со стрелкой 49">
          <a:extLst>
            <a:ext uri="{FF2B5EF4-FFF2-40B4-BE49-F238E27FC236}">
              <a16:creationId xmlns:a16="http://schemas.microsoft.com/office/drawing/2014/main" id="{EA10EFA4-B6F7-45D4-BB79-664262D15D77}"/>
            </a:ext>
          </a:extLst>
        </xdr:cNvPr>
        <xdr:cNvCxnSpPr/>
      </xdr:nvCxnSpPr>
      <xdr:spPr>
        <a:xfrm flipH="1">
          <a:off x="10518532" y="4569069"/>
          <a:ext cx="199291" cy="583223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583223</xdr:colOff>
      <xdr:row>23</xdr:row>
      <xdr:rowOff>172915</xdr:rowOff>
    </xdr:from>
    <xdr:to>
      <xdr:col>16</xdr:col>
      <xdr:colOff>161192</xdr:colOff>
      <xdr:row>27</xdr:row>
      <xdr:rowOff>23446</xdr:rowOff>
    </xdr:to>
    <xdr:cxnSp macro="">
      <xdr:nvCxnSpPr>
        <xdr:cNvPr id="51" name="Прямая со стрелкой 50">
          <a:extLst>
            <a:ext uri="{FF2B5EF4-FFF2-40B4-BE49-F238E27FC236}">
              <a16:creationId xmlns:a16="http://schemas.microsoft.com/office/drawing/2014/main" id="{0FC133E5-B705-4A10-BA95-622B1ADC650C}"/>
            </a:ext>
          </a:extLst>
        </xdr:cNvPr>
        <xdr:cNvCxnSpPr/>
      </xdr:nvCxnSpPr>
      <xdr:spPr>
        <a:xfrm flipH="1">
          <a:off x="10679723" y="4554415"/>
          <a:ext cx="187569" cy="612531"/>
        </a:xfrm>
        <a:prstGeom prst="straightConnector1">
          <a:avLst/>
        </a:prstGeom>
        <a:ln w="127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327082</xdr:colOff>
      <xdr:row>23</xdr:row>
      <xdr:rowOff>99697</xdr:rowOff>
    </xdr:from>
    <xdr:ext cx="214507" cy="543226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60CDD966-79FF-406F-A7B6-8C6AE7ED5A2F}"/>
            </a:ext>
          </a:extLst>
        </xdr:cNvPr>
        <xdr:cNvSpPr txBox="1"/>
      </xdr:nvSpPr>
      <xdr:spPr>
        <a:xfrm rot="17433497">
          <a:off x="10259223" y="4645556"/>
          <a:ext cx="543226" cy="2145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>
              <a:solidFill>
                <a:schemeClr val="accent1"/>
              </a:solidFill>
            </a:rPr>
            <a:t>-81%</a:t>
          </a:r>
        </a:p>
      </xdr:txBody>
    </xdr:sp>
    <xdr:clientData/>
  </xdr:oneCellAnchor>
  <xdr:oneCellAnchor>
    <xdr:from>
      <xdr:col>15</xdr:col>
      <xdr:colOff>487841</xdr:colOff>
      <xdr:row>23</xdr:row>
      <xdr:rowOff>152082</xdr:rowOff>
    </xdr:from>
    <xdr:ext cx="209248" cy="543226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7CFF788B-BC76-44A2-94B2-668E31C48568}"/>
            </a:ext>
          </a:extLst>
        </xdr:cNvPr>
        <xdr:cNvSpPr txBox="1"/>
      </xdr:nvSpPr>
      <xdr:spPr>
        <a:xfrm rot="17355695">
          <a:off x="10417352" y="4700571"/>
          <a:ext cx="543226" cy="2092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>
              <a:solidFill>
                <a:schemeClr val="accent2"/>
              </a:solidFill>
            </a:rPr>
            <a:t>-83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xdr:txBody>
    </xdr:sp>
    <xdr:clientData/>
  </xdr:oneCellAnchor>
  <xdr:twoCellAnchor>
    <xdr:from>
      <xdr:col>16</xdr:col>
      <xdr:colOff>565638</xdr:colOff>
      <xdr:row>23</xdr:row>
      <xdr:rowOff>167054</xdr:rowOff>
    </xdr:from>
    <xdr:to>
      <xdr:col>17</xdr:col>
      <xdr:colOff>120162</xdr:colOff>
      <xdr:row>26</xdr:row>
      <xdr:rowOff>90854</xdr:rowOff>
    </xdr:to>
    <xdr:cxnSp macro="">
      <xdr:nvCxnSpPr>
        <xdr:cNvPr id="58" name="Прямая со стрелкой 57">
          <a:extLst>
            <a:ext uri="{FF2B5EF4-FFF2-40B4-BE49-F238E27FC236}">
              <a16:creationId xmlns:a16="http://schemas.microsoft.com/office/drawing/2014/main" id="{8D37AA6B-DAE9-4838-AB96-D40D7AA8416D}"/>
            </a:ext>
          </a:extLst>
        </xdr:cNvPr>
        <xdr:cNvCxnSpPr/>
      </xdr:nvCxnSpPr>
      <xdr:spPr>
        <a:xfrm flipH="1">
          <a:off x="11271738" y="4548554"/>
          <a:ext cx="164124" cy="4953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128954</xdr:colOff>
      <xdr:row>23</xdr:row>
      <xdr:rowOff>167054</xdr:rowOff>
    </xdr:from>
    <xdr:to>
      <xdr:col>17</xdr:col>
      <xdr:colOff>301870</xdr:colOff>
      <xdr:row>26</xdr:row>
      <xdr:rowOff>90854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6EC4587C-FDF8-4D7F-9F57-E1B246169CBE}"/>
            </a:ext>
          </a:extLst>
        </xdr:cNvPr>
        <xdr:cNvCxnSpPr/>
      </xdr:nvCxnSpPr>
      <xdr:spPr>
        <a:xfrm flipH="1">
          <a:off x="11444654" y="4548554"/>
          <a:ext cx="172916" cy="495300"/>
        </a:xfrm>
        <a:prstGeom prst="straightConnector1">
          <a:avLst/>
        </a:prstGeom>
        <a:ln w="127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429279</xdr:colOff>
      <xdr:row>23</xdr:row>
      <xdr:rowOff>50362</xdr:rowOff>
    </xdr:from>
    <xdr:ext cx="228448" cy="543226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112F3711-279D-44FA-A56B-6F682E7F00AA}"/>
            </a:ext>
          </a:extLst>
        </xdr:cNvPr>
        <xdr:cNvSpPr txBox="1"/>
      </xdr:nvSpPr>
      <xdr:spPr>
        <a:xfrm rot="17316336">
          <a:off x="10977990" y="4589251"/>
          <a:ext cx="543226" cy="2284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>
              <a:solidFill>
                <a:schemeClr val="accent1"/>
              </a:solidFill>
            </a:rPr>
            <a:t>-70%</a:t>
          </a:r>
        </a:p>
      </xdr:txBody>
    </xdr:sp>
    <xdr:clientData/>
  </xdr:oneCellAnchor>
  <xdr:oneCellAnchor>
    <xdr:from>
      <xdr:col>17</xdr:col>
      <xdr:colOff>16458</xdr:colOff>
      <xdr:row>23</xdr:row>
      <xdr:rowOff>72977</xdr:rowOff>
    </xdr:from>
    <xdr:ext cx="212639" cy="543226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DE8CA68-ACAF-439C-B4CB-844BF881F910}"/>
            </a:ext>
          </a:extLst>
        </xdr:cNvPr>
        <xdr:cNvSpPr txBox="1"/>
      </xdr:nvSpPr>
      <xdr:spPr>
        <a:xfrm rot="17444056">
          <a:off x="11166865" y="4619770"/>
          <a:ext cx="543226" cy="21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>
              <a:solidFill>
                <a:schemeClr val="accent2"/>
              </a:solidFill>
            </a:rPr>
            <a:t>-68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xdr:txBody>
    </xdr:sp>
    <xdr:clientData/>
  </xdr:oneCellAnchor>
  <xdr:twoCellAnchor>
    <xdr:from>
      <xdr:col>18</xdr:col>
      <xdr:colOff>77812</xdr:colOff>
      <xdr:row>23</xdr:row>
      <xdr:rowOff>187817</xdr:rowOff>
    </xdr:from>
    <xdr:to>
      <xdr:col>18</xdr:col>
      <xdr:colOff>236113</xdr:colOff>
      <xdr:row>27</xdr:row>
      <xdr:rowOff>2683</xdr:rowOff>
    </xdr:to>
    <xdr:cxnSp macro="">
      <xdr:nvCxnSpPr>
        <xdr:cNvPr id="69" name="Прямая со стрелкой 68">
          <a:extLst>
            <a:ext uri="{FF2B5EF4-FFF2-40B4-BE49-F238E27FC236}">
              <a16:creationId xmlns:a16="http://schemas.microsoft.com/office/drawing/2014/main" id="{82197181-0318-4C0A-A85A-D29D60E10B11}"/>
            </a:ext>
          </a:extLst>
        </xdr:cNvPr>
        <xdr:cNvCxnSpPr/>
      </xdr:nvCxnSpPr>
      <xdr:spPr>
        <a:xfrm flipH="1">
          <a:off x="11993453" y="4569317"/>
          <a:ext cx="158301" cy="576866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262946</xdr:colOff>
      <xdr:row>23</xdr:row>
      <xdr:rowOff>177085</xdr:rowOff>
    </xdr:from>
    <xdr:to>
      <xdr:col>18</xdr:col>
      <xdr:colOff>437345</xdr:colOff>
      <xdr:row>27</xdr:row>
      <xdr:rowOff>8049</xdr:rowOff>
    </xdr:to>
    <xdr:cxnSp macro="">
      <xdr:nvCxnSpPr>
        <xdr:cNvPr id="70" name="Прямая со стрелкой 69">
          <a:extLst>
            <a:ext uri="{FF2B5EF4-FFF2-40B4-BE49-F238E27FC236}">
              <a16:creationId xmlns:a16="http://schemas.microsoft.com/office/drawing/2014/main" id="{EE703678-0342-4E87-9448-786EA3BB5CB9}"/>
            </a:ext>
          </a:extLst>
        </xdr:cNvPr>
        <xdr:cNvCxnSpPr/>
      </xdr:nvCxnSpPr>
      <xdr:spPr>
        <a:xfrm flipH="1">
          <a:off x="12178587" y="4558585"/>
          <a:ext cx="174399" cy="592964"/>
        </a:xfrm>
        <a:prstGeom prst="straightConnector1">
          <a:avLst/>
        </a:prstGeom>
        <a:ln w="127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560103</xdr:colOff>
      <xdr:row>23</xdr:row>
      <xdr:rowOff>117329</xdr:rowOff>
    </xdr:from>
    <xdr:ext cx="221477" cy="543226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2E5806F1-3A50-4461-AF7E-16B558D40058}"/>
            </a:ext>
          </a:extLst>
        </xdr:cNvPr>
        <xdr:cNvSpPr txBox="1"/>
      </xdr:nvSpPr>
      <xdr:spPr>
        <a:xfrm rot="17187642">
          <a:off x="11705806" y="4659703"/>
          <a:ext cx="543226" cy="2214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>
              <a:solidFill>
                <a:schemeClr val="accent1"/>
              </a:solidFill>
            </a:rPr>
            <a:t>-82%</a:t>
          </a:r>
        </a:p>
      </xdr:txBody>
    </xdr:sp>
    <xdr:clientData/>
  </xdr:oneCellAnchor>
  <xdr:oneCellAnchor>
    <xdr:from>
      <xdr:col>18</xdr:col>
      <xdr:colOff>138940</xdr:colOff>
      <xdr:row>23</xdr:row>
      <xdr:rowOff>136266</xdr:rowOff>
    </xdr:from>
    <xdr:ext cx="240047" cy="543226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21C4730F-CE8A-4511-95FE-DFCE02843BB0}"/>
            </a:ext>
          </a:extLst>
        </xdr:cNvPr>
        <xdr:cNvSpPr txBox="1"/>
      </xdr:nvSpPr>
      <xdr:spPr>
        <a:xfrm rot="17364669">
          <a:off x="11902992" y="4669355"/>
          <a:ext cx="543226" cy="240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>
              <a:solidFill>
                <a:schemeClr val="accent2"/>
              </a:solidFill>
            </a:rPr>
            <a:t>-81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xdr:txBody>
    </xdr:sp>
    <xdr:clientData/>
  </xdr:oneCellAnchor>
  <xdr:twoCellAnchor>
    <xdr:from>
      <xdr:col>19</xdr:col>
      <xdr:colOff>336361</xdr:colOff>
      <xdr:row>21</xdr:row>
      <xdr:rowOff>67413</xdr:rowOff>
    </xdr:from>
    <xdr:to>
      <xdr:col>19</xdr:col>
      <xdr:colOff>474909</xdr:colOff>
      <xdr:row>23</xdr:row>
      <xdr:rowOff>166352</xdr:rowOff>
    </xdr:to>
    <xdr:cxnSp macro="">
      <xdr:nvCxnSpPr>
        <xdr:cNvPr id="79" name="Прямая со стрелкой 78">
          <a:extLst>
            <a:ext uri="{FF2B5EF4-FFF2-40B4-BE49-F238E27FC236}">
              <a16:creationId xmlns:a16="http://schemas.microsoft.com/office/drawing/2014/main" id="{E01F4EEC-B784-4DD2-A959-3C249BE088E1}"/>
            </a:ext>
          </a:extLst>
        </xdr:cNvPr>
        <xdr:cNvCxnSpPr/>
      </xdr:nvCxnSpPr>
      <xdr:spPr>
        <a:xfrm>
          <a:off x="12861065" y="4067913"/>
          <a:ext cx="138548" cy="47993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550069</xdr:colOff>
      <xdr:row>23</xdr:row>
      <xdr:rowOff>35719</xdr:rowOff>
    </xdr:from>
    <xdr:to>
      <xdr:col>19</xdr:col>
      <xdr:colOff>597694</xdr:colOff>
      <xdr:row>23</xdr:row>
      <xdr:rowOff>188119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46B38B9B-A1B9-433F-BC16-153BED47C37C}"/>
            </a:ext>
          </a:extLst>
        </xdr:cNvPr>
        <xdr:cNvCxnSpPr/>
      </xdr:nvCxnSpPr>
      <xdr:spPr>
        <a:xfrm>
          <a:off x="13084969" y="4417219"/>
          <a:ext cx="47625" cy="152400"/>
        </a:xfrm>
        <a:prstGeom prst="straightConnector1">
          <a:avLst/>
        </a:prstGeom>
        <a:ln w="127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391068</xdr:colOff>
      <xdr:row>20</xdr:row>
      <xdr:rowOff>107972</xdr:rowOff>
    </xdr:from>
    <xdr:ext cx="207225" cy="543226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B519B5BB-743C-49E0-8256-77BBCD8C3CCF}"/>
            </a:ext>
          </a:extLst>
        </xdr:cNvPr>
        <xdr:cNvSpPr txBox="1"/>
      </xdr:nvSpPr>
      <xdr:spPr>
        <a:xfrm rot="4276678">
          <a:off x="12757968" y="4085972"/>
          <a:ext cx="543226" cy="207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solidFill>
                <a:schemeClr val="accent1"/>
              </a:solidFill>
            </a:rPr>
            <a:t>+</a:t>
          </a:r>
          <a:r>
            <a:rPr lang="ru-RU" sz="1100">
              <a:solidFill>
                <a:schemeClr val="accent1"/>
              </a:solidFill>
            </a:rPr>
            <a:t>66%</a:t>
          </a:r>
        </a:p>
      </xdr:txBody>
    </xdr:sp>
    <xdr:clientData/>
  </xdr:oneCellAnchor>
  <xdr:oneCellAnchor>
    <xdr:from>
      <xdr:col>19</xdr:col>
      <xdr:colOff>603624</xdr:colOff>
      <xdr:row>21</xdr:row>
      <xdr:rowOff>117844</xdr:rowOff>
    </xdr:from>
    <xdr:ext cx="206436" cy="543226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7AB3EC58-F9A2-4C89-91AE-D66F669A04FE}"/>
            </a:ext>
          </a:extLst>
        </xdr:cNvPr>
        <xdr:cNvSpPr txBox="1"/>
      </xdr:nvSpPr>
      <xdr:spPr>
        <a:xfrm rot="4023370">
          <a:off x="12970129" y="4286739"/>
          <a:ext cx="543226" cy="206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solidFill>
                <a:schemeClr val="accent2"/>
              </a:solidFill>
            </a:rPr>
            <a:t>+</a:t>
          </a:r>
          <a:r>
            <a:rPr lang="ru-RU" sz="1100">
              <a:solidFill>
                <a:schemeClr val="accent2"/>
              </a:solidFill>
            </a:rPr>
            <a:t>17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xdr:txBody>
    </xdr:sp>
    <xdr:clientData/>
  </xdr:oneCellAnchor>
  <xdr:twoCellAnchor>
    <xdr:from>
      <xdr:col>13</xdr:col>
      <xdr:colOff>165253</xdr:colOff>
      <xdr:row>81</xdr:row>
      <xdr:rowOff>73446</xdr:rowOff>
    </xdr:from>
    <xdr:to>
      <xdr:col>20</xdr:col>
      <xdr:colOff>470744</xdr:colOff>
      <xdr:row>95</xdr:row>
      <xdr:rowOff>149646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id="{1BF6F72B-D2C1-44DA-991D-F105DEB2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150962</xdr:colOff>
      <xdr:row>97</xdr:row>
      <xdr:rowOff>79076</xdr:rowOff>
    </xdr:from>
    <xdr:to>
      <xdr:col>20</xdr:col>
      <xdr:colOff>456453</xdr:colOff>
      <xdr:row>111</xdr:row>
      <xdr:rowOff>155276</xdr:rowOff>
    </xdr:to>
    <xdr:graphicFrame macro="">
      <xdr:nvGraphicFramePr>
        <xdr:cNvPr id="39" name="Диаграмма 38">
          <a:extLst>
            <a:ext uri="{FF2B5EF4-FFF2-40B4-BE49-F238E27FC236}">
              <a16:creationId xmlns:a16="http://schemas.microsoft.com/office/drawing/2014/main" id="{2153925E-3395-45BB-B844-AE735C9FA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81425</xdr:colOff>
      <xdr:row>0</xdr:row>
      <xdr:rowOff>178746</xdr:rowOff>
    </xdr:from>
    <xdr:to>
      <xdr:col>33</xdr:col>
      <xdr:colOff>402726</xdr:colOff>
      <xdr:row>15</xdr:row>
      <xdr:rowOff>64446</xdr:rowOff>
    </xdr:to>
    <xdr:graphicFrame macro="">
      <xdr:nvGraphicFramePr>
        <xdr:cNvPr id="40" name="Диаграмма 39">
          <a:extLst>
            <a:ext uri="{FF2B5EF4-FFF2-40B4-BE49-F238E27FC236}">
              <a16:creationId xmlns:a16="http://schemas.microsoft.com/office/drawing/2014/main" id="{85E96C2F-7CC9-4C47-A82B-8ADB74520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57150</xdr:colOff>
      <xdr:row>17</xdr:row>
      <xdr:rowOff>14287</xdr:rowOff>
    </xdr:from>
    <xdr:to>
      <xdr:col>33</xdr:col>
      <xdr:colOff>361950</xdr:colOff>
      <xdr:row>31</xdr:row>
      <xdr:rowOff>90487</xdr:rowOff>
    </xdr:to>
    <xdr:graphicFrame macro="">
      <xdr:nvGraphicFramePr>
        <xdr:cNvPr id="41" name="Диаграмма 40">
          <a:extLst>
            <a:ext uri="{FF2B5EF4-FFF2-40B4-BE49-F238E27FC236}">
              <a16:creationId xmlns:a16="http://schemas.microsoft.com/office/drawing/2014/main" id="{28B9A2D6-B512-4C43-B649-C67E28F23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47625</xdr:colOff>
      <xdr:row>33</xdr:row>
      <xdr:rowOff>23812</xdr:rowOff>
    </xdr:from>
    <xdr:to>
      <xdr:col>33</xdr:col>
      <xdr:colOff>352425</xdr:colOff>
      <xdr:row>47</xdr:row>
      <xdr:rowOff>100012</xdr:rowOff>
    </xdr:to>
    <xdr:graphicFrame macro="">
      <xdr:nvGraphicFramePr>
        <xdr:cNvPr id="42" name="Диаграмма 41">
          <a:extLst>
            <a:ext uri="{FF2B5EF4-FFF2-40B4-BE49-F238E27FC236}">
              <a16:creationId xmlns:a16="http://schemas.microsoft.com/office/drawing/2014/main" id="{55A3DCB4-4E18-4BF9-9F76-FA6199038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38100</xdr:colOff>
      <xdr:row>49</xdr:row>
      <xdr:rowOff>52387</xdr:rowOff>
    </xdr:from>
    <xdr:to>
      <xdr:col>33</xdr:col>
      <xdr:colOff>342900</xdr:colOff>
      <xdr:row>63</xdr:row>
      <xdr:rowOff>128587</xdr:rowOff>
    </xdr:to>
    <xdr:graphicFrame macro="">
      <xdr:nvGraphicFramePr>
        <xdr:cNvPr id="43" name="Диаграмма 42">
          <a:extLst>
            <a:ext uri="{FF2B5EF4-FFF2-40B4-BE49-F238E27FC236}">
              <a16:creationId xmlns:a16="http://schemas.microsoft.com/office/drawing/2014/main" id="{17E629AC-4D56-4101-AF72-8250523AE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28575</xdr:colOff>
      <xdr:row>65</xdr:row>
      <xdr:rowOff>33337</xdr:rowOff>
    </xdr:from>
    <xdr:to>
      <xdr:col>33</xdr:col>
      <xdr:colOff>333375</xdr:colOff>
      <xdr:row>79</xdr:row>
      <xdr:rowOff>109537</xdr:rowOff>
    </xdr:to>
    <xdr:graphicFrame macro="">
      <xdr:nvGraphicFramePr>
        <xdr:cNvPr id="46" name="Диаграмма 45">
          <a:extLst>
            <a:ext uri="{FF2B5EF4-FFF2-40B4-BE49-F238E27FC236}">
              <a16:creationId xmlns:a16="http://schemas.microsoft.com/office/drawing/2014/main" id="{11CF9F57-AA3F-4558-BDA9-8C1ADB226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38100</xdr:colOff>
      <xdr:row>81</xdr:row>
      <xdr:rowOff>42862</xdr:rowOff>
    </xdr:from>
    <xdr:to>
      <xdr:col>33</xdr:col>
      <xdr:colOff>342900</xdr:colOff>
      <xdr:row>95</xdr:row>
      <xdr:rowOff>119062</xdr:rowOff>
    </xdr:to>
    <xdr:graphicFrame macro="">
      <xdr:nvGraphicFramePr>
        <xdr:cNvPr id="47" name="Диаграмма 46">
          <a:extLst>
            <a:ext uri="{FF2B5EF4-FFF2-40B4-BE49-F238E27FC236}">
              <a16:creationId xmlns:a16="http://schemas.microsoft.com/office/drawing/2014/main" id="{D6F7BE39-31E2-4682-9A1C-EFF425DA9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26</xdr:col>
      <xdr:colOff>38100</xdr:colOff>
      <xdr:row>97</xdr:row>
      <xdr:rowOff>61912</xdr:rowOff>
    </xdr:from>
    <xdr:to>
      <xdr:col>33</xdr:col>
      <xdr:colOff>342900</xdr:colOff>
      <xdr:row>111</xdr:row>
      <xdr:rowOff>138112</xdr:rowOff>
    </xdr:to>
    <xdr:graphicFrame macro="">
      <xdr:nvGraphicFramePr>
        <xdr:cNvPr id="48" name="Диаграмма 47">
          <a:extLst>
            <a:ext uri="{FF2B5EF4-FFF2-40B4-BE49-F238E27FC236}">
              <a16:creationId xmlns:a16="http://schemas.microsoft.com/office/drawing/2014/main" id="{D3459768-94A8-4BB0-AD8A-6EC4163B4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26</xdr:col>
      <xdr:colOff>81425</xdr:colOff>
      <xdr:row>0</xdr:row>
      <xdr:rowOff>178746</xdr:rowOff>
    </xdr:from>
    <xdr:to>
      <xdr:col>33</xdr:col>
      <xdr:colOff>402726</xdr:colOff>
      <xdr:row>15</xdr:row>
      <xdr:rowOff>64446</xdr:rowOff>
    </xdr:to>
    <xdr:graphicFrame macro="">
      <xdr:nvGraphicFramePr>
        <xdr:cNvPr id="49" name="Диаграмма 48">
          <a:extLst>
            <a:ext uri="{FF2B5EF4-FFF2-40B4-BE49-F238E27FC236}">
              <a16:creationId xmlns:a16="http://schemas.microsoft.com/office/drawing/2014/main" id="{00093840-4024-4B59-A9A0-34A8F4F56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26</xdr:col>
      <xdr:colOff>57150</xdr:colOff>
      <xdr:row>17</xdr:row>
      <xdr:rowOff>14287</xdr:rowOff>
    </xdr:from>
    <xdr:to>
      <xdr:col>33</xdr:col>
      <xdr:colOff>361950</xdr:colOff>
      <xdr:row>31</xdr:row>
      <xdr:rowOff>90487</xdr:rowOff>
    </xdr:to>
    <xdr:graphicFrame macro="">
      <xdr:nvGraphicFramePr>
        <xdr:cNvPr id="54" name="Диаграмма 53">
          <a:extLst>
            <a:ext uri="{FF2B5EF4-FFF2-40B4-BE49-F238E27FC236}">
              <a16:creationId xmlns:a16="http://schemas.microsoft.com/office/drawing/2014/main" id="{9E22FAA2-1397-460A-99FC-660A63A2C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26</xdr:col>
      <xdr:colOff>47625</xdr:colOff>
      <xdr:row>33</xdr:row>
      <xdr:rowOff>23812</xdr:rowOff>
    </xdr:from>
    <xdr:to>
      <xdr:col>33</xdr:col>
      <xdr:colOff>352425</xdr:colOff>
      <xdr:row>47</xdr:row>
      <xdr:rowOff>100012</xdr:rowOff>
    </xdr:to>
    <xdr:graphicFrame macro="">
      <xdr:nvGraphicFramePr>
        <xdr:cNvPr id="55" name="Диаграмма 54">
          <a:extLst>
            <a:ext uri="{FF2B5EF4-FFF2-40B4-BE49-F238E27FC236}">
              <a16:creationId xmlns:a16="http://schemas.microsoft.com/office/drawing/2014/main" id="{344AC225-62AE-414D-8860-0A9A3BF6A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26</xdr:col>
      <xdr:colOff>38100</xdr:colOff>
      <xdr:row>49</xdr:row>
      <xdr:rowOff>52387</xdr:rowOff>
    </xdr:from>
    <xdr:to>
      <xdr:col>33</xdr:col>
      <xdr:colOff>342900</xdr:colOff>
      <xdr:row>63</xdr:row>
      <xdr:rowOff>128587</xdr:rowOff>
    </xdr:to>
    <xdr:graphicFrame macro="">
      <xdr:nvGraphicFramePr>
        <xdr:cNvPr id="56" name="Диаграмма 55">
          <a:extLst>
            <a:ext uri="{FF2B5EF4-FFF2-40B4-BE49-F238E27FC236}">
              <a16:creationId xmlns:a16="http://schemas.microsoft.com/office/drawing/2014/main" id="{6BC07E76-B179-4627-BE91-FE00ADD2B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26</xdr:col>
      <xdr:colOff>28575</xdr:colOff>
      <xdr:row>65</xdr:row>
      <xdr:rowOff>33337</xdr:rowOff>
    </xdr:from>
    <xdr:to>
      <xdr:col>33</xdr:col>
      <xdr:colOff>333375</xdr:colOff>
      <xdr:row>79</xdr:row>
      <xdr:rowOff>109537</xdr:rowOff>
    </xdr:to>
    <xdr:graphicFrame macro="">
      <xdr:nvGraphicFramePr>
        <xdr:cNvPr id="57" name="Диаграмма 56">
          <a:extLst>
            <a:ext uri="{FF2B5EF4-FFF2-40B4-BE49-F238E27FC236}">
              <a16:creationId xmlns:a16="http://schemas.microsoft.com/office/drawing/2014/main" id="{A98BFECB-7DF9-4556-8EC4-C67AB7985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26</xdr:col>
      <xdr:colOff>38100</xdr:colOff>
      <xdr:row>81</xdr:row>
      <xdr:rowOff>42862</xdr:rowOff>
    </xdr:from>
    <xdr:to>
      <xdr:col>33</xdr:col>
      <xdr:colOff>342900</xdr:colOff>
      <xdr:row>95</xdr:row>
      <xdr:rowOff>119062</xdr:rowOff>
    </xdr:to>
    <xdr:graphicFrame macro="">
      <xdr:nvGraphicFramePr>
        <xdr:cNvPr id="62" name="Диаграмма 61">
          <a:extLst>
            <a:ext uri="{FF2B5EF4-FFF2-40B4-BE49-F238E27FC236}">
              <a16:creationId xmlns:a16="http://schemas.microsoft.com/office/drawing/2014/main" id="{D2115903-9D88-496A-B4C3-452A5DFB6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26</xdr:col>
      <xdr:colOff>38100</xdr:colOff>
      <xdr:row>97</xdr:row>
      <xdr:rowOff>61912</xdr:rowOff>
    </xdr:from>
    <xdr:to>
      <xdr:col>33</xdr:col>
      <xdr:colOff>342900</xdr:colOff>
      <xdr:row>111</xdr:row>
      <xdr:rowOff>138112</xdr:rowOff>
    </xdr:to>
    <xdr:graphicFrame macro="">
      <xdr:nvGraphicFramePr>
        <xdr:cNvPr id="63" name="Диаграмма 62">
          <a:extLst>
            <a:ext uri="{FF2B5EF4-FFF2-40B4-BE49-F238E27FC236}">
              <a16:creationId xmlns:a16="http://schemas.microsoft.com/office/drawing/2014/main" id="{EA16F6E9-F798-4BFE-97C8-6A2C037C4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52</xdr:col>
      <xdr:colOff>81425</xdr:colOff>
      <xdr:row>0</xdr:row>
      <xdr:rowOff>178746</xdr:rowOff>
    </xdr:from>
    <xdr:to>
      <xdr:col>59</xdr:col>
      <xdr:colOff>402726</xdr:colOff>
      <xdr:row>15</xdr:row>
      <xdr:rowOff>64446</xdr:rowOff>
    </xdr:to>
    <xdr:graphicFrame macro="">
      <xdr:nvGraphicFramePr>
        <xdr:cNvPr id="64" name="Диаграмма 63">
          <a:extLst>
            <a:ext uri="{FF2B5EF4-FFF2-40B4-BE49-F238E27FC236}">
              <a16:creationId xmlns:a16="http://schemas.microsoft.com/office/drawing/2014/main" id="{07A1FC21-1F18-4200-B57E-42346EA34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52</xdr:col>
      <xdr:colOff>57150</xdr:colOff>
      <xdr:row>17</xdr:row>
      <xdr:rowOff>14287</xdr:rowOff>
    </xdr:from>
    <xdr:to>
      <xdr:col>59</xdr:col>
      <xdr:colOff>361950</xdr:colOff>
      <xdr:row>31</xdr:row>
      <xdr:rowOff>90487</xdr:rowOff>
    </xdr:to>
    <xdr:graphicFrame macro="">
      <xdr:nvGraphicFramePr>
        <xdr:cNvPr id="65" name="Диаграмма 64">
          <a:extLst>
            <a:ext uri="{FF2B5EF4-FFF2-40B4-BE49-F238E27FC236}">
              <a16:creationId xmlns:a16="http://schemas.microsoft.com/office/drawing/2014/main" id="{66E1DB5A-5AB5-492E-95D2-A9DE6B09B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52</xdr:col>
      <xdr:colOff>47625</xdr:colOff>
      <xdr:row>33</xdr:row>
      <xdr:rowOff>23812</xdr:rowOff>
    </xdr:from>
    <xdr:to>
      <xdr:col>59</xdr:col>
      <xdr:colOff>352425</xdr:colOff>
      <xdr:row>47</xdr:row>
      <xdr:rowOff>100012</xdr:rowOff>
    </xdr:to>
    <xdr:graphicFrame macro="">
      <xdr:nvGraphicFramePr>
        <xdr:cNvPr id="66" name="Диаграмма 65">
          <a:extLst>
            <a:ext uri="{FF2B5EF4-FFF2-40B4-BE49-F238E27FC236}">
              <a16:creationId xmlns:a16="http://schemas.microsoft.com/office/drawing/2014/main" id="{9ABDDE96-A8E1-4ABA-8049-DF8B0315C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52</xdr:col>
      <xdr:colOff>38100</xdr:colOff>
      <xdr:row>49</xdr:row>
      <xdr:rowOff>52387</xdr:rowOff>
    </xdr:from>
    <xdr:to>
      <xdr:col>59</xdr:col>
      <xdr:colOff>342900</xdr:colOff>
      <xdr:row>63</xdr:row>
      <xdr:rowOff>128587</xdr:rowOff>
    </xdr:to>
    <xdr:graphicFrame macro="">
      <xdr:nvGraphicFramePr>
        <xdr:cNvPr id="67" name="Диаграмма 66">
          <a:extLst>
            <a:ext uri="{FF2B5EF4-FFF2-40B4-BE49-F238E27FC236}">
              <a16:creationId xmlns:a16="http://schemas.microsoft.com/office/drawing/2014/main" id="{17C81F70-6A29-429C-ACB2-0A632A44F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52</xdr:col>
      <xdr:colOff>28575</xdr:colOff>
      <xdr:row>65</xdr:row>
      <xdr:rowOff>33337</xdr:rowOff>
    </xdr:from>
    <xdr:to>
      <xdr:col>59</xdr:col>
      <xdr:colOff>333375</xdr:colOff>
      <xdr:row>79</xdr:row>
      <xdr:rowOff>109537</xdr:rowOff>
    </xdr:to>
    <xdr:graphicFrame macro="">
      <xdr:nvGraphicFramePr>
        <xdr:cNvPr id="68" name="Диаграмма 67">
          <a:extLst>
            <a:ext uri="{FF2B5EF4-FFF2-40B4-BE49-F238E27FC236}">
              <a16:creationId xmlns:a16="http://schemas.microsoft.com/office/drawing/2014/main" id="{A27246A7-C409-4C96-8CF1-BDC2855CE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52</xdr:col>
      <xdr:colOff>38100</xdr:colOff>
      <xdr:row>81</xdr:row>
      <xdr:rowOff>42862</xdr:rowOff>
    </xdr:from>
    <xdr:to>
      <xdr:col>59</xdr:col>
      <xdr:colOff>342900</xdr:colOff>
      <xdr:row>95</xdr:row>
      <xdr:rowOff>119062</xdr:rowOff>
    </xdr:to>
    <xdr:graphicFrame macro="">
      <xdr:nvGraphicFramePr>
        <xdr:cNvPr id="73" name="Диаграмма 72">
          <a:extLst>
            <a:ext uri="{FF2B5EF4-FFF2-40B4-BE49-F238E27FC236}">
              <a16:creationId xmlns:a16="http://schemas.microsoft.com/office/drawing/2014/main" id="{BB3F9A56-7574-4412-87D0-E4B416234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52</xdr:col>
      <xdr:colOff>38100</xdr:colOff>
      <xdr:row>97</xdr:row>
      <xdr:rowOff>61912</xdr:rowOff>
    </xdr:from>
    <xdr:to>
      <xdr:col>59</xdr:col>
      <xdr:colOff>342900</xdr:colOff>
      <xdr:row>111</xdr:row>
      <xdr:rowOff>138112</xdr:rowOff>
    </xdr:to>
    <xdr:graphicFrame macro="">
      <xdr:nvGraphicFramePr>
        <xdr:cNvPr id="74" name="Диаграмма 73">
          <a:extLst>
            <a:ext uri="{FF2B5EF4-FFF2-40B4-BE49-F238E27FC236}">
              <a16:creationId xmlns:a16="http://schemas.microsoft.com/office/drawing/2014/main" id="{F60C8F31-55EF-4B41-B49C-C32DCE721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52</xdr:col>
      <xdr:colOff>81425</xdr:colOff>
      <xdr:row>0</xdr:row>
      <xdr:rowOff>178746</xdr:rowOff>
    </xdr:from>
    <xdr:to>
      <xdr:col>59</xdr:col>
      <xdr:colOff>402726</xdr:colOff>
      <xdr:row>15</xdr:row>
      <xdr:rowOff>64446</xdr:rowOff>
    </xdr:to>
    <xdr:graphicFrame macro="">
      <xdr:nvGraphicFramePr>
        <xdr:cNvPr id="75" name="Диаграмма 74">
          <a:extLst>
            <a:ext uri="{FF2B5EF4-FFF2-40B4-BE49-F238E27FC236}">
              <a16:creationId xmlns:a16="http://schemas.microsoft.com/office/drawing/2014/main" id="{53A6A8EE-8132-4763-BD3A-CD29E010C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52</xdr:col>
      <xdr:colOff>57150</xdr:colOff>
      <xdr:row>17</xdr:row>
      <xdr:rowOff>14287</xdr:rowOff>
    </xdr:from>
    <xdr:to>
      <xdr:col>59</xdr:col>
      <xdr:colOff>361950</xdr:colOff>
      <xdr:row>31</xdr:row>
      <xdr:rowOff>90487</xdr:rowOff>
    </xdr:to>
    <xdr:graphicFrame macro="">
      <xdr:nvGraphicFramePr>
        <xdr:cNvPr id="76" name="Диаграмма 75">
          <a:extLst>
            <a:ext uri="{FF2B5EF4-FFF2-40B4-BE49-F238E27FC236}">
              <a16:creationId xmlns:a16="http://schemas.microsoft.com/office/drawing/2014/main" id="{7183000B-5D75-49E0-A53A-E88AFDC28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52</xdr:col>
      <xdr:colOff>47625</xdr:colOff>
      <xdr:row>33</xdr:row>
      <xdr:rowOff>23812</xdr:rowOff>
    </xdr:from>
    <xdr:to>
      <xdr:col>59</xdr:col>
      <xdr:colOff>352425</xdr:colOff>
      <xdr:row>47</xdr:row>
      <xdr:rowOff>100012</xdr:rowOff>
    </xdr:to>
    <xdr:graphicFrame macro="">
      <xdr:nvGraphicFramePr>
        <xdr:cNvPr id="77" name="Диаграмма 76">
          <a:extLst>
            <a:ext uri="{FF2B5EF4-FFF2-40B4-BE49-F238E27FC236}">
              <a16:creationId xmlns:a16="http://schemas.microsoft.com/office/drawing/2014/main" id="{710C8B69-9BF8-4DF0-A85C-89FE99DDD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52</xdr:col>
      <xdr:colOff>38100</xdr:colOff>
      <xdr:row>49</xdr:row>
      <xdr:rowOff>52387</xdr:rowOff>
    </xdr:from>
    <xdr:to>
      <xdr:col>59</xdr:col>
      <xdr:colOff>342900</xdr:colOff>
      <xdr:row>63</xdr:row>
      <xdr:rowOff>128587</xdr:rowOff>
    </xdr:to>
    <xdr:graphicFrame macro="">
      <xdr:nvGraphicFramePr>
        <xdr:cNvPr id="78" name="Диаграмма 77">
          <a:extLst>
            <a:ext uri="{FF2B5EF4-FFF2-40B4-BE49-F238E27FC236}">
              <a16:creationId xmlns:a16="http://schemas.microsoft.com/office/drawing/2014/main" id="{0AB06489-7D41-44C3-B07C-4EA7785CF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52</xdr:col>
      <xdr:colOff>28575</xdr:colOff>
      <xdr:row>65</xdr:row>
      <xdr:rowOff>33337</xdr:rowOff>
    </xdr:from>
    <xdr:to>
      <xdr:col>59</xdr:col>
      <xdr:colOff>333375</xdr:colOff>
      <xdr:row>79</xdr:row>
      <xdr:rowOff>109537</xdr:rowOff>
    </xdr:to>
    <xdr:graphicFrame macro="">
      <xdr:nvGraphicFramePr>
        <xdr:cNvPr id="83" name="Диаграмма 82">
          <a:extLst>
            <a:ext uri="{FF2B5EF4-FFF2-40B4-BE49-F238E27FC236}">
              <a16:creationId xmlns:a16="http://schemas.microsoft.com/office/drawing/2014/main" id="{B7C73422-4ED3-49F3-BA9F-22CB6CE98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52</xdr:col>
      <xdr:colOff>38100</xdr:colOff>
      <xdr:row>81</xdr:row>
      <xdr:rowOff>42862</xdr:rowOff>
    </xdr:from>
    <xdr:to>
      <xdr:col>59</xdr:col>
      <xdr:colOff>342900</xdr:colOff>
      <xdr:row>95</xdr:row>
      <xdr:rowOff>119062</xdr:rowOff>
    </xdr:to>
    <xdr:graphicFrame macro="">
      <xdr:nvGraphicFramePr>
        <xdr:cNvPr id="84" name="Диаграмма 83">
          <a:extLst>
            <a:ext uri="{FF2B5EF4-FFF2-40B4-BE49-F238E27FC236}">
              <a16:creationId xmlns:a16="http://schemas.microsoft.com/office/drawing/2014/main" id="{FD8A041C-05D1-4B29-9B25-F7B6951B8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52</xdr:col>
      <xdr:colOff>38100</xdr:colOff>
      <xdr:row>97</xdr:row>
      <xdr:rowOff>61912</xdr:rowOff>
    </xdr:from>
    <xdr:to>
      <xdr:col>59</xdr:col>
      <xdr:colOff>342900</xdr:colOff>
      <xdr:row>111</xdr:row>
      <xdr:rowOff>138112</xdr:rowOff>
    </xdr:to>
    <xdr:graphicFrame macro="">
      <xdr:nvGraphicFramePr>
        <xdr:cNvPr id="85" name="Диаграмма 84">
          <a:extLst>
            <a:ext uri="{FF2B5EF4-FFF2-40B4-BE49-F238E27FC236}">
              <a16:creationId xmlns:a16="http://schemas.microsoft.com/office/drawing/2014/main" id="{50885B0A-244A-490B-BC1E-44880396F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39</xdr:col>
      <xdr:colOff>81425</xdr:colOff>
      <xdr:row>0</xdr:row>
      <xdr:rowOff>178746</xdr:rowOff>
    </xdr:from>
    <xdr:to>
      <xdr:col>46</xdr:col>
      <xdr:colOff>402726</xdr:colOff>
      <xdr:row>15</xdr:row>
      <xdr:rowOff>64446</xdr:rowOff>
    </xdr:to>
    <xdr:graphicFrame macro="">
      <xdr:nvGraphicFramePr>
        <xdr:cNvPr id="86" name="Диаграмма 85">
          <a:extLst>
            <a:ext uri="{FF2B5EF4-FFF2-40B4-BE49-F238E27FC236}">
              <a16:creationId xmlns:a16="http://schemas.microsoft.com/office/drawing/2014/main" id="{6ADF8D28-4664-4AD3-AF6A-C9DBD7637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39</xdr:col>
      <xdr:colOff>57150</xdr:colOff>
      <xdr:row>17</xdr:row>
      <xdr:rowOff>14287</xdr:rowOff>
    </xdr:from>
    <xdr:to>
      <xdr:col>46</xdr:col>
      <xdr:colOff>361950</xdr:colOff>
      <xdr:row>31</xdr:row>
      <xdr:rowOff>90487</xdr:rowOff>
    </xdr:to>
    <xdr:graphicFrame macro="">
      <xdr:nvGraphicFramePr>
        <xdr:cNvPr id="87" name="Диаграмма 86">
          <a:extLst>
            <a:ext uri="{FF2B5EF4-FFF2-40B4-BE49-F238E27FC236}">
              <a16:creationId xmlns:a16="http://schemas.microsoft.com/office/drawing/2014/main" id="{3DDBB403-4503-4ACB-A62E-8CA1360DB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39</xdr:col>
      <xdr:colOff>47625</xdr:colOff>
      <xdr:row>33</xdr:row>
      <xdr:rowOff>23812</xdr:rowOff>
    </xdr:from>
    <xdr:to>
      <xdr:col>46</xdr:col>
      <xdr:colOff>352425</xdr:colOff>
      <xdr:row>47</xdr:row>
      <xdr:rowOff>100012</xdr:rowOff>
    </xdr:to>
    <xdr:graphicFrame macro="">
      <xdr:nvGraphicFramePr>
        <xdr:cNvPr id="88" name="Диаграмма 87">
          <a:extLst>
            <a:ext uri="{FF2B5EF4-FFF2-40B4-BE49-F238E27FC236}">
              <a16:creationId xmlns:a16="http://schemas.microsoft.com/office/drawing/2014/main" id="{357FE5C5-5F31-4FCB-AF78-27428E9A2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39</xdr:col>
      <xdr:colOff>38100</xdr:colOff>
      <xdr:row>49</xdr:row>
      <xdr:rowOff>52387</xdr:rowOff>
    </xdr:from>
    <xdr:to>
      <xdr:col>46</xdr:col>
      <xdr:colOff>342900</xdr:colOff>
      <xdr:row>63</xdr:row>
      <xdr:rowOff>128587</xdr:rowOff>
    </xdr:to>
    <xdr:graphicFrame macro="">
      <xdr:nvGraphicFramePr>
        <xdr:cNvPr id="89" name="Диаграмма 88">
          <a:extLst>
            <a:ext uri="{FF2B5EF4-FFF2-40B4-BE49-F238E27FC236}">
              <a16:creationId xmlns:a16="http://schemas.microsoft.com/office/drawing/2014/main" id="{BEF438FA-256E-4AB4-B372-37970A90E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39</xdr:col>
      <xdr:colOff>28575</xdr:colOff>
      <xdr:row>65</xdr:row>
      <xdr:rowOff>33337</xdr:rowOff>
    </xdr:from>
    <xdr:to>
      <xdr:col>46</xdr:col>
      <xdr:colOff>333375</xdr:colOff>
      <xdr:row>79</xdr:row>
      <xdr:rowOff>109537</xdr:rowOff>
    </xdr:to>
    <xdr:graphicFrame macro="">
      <xdr:nvGraphicFramePr>
        <xdr:cNvPr id="90" name="Диаграмма 89">
          <a:extLst>
            <a:ext uri="{FF2B5EF4-FFF2-40B4-BE49-F238E27FC236}">
              <a16:creationId xmlns:a16="http://schemas.microsoft.com/office/drawing/2014/main" id="{9B1D2DC3-B43D-4C87-B1F4-5F06B5D6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39</xdr:col>
      <xdr:colOff>38100</xdr:colOff>
      <xdr:row>81</xdr:row>
      <xdr:rowOff>42862</xdr:rowOff>
    </xdr:from>
    <xdr:to>
      <xdr:col>46</xdr:col>
      <xdr:colOff>342900</xdr:colOff>
      <xdr:row>95</xdr:row>
      <xdr:rowOff>119062</xdr:rowOff>
    </xdr:to>
    <xdr:graphicFrame macro="">
      <xdr:nvGraphicFramePr>
        <xdr:cNvPr id="91" name="Диаграмма 90">
          <a:extLst>
            <a:ext uri="{FF2B5EF4-FFF2-40B4-BE49-F238E27FC236}">
              <a16:creationId xmlns:a16="http://schemas.microsoft.com/office/drawing/2014/main" id="{488CBDDB-591B-4040-8843-C4EDD1F8B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39</xdr:col>
      <xdr:colOff>38100</xdr:colOff>
      <xdr:row>97</xdr:row>
      <xdr:rowOff>61912</xdr:rowOff>
    </xdr:from>
    <xdr:to>
      <xdr:col>46</xdr:col>
      <xdr:colOff>342900</xdr:colOff>
      <xdr:row>111</xdr:row>
      <xdr:rowOff>138112</xdr:rowOff>
    </xdr:to>
    <xdr:graphicFrame macro="">
      <xdr:nvGraphicFramePr>
        <xdr:cNvPr id="92" name="Диаграмма 91">
          <a:extLst>
            <a:ext uri="{FF2B5EF4-FFF2-40B4-BE49-F238E27FC236}">
              <a16:creationId xmlns:a16="http://schemas.microsoft.com/office/drawing/2014/main" id="{3539F5E1-192F-4852-B330-871D29B71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39</xdr:col>
      <xdr:colOff>81425</xdr:colOff>
      <xdr:row>0</xdr:row>
      <xdr:rowOff>178746</xdr:rowOff>
    </xdr:from>
    <xdr:to>
      <xdr:col>46</xdr:col>
      <xdr:colOff>402726</xdr:colOff>
      <xdr:row>15</xdr:row>
      <xdr:rowOff>64446</xdr:rowOff>
    </xdr:to>
    <xdr:graphicFrame macro="">
      <xdr:nvGraphicFramePr>
        <xdr:cNvPr id="93" name="Диаграмма 92">
          <a:extLst>
            <a:ext uri="{FF2B5EF4-FFF2-40B4-BE49-F238E27FC236}">
              <a16:creationId xmlns:a16="http://schemas.microsoft.com/office/drawing/2014/main" id="{93258AB8-7DEA-4333-8F12-7185410E3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39</xdr:col>
      <xdr:colOff>57150</xdr:colOff>
      <xdr:row>17</xdr:row>
      <xdr:rowOff>14287</xdr:rowOff>
    </xdr:from>
    <xdr:to>
      <xdr:col>46</xdr:col>
      <xdr:colOff>361950</xdr:colOff>
      <xdr:row>31</xdr:row>
      <xdr:rowOff>90487</xdr:rowOff>
    </xdr:to>
    <xdr:graphicFrame macro="">
      <xdr:nvGraphicFramePr>
        <xdr:cNvPr id="94" name="Диаграмма 93">
          <a:extLst>
            <a:ext uri="{FF2B5EF4-FFF2-40B4-BE49-F238E27FC236}">
              <a16:creationId xmlns:a16="http://schemas.microsoft.com/office/drawing/2014/main" id="{0AF8116B-B7D8-4383-8933-556C1CEFB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39</xdr:col>
      <xdr:colOff>47625</xdr:colOff>
      <xdr:row>33</xdr:row>
      <xdr:rowOff>23812</xdr:rowOff>
    </xdr:from>
    <xdr:to>
      <xdr:col>46</xdr:col>
      <xdr:colOff>352425</xdr:colOff>
      <xdr:row>47</xdr:row>
      <xdr:rowOff>100012</xdr:rowOff>
    </xdr:to>
    <xdr:graphicFrame macro="">
      <xdr:nvGraphicFramePr>
        <xdr:cNvPr id="95" name="Диаграмма 94">
          <a:extLst>
            <a:ext uri="{FF2B5EF4-FFF2-40B4-BE49-F238E27FC236}">
              <a16:creationId xmlns:a16="http://schemas.microsoft.com/office/drawing/2014/main" id="{B330EA01-FCCC-4899-8F50-84BC31C9A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39</xdr:col>
      <xdr:colOff>38100</xdr:colOff>
      <xdr:row>49</xdr:row>
      <xdr:rowOff>52387</xdr:rowOff>
    </xdr:from>
    <xdr:to>
      <xdr:col>46</xdr:col>
      <xdr:colOff>342900</xdr:colOff>
      <xdr:row>63</xdr:row>
      <xdr:rowOff>128587</xdr:rowOff>
    </xdr:to>
    <xdr:graphicFrame macro="">
      <xdr:nvGraphicFramePr>
        <xdr:cNvPr id="96" name="Диаграмма 95">
          <a:extLst>
            <a:ext uri="{FF2B5EF4-FFF2-40B4-BE49-F238E27FC236}">
              <a16:creationId xmlns:a16="http://schemas.microsoft.com/office/drawing/2014/main" id="{A6701499-2C12-4083-A885-3224AF22A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39</xdr:col>
      <xdr:colOff>28575</xdr:colOff>
      <xdr:row>65</xdr:row>
      <xdr:rowOff>33337</xdr:rowOff>
    </xdr:from>
    <xdr:to>
      <xdr:col>46</xdr:col>
      <xdr:colOff>333375</xdr:colOff>
      <xdr:row>79</xdr:row>
      <xdr:rowOff>109537</xdr:rowOff>
    </xdr:to>
    <xdr:graphicFrame macro="">
      <xdr:nvGraphicFramePr>
        <xdr:cNvPr id="97" name="Диаграмма 96">
          <a:extLst>
            <a:ext uri="{FF2B5EF4-FFF2-40B4-BE49-F238E27FC236}">
              <a16:creationId xmlns:a16="http://schemas.microsoft.com/office/drawing/2014/main" id="{EFB43784-366A-456C-A4DD-A4CD6C56C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39</xdr:col>
      <xdr:colOff>38100</xdr:colOff>
      <xdr:row>81</xdr:row>
      <xdr:rowOff>42862</xdr:rowOff>
    </xdr:from>
    <xdr:to>
      <xdr:col>46</xdr:col>
      <xdr:colOff>342900</xdr:colOff>
      <xdr:row>95</xdr:row>
      <xdr:rowOff>119062</xdr:rowOff>
    </xdr:to>
    <xdr:graphicFrame macro="">
      <xdr:nvGraphicFramePr>
        <xdr:cNvPr id="98" name="Диаграмма 97">
          <a:extLst>
            <a:ext uri="{FF2B5EF4-FFF2-40B4-BE49-F238E27FC236}">
              <a16:creationId xmlns:a16="http://schemas.microsoft.com/office/drawing/2014/main" id="{E0FAD8D5-AEB4-4260-9B2C-ECEB266E3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39</xdr:col>
      <xdr:colOff>38100</xdr:colOff>
      <xdr:row>97</xdr:row>
      <xdr:rowOff>61912</xdr:rowOff>
    </xdr:from>
    <xdr:to>
      <xdr:col>46</xdr:col>
      <xdr:colOff>342900</xdr:colOff>
      <xdr:row>111</xdr:row>
      <xdr:rowOff>138112</xdr:rowOff>
    </xdr:to>
    <xdr:graphicFrame macro="">
      <xdr:nvGraphicFramePr>
        <xdr:cNvPr id="99" name="Диаграмма 98">
          <a:extLst>
            <a:ext uri="{FF2B5EF4-FFF2-40B4-BE49-F238E27FC236}">
              <a16:creationId xmlns:a16="http://schemas.microsoft.com/office/drawing/2014/main" id="{ADBF90C7-64CF-4830-B95E-D8BCC5F0C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66</xdr:col>
      <xdr:colOff>81425</xdr:colOff>
      <xdr:row>0</xdr:row>
      <xdr:rowOff>178746</xdr:rowOff>
    </xdr:from>
    <xdr:to>
      <xdr:col>73</xdr:col>
      <xdr:colOff>402726</xdr:colOff>
      <xdr:row>15</xdr:row>
      <xdr:rowOff>64446</xdr:rowOff>
    </xdr:to>
    <xdr:graphicFrame macro="">
      <xdr:nvGraphicFramePr>
        <xdr:cNvPr id="100" name="Диаграмма 99">
          <a:extLst>
            <a:ext uri="{FF2B5EF4-FFF2-40B4-BE49-F238E27FC236}">
              <a16:creationId xmlns:a16="http://schemas.microsoft.com/office/drawing/2014/main" id="{DF14E61B-7FB8-4FE1-A383-8C9E4CA8A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66</xdr:col>
      <xdr:colOff>57150</xdr:colOff>
      <xdr:row>17</xdr:row>
      <xdr:rowOff>14287</xdr:rowOff>
    </xdr:from>
    <xdr:to>
      <xdr:col>73</xdr:col>
      <xdr:colOff>361950</xdr:colOff>
      <xdr:row>31</xdr:row>
      <xdr:rowOff>90487</xdr:rowOff>
    </xdr:to>
    <xdr:graphicFrame macro="">
      <xdr:nvGraphicFramePr>
        <xdr:cNvPr id="101" name="Диаграмма 100">
          <a:extLst>
            <a:ext uri="{FF2B5EF4-FFF2-40B4-BE49-F238E27FC236}">
              <a16:creationId xmlns:a16="http://schemas.microsoft.com/office/drawing/2014/main" id="{8CBA0FEF-B467-4ECE-A493-52FE01C76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66</xdr:col>
      <xdr:colOff>47625</xdr:colOff>
      <xdr:row>33</xdr:row>
      <xdr:rowOff>23812</xdr:rowOff>
    </xdr:from>
    <xdr:to>
      <xdr:col>73</xdr:col>
      <xdr:colOff>352425</xdr:colOff>
      <xdr:row>47</xdr:row>
      <xdr:rowOff>100012</xdr:rowOff>
    </xdr:to>
    <xdr:graphicFrame macro="">
      <xdr:nvGraphicFramePr>
        <xdr:cNvPr id="102" name="Диаграмма 101">
          <a:extLst>
            <a:ext uri="{FF2B5EF4-FFF2-40B4-BE49-F238E27FC236}">
              <a16:creationId xmlns:a16="http://schemas.microsoft.com/office/drawing/2014/main" id="{C1002FF0-7413-4D69-80DF-7F85F5836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66</xdr:col>
      <xdr:colOff>38100</xdr:colOff>
      <xdr:row>49</xdr:row>
      <xdr:rowOff>52387</xdr:rowOff>
    </xdr:from>
    <xdr:to>
      <xdr:col>73</xdr:col>
      <xdr:colOff>342900</xdr:colOff>
      <xdr:row>63</xdr:row>
      <xdr:rowOff>128587</xdr:rowOff>
    </xdr:to>
    <xdr:graphicFrame macro="">
      <xdr:nvGraphicFramePr>
        <xdr:cNvPr id="103" name="Диаграмма 102">
          <a:extLst>
            <a:ext uri="{FF2B5EF4-FFF2-40B4-BE49-F238E27FC236}">
              <a16:creationId xmlns:a16="http://schemas.microsoft.com/office/drawing/2014/main" id="{E1D724DD-B9DE-4D30-9563-1652E2EFF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66</xdr:col>
      <xdr:colOff>28575</xdr:colOff>
      <xdr:row>65</xdr:row>
      <xdr:rowOff>33337</xdr:rowOff>
    </xdr:from>
    <xdr:to>
      <xdr:col>73</xdr:col>
      <xdr:colOff>333375</xdr:colOff>
      <xdr:row>79</xdr:row>
      <xdr:rowOff>109537</xdr:rowOff>
    </xdr:to>
    <xdr:graphicFrame macro="">
      <xdr:nvGraphicFramePr>
        <xdr:cNvPr id="104" name="Диаграмма 103">
          <a:extLst>
            <a:ext uri="{FF2B5EF4-FFF2-40B4-BE49-F238E27FC236}">
              <a16:creationId xmlns:a16="http://schemas.microsoft.com/office/drawing/2014/main" id="{F7AA3CA5-8382-4560-B424-CFE956C17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66</xdr:col>
      <xdr:colOff>38100</xdr:colOff>
      <xdr:row>81</xdr:row>
      <xdr:rowOff>42862</xdr:rowOff>
    </xdr:from>
    <xdr:to>
      <xdr:col>73</xdr:col>
      <xdr:colOff>342900</xdr:colOff>
      <xdr:row>95</xdr:row>
      <xdr:rowOff>119062</xdr:rowOff>
    </xdr:to>
    <xdr:graphicFrame macro="">
      <xdr:nvGraphicFramePr>
        <xdr:cNvPr id="105" name="Диаграмма 104">
          <a:extLst>
            <a:ext uri="{FF2B5EF4-FFF2-40B4-BE49-F238E27FC236}">
              <a16:creationId xmlns:a16="http://schemas.microsoft.com/office/drawing/2014/main" id="{0A8A3ADA-432A-44E9-8957-C0967DEAF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66</xdr:col>
      <xdr:colOff>38100</xdr:colOff>
      <xdr:row>97</xdr:row>
      <xdr:rowOff>61912</xdr:rowOff>
    </xdr:from>
    <xdr:to>
      <xdr:col>73</xdr:col>
      <xdr:colOff>342900</xdr:colOff>
      <xdr:row>111</xdr:row>
      <xdr:rowOff>138112</xdr:rowOff>
    </xdr:to>
    <xdr:graphicFrame macro="">
      <xdr:nvGraphicFramePr>
        <xdr:cNvPr id="106" name="Диаграмма 105">
          <a:extLst>
            <a:ext uri="{FF2B5EF4-FFF2-40B4-BE49-F238E27FC236}">
              <a16:creationId xmlns:a16="http://schemas.microsoft.com/office/drawing/2014/main" id="{BCF2ABDF-07F5-4A44-94E8-5A9C6361D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66</xdr:col>
      <xdr:colOff>81425</xdr:colOff>
      <xdr:row>0</xdr:row>
      <xdr:rowOff>178746</xdr:rowOff>
    </xdr:from>
    <xdr:to>
      <xdr:col>73</xdr:col>
      <xdr:colOff>402726</xdr:colOff>
      <xdr:row>15</xdr:row>
      <xdr:rowOff>64446</xdr:rowOff>
    </xdr:to>
    <xdr:graphicFrame macro="">
      <xdr:nvGraphicFramePr>
        <xdr:cNvPr id="107" name="Диаграмма 106">
          <a:extLst>
            <a:ext uri="{FF2B5EF4-FFF2-40B4-BE49-F238E27FC236}">
              <a16:creationId xmlns:a16="http://schemas.microsoft.com/office/drawing/2014/main" id="{722A33FB-C690-472D-A631-1E6695F8D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66</xdr:col>
      <xdr:colOff>57150</xdr:colOff>
      <xdr:row>17</xdr:row>
      <xdr:rowOff>14287</xdr:rowOff>
    </xdr:from>
    <xdr:to>
      <xdr:col>73</xdr:col>
      <xdr:colOff>361950</xdr:colOff>
      <xdr:row>31</xdr:row>
      <xdr:rowOff>90487</xdr:rowOff>
    </xdr:to>
    <xdr:graphicFrame macro="">
      <xdr:nvGraphicFramePr>
        <xdr:cNvPr id="108" name="Диаграмма 107">
          <a:extLst>
            <a:ext uri="{FF2B5EF4-FFF2-40B4-BE49-F238E27FC236}">
              <a16:creationId xmlns:a16="http://schemas.microsoft.com/office/drawing/2014/main" id="{38675421-A628-4587-9C36-BEE0D7375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66</xdr:col>
      <xdr:colOff>47625</xdr:colOff>
      <xdr:row>33</xdr:row>
      <xdr:rowOff>23812</xdr:rowOff>
    </xdr:from>
    <xdr:to>
      <xdr:col>73</xdr:col>
      <xdr:colOff>352425</xdr:colOff>
      <xdr:row>47</xdr:row>
      <xdr:rowOff>100012</xdr:rowOff>
    </xdr:to>
    <xdr:graphicFrame macro="">
      <xdr:nvGraphicFramePr>
        <xdr:cNvPr id="109" name="Диаграмма 108">
          <a:extLst>
            <a:ext uri="{FF2B5EF4-FFF2-40B4-BE49-F238E27FC236}">
              <a16:creationId xmlns:a16="http://schemas.microsoft.com/office/drawing/2014/main" id="{A9B4896F-570D-4FA3-951B-59C5BD12C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66</xdr:col>
      <xdr:colOff>38100</xdr:colOff>
      <xdr:row>49</xdr:row>
      <xdr:rowOff>52387</xdr:rowOff>
    </xdr:from>
    <xdr:to>
      <xdr:col>73</xdr:col>
      <xdr:colOff>342900</xdr:colOff>
      <xdr:row>63</xdr:row>
      <xdr:rowOff>128587</xdr:rowOff>
    </xdr:to>
    <xdr:graphicFrame macro="">
      <xdr:nvGraphicFramePr>
        <xdr:cNvPr id="110" name="Диаграмма 109">
          <a:extLst>
            <a:ext uri="{FF2B5EF4-FFF2-40B4-BE49-F238E27FC236}">
              <a16:creationId xmlns:a16="http://schemas.microsoft.com/office/drawing/2014/main" id="{CD107A3C-2985-43C1-964E-3C64F4FE5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66</xdr:col>
      <xdr:colOff>28575</xdr:colOff>
      <xdr:row>65</xdr:row>
      <xdr:rowOff>33337</xdr:rowOff>
    </xdr:from>
    <xdr:to>
      <xdr:col>73</xdr:col>
      <xdr:colOff>333375</xdr:colOff>
      <xdr:row>79</xdr:row>
      <xdr:rowOff>109537</xdr:rowOff>
    </xdr:to>
    <xdr:graphicFrame macro="">
      <xdr:nvGraphicFramePr>
        <xdr:cNvPr id="111" name="Диаграмма 110">
          <a:extLst>
            <a:ext uri="{FF2B5EF4-FFF2-40B4-BE49-F238E27FC236}">
              <a16:creationId xmlns:a16="http://schemas.microsoft.com/office/drawing/2014/main" id="{1D1E61D7-9175-4E23-A7B8-3F5425983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66</xdr:col>
      <xdr:colOff>38100</xdr:colOff>
      <xdr:row>81</xdr:row>
      <xdr:rowOff>42862</xdr:rowOff>
    </xdr:from>
    <xdr:to>
      <xdr:col>73</xdr:col>
      <xdr:colOff>342900</xdr:colOff>
      <xdr:row>95</xdr:row>
      <xdr:rowOff>119062</xdr:rowOff>
    </xdr:to>
    <xdr:graphicFrame macro="">
      <xdr:nvGraphicFramePr>
        <xdr:cNvPr id="112" name="Диаграмма 111">
          <a:extLst>
            <a:ext uri="{FF2B5EF4-FFF2-40B4-BE49-F238E27FC236}">
              <a16:creationId xmlns:a16="http://schemas.microsoft.com/office/drawing/2014/main" id="{533FA3D4-E382-4321-8C8A-2D17364A9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66</xdr:col>
      <xdr:colOff>38100</xdr:colOff>
      <xdr:row>97</xdr:row>
      <xdr:rowOff>61912</xdr:rowOff>
    </xdr:from>
    <xdr:to>
      <xdr:col>73</xdr:col>
      <xdr:colOff>342900</xdr:colOff>
      <xdr:row>111</xdr:row>
      <xdr:rowOff>138112</xdr:rowOff>
    </xdr:to>
    <xdr:graphicFrame macro="">
      <xdr:nvGraphicFramePr>
        <xdr:cNvPr id="113" name="Диаграмма 112">
          <a:extLst>
            <a:ext uri="{FF2B5EF4-FFF2-40B4-BE49-F238E27FC236}">
              <a16:creationId xmlns:a16="http://schemas.microsoft.com/office/drawing/2014/main" id="{A71837B5-58C8-4647-BD76-AC48A0BB8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E95F-26DD-4F02-A244-5B567ED33862}">
  <dimension ref="A1:G34"/>
  <sheetViews>
    <sheetView zoomScale="115" zoomScaleNormal="115" workbookViewId="0">
      <selection activeCell="D20" sqref="D20"/>
    </sheetView>
  </sheetViews>
  <sheetFormatPr defaultRowHeight="15" x14ac:dyDescent="0.25"/>
  <cols>
    <col min="1" max="1" width="26.140625" customWidth="1"/>
    <col min="2" max="2" width="13.5703125" bestFit="1" customWidth="1"/>
    <col min="3" max="3" width="24.140625" customWidth="1"/>
    <col min="4" max="4" width="31.140625" bestFit="1" customWidth="1"/>
    <col min="5" max="5" width="21.140625" bestFit="1" customWidth="1"/>
    <col min="6" max="7" width="28.140625" customWidth="1"/>
  </cols>
  <sheetData>
    <row r="1" spans="1:7" x14ac:dyDescent="0.25">
      <c r="A1" s="4"/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</row>
    <row r="2" spans="1:7" x14ac:dyDescent="0.25">
      <c r="A2" s="4" t="s">
        <v>0</v>
      </c>
      <c r="B2" s="3">
        <v>1</v>
      </c>
      <c r="C2">
        <v>80</v>
      </c>
      <c r="D2">
        <v>200</v>
      </c>
      <c r="E2" s="9">
        <f>1024 / 80</f>
        <v>12.8</v>
      </c>
      <c r="F2" s="3">
        <f>E2*0.000001</f>
        <v>1.2799999999999999E-5</v>
      </c>
      <c r="G2" s="3">
        <f>F2*C2</f>
        <v>1.024E-3</v>
      </c>
    </row>
    <row r="3" spans="1:7" x14ac:dyDescent="0.25">
      <c r="A3" s="4" t="s">
        <v>1</v>
      </c>
      <c r="B3" s="3">
        <v>20</v>
      </c>
      <c r="C3" s="10">
        <v>100</v>
      </c>
      <c r="D3" s="10">
        <v>200</v>
      </c>
      <c r="E3" s="9">
        <f>20 * 1024 / 100</f>
        <v>204.8</v>
      </c>
      <c r="F3" s="3">
        <f t="shared" ref="F3:F6" si="0">E3*0.000001</f>
        <v>2.0479999999999999E-4</v>
      </c>
      <c r="G3" s="3">
        <f t="shared" ref="G3:G6" si="1">F3*C3</f>
        <v>2.0479999999999998E-2</v>
      </c>
    </row>
    <row r="4" spans="1:7" x14ac:dyDescent="0.25">
      <c r="A4" s="4" t="s">
        <v>2</v>
      </c>
      <c r="B4" s="3">
        <v>5000</v>
      </c>
      <c r="C4" s="10">
        <v>1200</v>
      </c>
      <c r="D4" s="10">
        <v>1500</v>
      </c>
      <c r="E4" s="9">
        <f>5 * 1024 * 1024 / 1200</f>
        <v>4369.0666666666666</v>
      </c>
      <c r="F4" s="3">
        <f t="shared" si="0"/>
        <v>4.3690666666666668E-3</v>
      </c>
      <c r="G4" s="3">
        <f t="shared" si="1"/>
        <v>5.2428800000000004</v>
      </c>
    </row>
    <row r="5" spans="1:7" x14ac:dyDescent="0.25">
      <c r="A5" s="4" t="s">
        <v>3</v>
      </c>
      <c r="B5" s="3">
        <v>500</v>
      </c>
      <c r="C5" s="10">
        <v>250</v>
      </c>
      <c r="D5" s="10">
        <v>1500</v>
      </c>
      <c r="E5" s="9">
        <f>500 * 1024 / 500</f>
        <v>1024</v>
      </c>
      <c r="F5" s="3">
        <f t="shared" si="0"/>
        <v>1.024E-3</v>
      </c>
      <c r="G5" s="3">
        <f t="shared" si="1"/>
        <v>0.25600000000000001</v>
      </c>
    </row>
    <row r="6" spans="1:7" x14ac:dyDescent="0.25">
      <c r="A6" s="4" t="s">
        <v>4</v>
      </c>
      <c r="B6" s="3">
        <v>500</v>
      </c>
      <c r="C6" s="10">
        <v>500</v>
      </c>
      <c r="D6" s="10">
        <v>1500</v>
      </c>
      <c r="E6" s="9">
        <f>500 * 1024 / 500</f>
        <v>1024</v>
      </c>
      <c r="F6" s="3">
        <f t="shared" si="0"/>
        <v>1.024E-3</v>
      </c>
      <c r="G6" s="3">
        <f t="shared" si="1"/>
        <v>0.51200000000000001</v>
      </c>
    </row>
    <row r="10" spans="1:7" x14ac:dyDescent="0.25">
      <c r="A10" s="2" t="s">
        <v>35</v>
      </c>
    </row>
    <row r="11" spans="1:7" x14ac:dyDescent="0.25">
      <c r="A11" s="4"/>
      <c r="B11" s="4" t="s">
        <v>20</v>
      </c>
      <c r="C11" s="4" t="s">
        <v>21</v>
      </c>
      <c r="D11" s="4" t="s">
        <v>22</v>
      </c>
    </row>
    <row r="12" spans="1:7" x14ac:dyDescent="0.25">
      <c r="A12" s="4" t="s">
        <v>0</v>
      </c>
      <c r="B12" s="3">
        <f>SUM(B13:B16)</f>
        <v>105</v>
      </c>
      <c r="C12" s="3">
        <v>1</v>
      </c>
      <c r="D12" s="3">
        <v>200</v>
      </c>
    </row>
    <row r="13" spans="1:7" x14ac:dyDescent="0.25">
      <c r="A13" s="4" t="s">
        <v>1</v>
      </c>
      <c r="B13" s="3">
        <v>5</v>
      </c>
      <c r="C13" s="3">
        <v>1</v>
      </c>
      <c r="D13" s="3">
        <v>200</v>
      </c>
    </row>
    <row r="14" spans="1:7" x14ac:dyDescent="0.25">
      <c r="A14" s="4" t="s">
        <v>2</v>
      </c>
      <c r="B14" s="3">
        <v>20</v>
      </c>
      <c r="C14" s="3">
        <v>7</v>
      </c>
      <c r="D14" s="3">
        <v>10500</v>
      </c>
    </row>
    <row r="15" spans="1:7" x14ac:dyDescent="0.25">
      <c r="A15" s="4" t="s">
        <v>3</v>
      </c>
      <c r="B15" s="3">
        <v>50</v>
      </c>
      <c r="C15" s="3">
        <v>6</v>
      </c>
      <c r="D15" s="3">
        <v>2750</v>
      </c>
    </row>
    <row r="16" spans="1:7" x14ac:dyDescent="0.25">
      <c r="A16" s="4" t="s">
        <v>4</v>
      </c>
      <c r="B16" s="3">
        <v>30</v>
      </c>
      <c r="C16" s="3">
        <v>2</v>
      </c>
      <c r="D16" s="3">
        <v>1500</v>
      </c>
    </row>
    <row r="18" spans="1:4" x14ac:dyDescent="0.25">
      <c r="A18" s="2" t="s">
        <v>36</v>
      </c>
    </row>
    <row r="19" spans="1:4" x14ac:dyDescent="0.25">
      <c r="A19" s="4"/>
      <c r="B19" s="4" t="s">
        <v>20</v>
      </c>
      <c r="C19" s="4" t="s">
        <v>21</v>
      </c>
      <c r="D19" s="4" t="s">
        <v>22</v>
      </c>
    </row>
    <row r="20" spans="1:4" x14ac:dyDescent="0.25">
      <c r="A20" s="4" t="s">
        <v>0</v>
      </c>
      <c r="B20" s="3">
        <f>SUM(B21:B24)</f>
        <v>158</v>
      </c>
      <c r="C20" s="3">
        <v>1</v>
      </c>
      <c r="D20" s="3">
        <v>200</v>
      </c>
    </row>
    <row r="21" spans="1:4" x14ac:dyDescent="0.25">
      <c r="A21" s="4" t="s">
        <v>1</v>
      </c>
      <c r="B21" s="3">
        <v>3</v>
      </c>
      <c r="C21" s="3">
        <v>1</v>
      </c>
      <c r="D21" s="3">
        <v>200</v>
      </c>
    </row>
    <row r="22" spans="1:4" x14ac:dyDescent="0.25">
      <c r="A22" s="4" t="s">
        <v>2</v>
      </c>
      <c r="B22" s="3">
        <v>15</v>
      </c>
      <c r="C22" s="3">
        <v>6</v>
      </c>
      <c r="D22" s="3">
        <v>6000</v>
      </c>
    </row>
    <row r="23" spans="1:4" x14ac:dyDescent="0.25">
      <c r="A23" s="4" t="s">
        <v>3</v>
      </c>
      <c r="B23" s="3">
        <v>100</v>
      </c>
      <c r="C23" s="3">
        <v>14</v>
      </c>
      <c r="D23" s="3">
        <v>4000</v>
      </c>
    </row>
    <row r="24" spans="1:4" x14ac:dyDescent="0.25">
      <c r="A24" s="4" t="s">
        <v>4</v>
      </c>
      <c r="B24" s="3">
        <v>40</v>
      </c>
      <c r="C24" s="3">
        <v>3</v>
      </c>
      <c r="D24" s="3">
        <v>1500</v>
      </c>
    </row>
    <row r="26" spans="1:4" x14ac:dyDescent="0.25">
      <c r="A26" s="2" t="s">
        <v>37</v>
      </c>
    </row>
    <row r="27" spans="1:4" x14ac:dyDescent="0.25">
      <c r="A27" s="4"/>
      <c r="B27" s="4" t="s">
        <v>20</v>
      </c>
      <c r="C27" s="4" t="s">
        <v>21</v>
      </c>
      <c r="D27" s="4" t="s">
        <v>22</v>
      </c>
    </row>
    <row r="28" spans="1:4" x14ac:dyDescent="0.25">
      <c r="A28" s="4" t="s">
        <v>0</v>
      </c>
      <c r="B28" s="3">
        <f>SUM(B29:B32)</f>
        <v>110</v>
      </c>
      <c r="C28" s="3">
        <v>1</v>
      </c>
      <c r="D28" s="3">
        <v>200</v>
      </c>
    </row>
    <row r="29" spans="1:4" x14ac:dyDescent="0.25">
      <c r="A29" s="4" t="s">
        <v>1</v>
      </c>
      <c r="B29" s="3">
        <v>20</v>
      </c>
      <c r="C29" s="3">
        <v>1</v>
      </c>
      <c r="D29" s="3">
        <v>200</v>
      </c>
    </row>
    <row r="30" spans="1:4" x14ac:dyDescent="0.25">
      <c r="A30" s="4" t="s">
        <v>2</v>
      </c>
      <c r="B30" s="3">
        <v>20</v>
      </c>
      <c r="C30" s="3">
        <v>6</v>
      </c>
      <c r="D30" s="3">
        <v>7200</v>
      </c>
    </row>
    <row r="31" spans="1:4" x14ac:dyDescent="0.25">
      <c r="A31" s="4" t="s">
        <v>3</v>
      </c>
      <c r="B31" s="3">
        <v>30</v>
      </c>
      <c r="C31" s="3">
        <v>4</v>
      </c>
      <c r="D31" s="3">
        <v>1500</v>
      </c>
    </row>
    <row r="32" spans="1:4" x14ac:dyDescent="0.25">
      <c r="A32" s="4" t="s">
        <v>4</v>
      </c>
      <c r="B32" s="3">
        <v>40</v>
      </c>
      <c r="C32" s="3">
        <v>2</v>
      </c>
      <c r="D32" s="3">
        <v>1500</v>
      </c>
    </row>
    <row r="34" spans="1:1" x14ac:dyDescent="0.25">
      <c r="A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DC4E-C496-4F70-B23A-35D34F187EF5}">
  <dimension ref="A1:BR104"/>
  <sheetViews>
    <sheetView tabSelected="1" topLeftCell="AV73" zoomScale="130" zoomScaleNormal="130" workbookViewId="0">
      <selection activeCell="BW91" sqref="BW91"/>
    </sheetView>
  </sheetViews>
  <sheetFormatPr defaultRowHeight="15" x14ac:dyDescent="0.25"/>
  <cols>
    <col min="1" max="1" width="23.42578125" customWidth="1"/>
    <col min="22" max="22" width="23.42578125" customWidth="1"/>
    <col min="35" max="35" width="23.42578125" customWidth="1"/>
    <col min="48" max="48" width="23.42578125" customWidth="1"/>
    <col min="62" max="62" width="23.42578125" customWidth="1"/>
  </cols>
  <sheetData>
    <row r="1" spans="1:70" x14ac:dyDescent="0.25">
      <c r="A1" t="s">
        <v>23</v>
      </c>
      <c r="V1" t="s">
        <v>45</v>
      </c>
      <c r="AI1" t="s">
        <v>46</v>
      </c>
      <c r="AV1" t="s">
        <v>47</v>
      </c>
      <c r="BJ1" t="s">
        <v>48</v>
      </c>
    </row>
    <row r="2" spans="1:70" x14ac:dyDescent="0.25">
      <c r="A2" s="2" t="s">
        <v>10</v>
      </c>
      <c r="B2" s="2"/>
      <c r="C2" s="2"/>
      <c r="D2" s="2"/>
      <c r="V2" s="2" t="s">
        <v>10</v>
      </c>
      <c r="W2" s="2"/>
      <c r="X2" s="2"/>
      <c r="Y2" s="2"/>
      <c r="AI2" s="2" t="s">
        <v>10</v>
      </c>
      <c r="AJ2" s="2"/>
      <c r="AK2" s="2"/>
      <c r="AL2" s="2"/>
      <c r="AV2" s="2" t="s">
        <v>10</v>
      </c>
      <c r="AW2" s="2"/>
      <c r="AX2" s="2"/>
      <c r="AY2" s="2"/>
      <c r="BJ2" s="2" t="s">
        <v>10</v>
      </c>
      <c r="BK2" s="2"/>
      <c r="BL2" s="2"/>
      <c r="BM2" s="2"/>
    </row>
    <row r="3" spans="1:70" x14ac:dyDescent="0.25">
      <c r="A3" s="3"/>
      <c r="B3" s="4" t="s">
        <v>5</v>
      </c>
      <c r="C3" s="4" t="s">
        <v>6</v>
      </c>
      <c r="D3" s="4" t="s">
        <v>7</v>
      </c>
      <c r="V3" s="3"/>
      <c r="W3" s="4" t="s">
        <v>5</v>
      </c>
      <c r="X3" s="4" t="s">
        <v>6</v>
      </c>
      <c r="Y3" s="4" t="s">
        <v>7</v>
      </c>
      <c r="AI3" s="3"/>
      <c r="AJ3" s="4" t="s">
        <v>5</v>
      </c>
      <c r="AK3" s="4" t="s">
        <v>6</v>
      </c>
      <c r="AL3" s="4" t="s">
        <v>7</v>
      </c>
      <c r="AV3" s="3"/>
      <c r="AW3" s="4" t="s">
        <v>5</v>
      </c>
      <c r="AX3" s="4" t="s">
        <v>6</v>
      </c>
      <c r="AY3" s="4" t="s">
        <v>7</v>
      </c>
      <c r="BJ3" s="3"/>
      <c r="BK3" s="4" t="s">
        <v>5</v>
      </c>
      <c r="BL3" s="4" t="s">
        <v>6</v>
      </c>
      <c r="BM3" s="4" t="s">
        <v>7</v>
      </c>
    </row>
    <row r="4" spans="1:70" x14ac:dyDescent="0.25">
      <c r="A4" s="5" t="s">
        <v>0</v>
      </c>
      <c r="B4" s="8">
        <v>5.5439999999999996</v>
      </c>
      <c r="C4" s="8">
        <v>5.1909999999999998</v>
      </c>
      <c r="D4" s="8">
        <v>5.8869999999999996</v>
      </c>
      <c r="I4" s="7"/>
      <c r="V4" s="5" t="s">
        <v>0</v>
      </c>
      <c r="W4" s="12">
        <v>7.1120000000000001</v>
      </c>
      <c r="X4" s="8">
        <v>7.5250000000000004</v>
      </c>
      <c r="Y4" s="8">
        <v>7.0170000000000003</v>
      </c>
      <c r="AD4" s="7"/>
      <c r="AI4" s="5" t="s">
        <v>0</v>
      </c>
      <c r="AJ4" s="8">
        <v>5.8920000000000003</v>
      </c>
      <c r="AK4" s="8">
        <v>5.7670000000000003</v>
      </c>
      <c r="AL4" s="8">
        <v>5.9870000000000001</v>
      </c>
      <c r="AQ4" s="7"/>
      <c r="AV4" s="5" t="s">
        <v>0</v>
      </c>
      <c r="AW4" s="8">
        <v>4.32</v>
      </c>
      <c r="AX4" s="8">
        <v>4.3220000000000001</v>
      </c>
      <c r="AY4" s="8">
        <v>4.7939999999999996</v>
      </c>
      <c r="BD4" s="7"/>
      <c r="BJ4" s="5" t="s">
        <v>49</v>
      </c>
      <c r="BK4" s="8">
        <f>B7</f>
        <v>5.4640000000000004</v>
      </c>
      <c r="BL4" s="8">
        <f t="shared" ref="BL4:BM4" si="0">C7</f>
        <v>5.4390000000000001</v>
      </c>
      <c r="BM4" s="8">
        <f t="shared" si="0"/>
        <v>5.867</v>
      </c>
      <c r="BR4" s="7"/>
    </row>
    <row r="5" spans="1:70" x14ac:dyDescent="0.25">
      <c r="A5" s="5" t="s">
        <v>1</v>
      </c>
      <c r="B5" s="8">
        <v>5.2450000000000001</v>
      </c>
      <c r="C5" s="8">
        <v>5.4749999999999996</v>
      </c>
      <c r="D5" s="8">
        <v>5.726</v>
      </c>
      <c r="H5" s="7"/>
      <c r="I5" s="7"/>
      <c r="V5" s="5" t="s">
        <v>1</v>
      </c>
      <c r="W5" s="12">
        <v>6.1189999999999998</v>
      </c>
      <c r="X5" s="8">
        <v>6.32</v>
      </c>
      <c r="Y5" s="8">
        <v>6.7119999999999997</v>
      </c>
      <c r="AC5" s="7"/>
      <c r="AD5" s="7"/>
      <c r="AI5" s="5" t="s">
        <v>1</v>
      </c>
      <c r="AJ5" s="8">
        <v>6.5090000000000003</v>
      </c>
      <c r="AK5" s="8">
        <v>6.4829999999999997</v>
      </c>
      <c r="AL5" s="8">
        <v>6.69</v>
      </c>
      <c r="AP5" s="7"/>
      <c r="AQ5" s="7"/>
      <c r="AV5" s="5" t="s">
        <v>1</v>
      </c>
      <c r="AW5" s="8">
        <v>4.3179999999999996</v>
      </c>
      <c r="AX5" s="8">
        <v>4.3280000000000003</v>
      </c>
      <c r="AY5" s="8">
        <v>4.7930000000000001</v>
      </c>
      <c r="BC5" s="7"/>
      <c r="BD5" s="7"/>
      <c r="BJ5" s="5" t="s">
        <v>50</v>
      </c>
      <c r="BK5" s="8">
        <f>W7</f>
        <v>6.4189999999999996</v>
      </c>
      <c r="BL5" s="8">
        <f t="shared" ref="BL5:BM5" si="1">X7</f>
        <v>6.4269999999999996</v>
      </c>
      <c r="BM5" s="8">
        <f t="shared" si="1"/>
        <v>6.657</v>
      </c>
      <c r="BQ5" s="7"/>
      <c r="BR5" s="7"/>
    </row>
    <row r="6" spans="1:70" x14ac:dyDescent="0.25">
      <c r="A6" s="5" t="s">
        <v>2</v>
      </c>
      <c r="B6" s="8">
        <v>5.4829999999999997</v>
      </c>
      <c r="C6" s="8">
        <v>5.4660000000000002</v>
      </c>
      <c r="D6" s="8">
        <v>5.8570000000000002</v>
      </c>
      <c r="G6" s="11"/>
      <c r="H6" s="7"/>
      <c r="I6" s="7"/>
      <c r="V6" s="5" t="s">
        <v>2</v>
      </c>
      <c r="W6" s="12">
        <v>6.4080000000000004</v>
      </c>
      <c r="X6" s="8">
        <v>6.4050000000000002</v>
      </c>
      <c r="Y6" s="8">
        <v>6.5650000000000004</v>
      </c>
      <c r="AB6" s="11"/>
      <c r="AC6" s="7"/>
      <c r="AD6" s="7"/>
      <c r="AI6" s="5" t="s">
        <v>2</v>
      </c>
      <c r="AJ6" s="8">
        <v>6.141</v>
      </c>
      <c r="AK6" s="8">
        <v>6.1040000000000001</v>
      </c>
      <c r="AL6" s="8">
        <v>6.5460000000000003</v>
      </c>
      <c r="AO6" s="11"/>
      <c r="AP6" s="7"/>
      <c r="AQ6" s="7"/>
      <c r="AV6" s="5" t="s">
        <v>2</v>
      </c>
      <c r="AW6" s="8">
        <v>4.3730000000000002</v>
      </c>
      <c r="AX6" s="8">
        <v>4.3780000000000001</v>
      </c>
      <c r="AY6" s="8">
        <v>4.7990000000000004</v>
      </c>
      <c r="BB6" s="11"/>
      <c r="BC6" s="7"/>
      <c r="BD6" s="7"/>
      <c r="BJ6" s="5" t="s">
        <v>51</v>
      </c>
      <c r="BK6" s="8">
        <f>AJ7</f>
        <v>6.0940000000000003</v>
      </c>
      <c r="BL6" s="8">
        <f t="shared" ref="BL6:BM6" si="2">AK7</f>
        <v>6.1079999999999997</v>
      </c>
      <c r="BM6" s="8">
        <f t="shared" si="2"/>
        <v>6.5359999999999996</v>
      </c>
      <c r="BP6" s="11"/>
      <c r="BQ6" s="7"/>
      <c r="BR6" s="7"/>
    </row>
    <row r="7" spans="1:70" x14ac:dyDescent="0.25">
      <c r="A7" s="5" t="s">
        <v>3</v>
      </c>
      <c r="B7" s="8">
        <v>5.4640000000000004</v>
      </c>
      <c r="C7" s="8">
        <v>5.4390000000000001</v>
      </c>
      <c r="D7" s="8">
        <v>5.867</v>
      </c>
      <c r="H7" s="7"/>
      <c r="V7" s="5" t="s">
        <v>3</v>
      </c>
      <c r="W7" s="12">
        <v>6.4189999999999996</v>
      </c>
      <c r="X7" s="8">
        <v>6.4269999999999996</v>
      </c>
      <c r="Y7" s="8">
        <v>6.657</v>
      </c>
      <c r="AC7" s="7"/>
      <c r="AI7" s="5" t="s">
        <v>3</v>
      </c>
      <c r="AJ7" s="8">
        <v>6.0940000000000003</v>
      </c>
      <c r="AK7" s="8">
        <v>6.1079999999999997</v>
      </c>
      <c r="AL7" s="8">
        <v>6.5359999999999996</v>
      </c>
      <c r="AP7" s="7"/>
      <c r="AV7" s="5" t="s">
        <v>3</v>
      </c>
      <c r="AW7" s="8">
        <v>4.3230000000000004</v>
      </c>
      <c r="AX7" s="8">
        <v>4.3289999999999997</v>
      </c>
      <c r="AY7" s="8">
        <v>4.7930000000000001</v>
      </c>
      <c r="BC7" s="7"/>
      <c r="BJ7" s="5" t="s">
        <v>52</v>
      </c>
      <c r="BK7" s="8">
        <f>AW7</f>
        <v>4.3230000000000004</v>
      </c>
      <c r="BL7" s="8">
        <f t="shared" ref="BL7:BM7" si="3">AX7</f>
        <v>4.3289999999999997</v>
      </c>
      <c r="BM7" s="8">
        <f t="shared" si="3"/>
        <v>4.7930000000000001</v>
      </c>
      <c r="BQ7" s="7"/>
    </row>
    <row r="8" spans="1:70" x14ac:dyDescent="0.25">
      <c r="A8" s="5" t="s">
        <v>4</v>
      </c>
      <c r="B8" s="8">
        <v>6.0469999999999997</v>
      </c>
      <c r="C8" s="8">
        <v>6.069</v>
      </c>
      <c r="D8" s="8">
        <v>5.8929999999999998</v>
      </c>
      <c r="G8" s="7"/>
      <c r="V8" s="5" t="s">
        <v>4</v>
      </c>
      <c r="W8" s="12">
        <v>6.8780000000000001</v>
      </c>
      <c r="X8" s="8">
        <v>6.7869999999999999</v>
      </c>
      <c r="Y8" s="8">
        <v>6.5460000000000003</v>
      </c>
      <c r="AB8" s="7"/>
      <c r="AI8" s="5" t="s">
        <v>4</v>
      </c>
      <c r="AJ8" s="8">
        <v>6.9409999999999998</v>
      </c>
      <c r="AK8" s="8">
        <v>6.8490000000000002</v>
      </c>
      <c r="AL8" s="8">
        <v>6.63</v>
      </c>
      <c r="AO8" s="7"/>
      <c r="AV8" s="5" t="s">
        <v>4</v>
      </c>
      <c r="AW8" s="8">
        <v>4.8440000000000003</v>
      </c>
      <c r="AX8" s="8">
        <v>4.923</v>
      </c>
      <c r="AY8" s="8">
        <v>4.7939999999999996</v>
      </c>
      <c r="BB8" s="7"/>
      <c r="BP8" s="7"/>
    </row>
    <row r="9" spans="1:70" x14ac:dyDescent="0.25">
      <c r="A9" s="1"/>
      <c r="B9" s="1"/>
      <c r="C9" s="1"/>
      <c r="D9" s="1"/>
      <c r="V9" s="1"/>
      <c r="W9" s="1"/>
      <c r="X9" s="1"/>
      <c r="Y9" s="1"/>
      <c r="AI9" s="1"/>
      <c r="AJ9" s="1"/>
      <c r="AK9" s="1"/>
      <c r="AL9" s="1"/>
      <c r="AV9" s="1"/>
      <c r="AW9" s="1"/>
      <c r="AX9" s="1"/>
      <c r="AY9" s="1"/>
    </row>
    <row r="10" spans="1:70" x14ac:dyDescent="0.25">
      <c r="A10" s="1"/>
      <c r="B10" s="1"/>
      <c r="C10" s="1"/>
      <c r="D10" s="1"/>
      <c r="V10" s="1"/>
      <c r="W10" s="1"/>
      <c r="X10" s="1"/>
      <c r="Y10" s="1"/>
      <c r="AI10" s="1"/>
      <c r="AJ10" s="1"/>
      <c r="AK10" s="1"/>
      <c r="AL10" s="1"/>
      <c r="AV10" s="1"/>
      <c r="AW10" s="1"/>
      <c r="AX10" s="1"/>
      <c r="AY10" s="1"/>
    </row>
    <row r="11" spans="1:70" x14ac:dyDescent="0.25">
      <c r="A11" s="1"/>
      <c r="B11" s="1"/>
      <c r="C11" s="1"/>
      <c r="D11" s="1"/>
      <c r="V11" s="1"/>
      <c r="W11" s="1"/>
      <c r="X11" s="1"/>
      <c r="Y11" s="1"/>
      <c r="AI11" s="1"/>
      <c r="AJ11" s="1"/>
      <c r="AK11" s="1"/>
      <c r="AL11" s="1"/>
      <c r="AV11" s="1"/>
      <c r="AW11" s="1"/>
      <c r="AX11" s="1"/>
      <c r="AY11" s="1"/>
    </row>
    <row r="12" spans="1:70" x14ac:dyDescent="0.25">
      <c r="A12" s="1"/>
      <c r="B12" s="1"/>
      <c r="C12" s="1"/>
      <c r="D12" s="1"/>
      <c r="V12" s="1"/>
      <c r="W12" s="1"/>
      <c r="X12" s="1"/>
      <c r="Y12" s="1"/>
      <c r="AI12" s="1"/>
      <c r="AJ12" s="1"/>
      <c r="AK12" s="1"/>
      <c r="AL12" s="1"/>
      <c r="AV12" s="1"/>
      <c r="AW12" s="1"/>
      <c r="AX12" s="1"/>
      <c r="AY12" s="1"/>
    </row>
    <row r="13" spans="1:70" x14ac:dyDescent="0.25">
      <c r="A13" s="1"/>
      <c r="B13" s="1"/>
      <c r="C13" s="1"/>
      <c r="D13" s="1"/>
      <c r="V13" s="1"/>
      <c r="W13" s="1"/>
      <c r="X13" s="1"/>
      <c r="Y13" s="1"/>
      <c r="AI13" s="1"/>
      <c r="AJ13" s="1"/>
      <c r="AK13" s="1"/>
      <c r="AL13" s="1"/>
      <c r="AV13" s="1"/>
      <c r="AW13" s="1"/>
      <c r="AX13" s="1"/>
      <c r="AY13" s="1"/>
    </row>
    <row r="14" spans="1:70" x14ac:dyDescent="0.25">
      <c r="A14" s="1"/>
      <c r="B14" s="1"/>
      <c r="C14" s="1"/>
      <c r="D14" s="1"/>
      <c r="V14" s="1"/>
      <c r="W14" s="1"/>
      <c r="X14" s="1"/>
      <c r="Y14" s="1"/>
      <c r="AI14" s="1"/>
      <c r="AJ14" s="1"/>
      <c r="AK14" s="1"/>
      <c r="AL14" s="1"/>
      <c r="AV14" s="1"/>
      <c r="AW14" s="1"/>
      <c r="AX14" s="1"/>
      <c r="AY14" s="1"/>
    </row>
    <row r="15" spans="1:70" x14ac:dyDescent="0.25">
      <c r="A15" s="1"/>
      <c r="B15" s="1"/>
      <c r="C15" s="1"/>
      <c r="D15" s="1"/>
      <c r="V15" s="1"/>
      <c r="W15" s="1"/>
      <c r="X15" s="1"/>
      <c r="Y15" s="1"/>
      <c r="AI15" s="1"/>
      <c r="AJ15" s="1"/>
      <c r="AK15" s="1"/>
      <c r="AL15" s="1"/>
      <c r="AV15" s="1"/>
      <c r="AW15" s="1"/>
      <c r="AX15" s="1"/>
      <c r="AY15" s="1"/>
    </row>
    <row r="16" spans="1:70" x14ac:dyDescent="0.25">
      <c r="A16" s="1"/>
      <c r="B16" s="1"/>
      <c r="C16" s="1"/>
      <c r="D16" s="1"/>
      <c r="V16" s="1"/>
      <c r="W16" s="1"/>
      <c r="X16" s="1"/>
      <c r="Y16" s="1"/>
      <c r="AI16" s="1"/>
      <c r="AJ16" s="1"/>
      <c r="AK16" s="1"/>
      <c r="AL16" s="1"/>
      <c r="AV16" s="1"/>
      <c r="AW16" s="1"/>
      <c r="AX16" s="1"/>
      <c r="AY16" s="1"/>
    </row>
    <row r="17" spans="1:65" x14ac:dyDescent="0.25">
      <c r="A17" s="1"/>
      <c r="B17" s="1"/>
      <c r="C17" s="1"/>
      <c r="D17" s="1"/>
      <c r="V17" s="1"/>
      <c r="W17" s="1"/>
      <c r="X17" s="1"/>
      <c r="Y17" s="1"/>
      <c r="AI17" s="1"/>
      <c r="AJ17" s="1"/>
      <c r="AK17" s="1"/>
      <c r="AL17" s="1"/>
      <c r="AV17" s="1"/>
      <c r="AW17" s="1"/>
      <c r="AX17" s="1"/>
      <c r="AY17" s="1"/>
    </row>
    <row r="18" spans="1:65" x14ac:dyDescent="0.25">
      <c r="A18" s="2" t="s">
        <v>8</v>
      </c>
      <c r="B18" s="2"/>
      <c r="C18" s="2"/>
      <c r="D18" s="2"/>
      <c r="V18" s="2" t="s">
        <v>8</v>
      </c>
      <c r="W18" s="2"/>
      <c r="X18" s="2"/>
      <c r="Y18" s="2"/>
      <c r="AI18" s="2" t="s">
        <v>8</v>
      </c>
      <c r="AJ18" s="2"/>
      <c r="AK18" s="2"/>
      <c r="AL18" s="2"/>
      <c r="AV18" s="2" t="s">
        <v>8</v>
      </c>
      <c r="AW18" s="2"/>
      <c r="AX18" s="2"/>
      <c r="AY18" s="2"/>
      <c r="BJ18" s="2" t="s">
        <v>8</v>
      </c>
      <c r="BK18" s="2"/>
      <c r="BL18" s="2"/>
      <c r="BM18" s="2"/>
    </row>
    <row r="19" spans="1:65" x14ac:dyDescent="0.25">
      <c r="A19" s="3"/>
      <c r="B19" s="4" t="s">
        <v>5</v>
      </c>
      <c r="C19" s="4" t="s">
        <v>6</v>
      </c>
      <c r="D19" s="4" t="s">
        <v>7</v>
      </c>
      <c r="V19" s="3"/>
      <c r="W19" s="4" t="s">
        <v>5</v>
      </c>
      <c r="X19" s="4" t="s">
        <v>6</v>
      </c>
      <c r="Y19" s="4" t="s">
        <v>7</v>
      </c>
      <c r="AI19" s="3"/>
      <c r="AJ19" s="4" t="s">
        <v>5</v>
      </c>
      <c r="AK19" s="4" t="s">
        <v>6</v>
      </c>
      <c r="AL19" s="4" t="s">
        <v>7</v>
      </c>
      <c r="AV19" s="3"/>
      <c r="AW19" s="4" t="s">
        <v>5</v>
      </c>
      <c r="AX19" s="4" t="s">
        <v>6</v>
      </c>
      <c r="AY19" s="4" t="s">
        <v>7</v>
      </c>
      <c r="BJ19" s="3"/>
      <c r="BK19" s="4" t="s">
        <v>5</v>
      </c>
      <c r="BL19" s="4" t="s">
        <v>6</v>
      </c>
      <c r="BM19" s="4" t="s">
        <v>7</v>
      </c>
    </row>
    <row r="20" spans="1:65" x14ac:dyDescent="0.25">
      <c r="A20" s="5" t="s">
        <v>0</v>
      </c>
      <c r="B20" s="8">
        <v>5.8999999999999997E-2</v>
      </c>
      <c r="C20" s="8">
        <v>6.4000000000000001E-2</v>
      </c>
      <c r="D20" s="8">
        <v>0.501</v>
      </c>
      <c r="V20" s="5" t="s">
        <v>0</v>
      </c>
      <c r="W20" s="12">
        <v>5.8999999999999997E-2</v>
      </c>
      <c r="X20" s="8">
        <v>5.8000000000000003E-2</v>
      </c>
      <c r="Y20" s="8">
        <v>0.41899999999999998</v>
      </c>
      <c r="AI20" s="5" t="s">
        <v>0</v>
      </c>
      <c r="AJ20" s="12">
        <v>6.2E-2</v>
      </c>
      <c r="AK20" s="8">
        <v>6.5000000000000002E-2</v>
      </c>
      <c r="AL20" s="8">
        <v>0.52200000000000002</v>
      </c>
      <c r="AV20" s="5" t="s">
        <v>0</v>
      </c>
      <c r="AW20" s="12">
        <v>6.0999999999999999E-2</v>
      </c>
      <c r="AX20" s="8">
        <v>6.3E-2</v>
      </c>
      <c r="AY20" s="8">
        <v>0.53500000000000003</v>
      </c>
      <c r="BJ20" s="5" t="s">
        <v>49</v>
      </c>
      <c r="BK20" s="8">
        <f>B23</f>
        <v>6.5000000000000002E-2</v>
      </c>
      <c r="BL20" s="8">
        <f>C23</f>
        <v>6.8000000000000005E-2</v>
      </c>
      <c r="BM20" s="8">
        <f>D23</f>
        <v>0.499</v>
      </c>
    </row>
    <row r="21" spans="1:65" x14ac:dyDescent="0.25">
      <c r="A21" s="5" t="s">
        <v>1</v>
      </c>
      <c r="B21" s="8">
        <v>5.8999999999999997E-2</v>
      </c>
      <c r="C21" s="8">
        <v>6.5000000000000002E-2</v>
      </c>
      <c r="D21" s="8">
        <v>0.49</v>
      </c>
      <c r="V21" s="5" t="s">
        <v>1</v>
      </c>
      <c r="W21" s="12">
        <v>6.0999999999999999E-2</v>
      </c>
      <c r="X21" s="8">
        <v>0.06</v>
      </c>
      <c r="Y21" s="8">
        <v>0.42899999999999999</v>
      </c>
      <c r="AI21" s="5" t="s">
        <v>1</v>
      </c>
      <c r="AJ21" s="12">
        <v>6.5000000000000002E-2</v>
      </c>
      <c r="AK21" s="8">
        <v>6.9000000000000006E-2</v>
      </c>
      <c r="AL21" s="8">
        <v>0.52400000000000002</v>
      </c>
      <c r="AV21" s="5" t="s">
        <v>1</v>
      </c>
      <c r="AW21" s="12">
        <v>5.8999999999999997E-2</v>
      </c>
      <c r="AX21" s="8">
        <v>6.9000000000000006E-2</v>
      </c>
      <c r="AY21" s="8">
        <v>0.53400000000000003</v>
      </c>
      <c r="BJ21" s="5" t="s">
        <v>50</v>
      </c>
      <c r="BK21" s="8">
        <f>W23</f>
        <v>6.4000000000000001E-2</v>
      </c>
      <c r="BL21" s="8">
        <f t="shared" ref="BL21:BM21" si="4">X23</f>
        <v>6.3E-2</v>
      </c>
      <c r="BM21" s="8">
        <f t="shared" si="4"/>
        <v>0.41899999999999998</v>
      </c>
    </row>
    <row r="22" spans="1:65" x14ac:dyDescent="0.25">
      <c r="A22" s="5" t="s">
        <v>2</v>
      </c>
      <c r="B22" s="8">
        <v>0.112</v>
      </c>
      <c r="C22" s="8">
        <v>0.111</v>
      </c>
      <c r="D22" s="8">
        <v>0.505</v>
      </c>
      <c r="V22" s="5" t="s">
        <v>2</v>
      </c>
      <c r="W22" s="12">
        <v>0.11</v>
      </c>
      <c r="X22" s="8">
        <v>9.7000000000000003E-2</v>
      </c>
      <c r="Y22" s="8">
        <v>0.42099999999999999</v>
      </c>
      <c r="AI22" s="5" t="s">
        <v>2</v>
      </c>
      <c r="AJ22" s="12">
        <v>0.129</v>
      </c>
      <c r="AK22" s="8">
        <v>0.122</v>
      </c>
      <c r="AL22" s="8">
        <v>0.54100000000000004</v>
      </c>
      <c r="AV22" s="5" t="s">
        <v>2</v>
      </c>
      <c r="AW22" s="12">
        <v>0.114</v>
      </c>
      <c r="AX22" s="8">
        <v>0.11899999999999999</v>
      </c>
      <c r="AY22" s="8">
        <v>0.54</v>
      </c>
      <c r="BJ22" s="5" t="s">
        <v>51</v>
      </c>
      <c r="BK22" s="8">
        <f>AJ23</f>
        <v>6.9000000000000006E-2</v>
      </c>
      <c r="BL22" s="8">
        <f t="shared" ref="BL22:BM22" si="5">AK23</f>
        <v>7.1999999999999995E-2</v>
      </c>
      <c r="BM22" s="8">
        <f t="shared" si="5"/>
        <v>0.53400000000000003</v>
      </c>
    </row>
    <row r="23" spans="1:65" x14ac:dyDescent="0.25">
      <c r="A23" s="5" t="s">
        <v>3</v>
      </c>
      <c r="B23" s="8">
        <v>6.5000000000000002E-2</v>
      </c>
      <c r="C23" s="8">
        <v>6.8000000000000005E-2</v>
      </c>
      <c r="D23" s="8">
        <v>0.499</v>
      </c>
      <c r="V23" s="5" t="s">
        <v>3</v>
      </c>
      <c r="W23" s="12">
        <v>6.4000000000000001E-2</v>
      </c>
      <c r="X23" s="8">
        <v>6.3E-2</v>
      </c>
      <c r="Y23" s="8">
        <v>0.41899999999999998</v>
      </c>
      <c r="AI23" s="5" t="s">
        <v>3</v>
      </c>
      <c r="AJ23" s="12">
        <v>6.9000000000000006E-2</v>
      </c>
      <c r="AK23" s="8">
        <v>7.1999999999999995E-2</v>
      </c>
      <c r="AL23" s="8">
        <v>0.53400000000000003</v>
      </c>
      <c r="AV23" s="5" t="s">
        <v>3</v>
      </c>
      <c r="AW23" s="12">
        <v>6.4000000000000001E-2</v>
      </c>
      <c r="AX23" s="8">
        <v>7.0000000000000007E-2</v>
      </c>
      <c r="AY23" s="8">
        <v>0.53400000000000003</v>
      </c>
      <c r="BJ23" s="5" t="s">
        <v>52</v>
      </c>
      <c r="BK23" s="8">
        <f>AW23</f>
        <v>6.4000000000000001E-2</v>
      </c>
      <c r="BL23" s="8">
        <f t="shared" ref="BL23:BM23" si="6">AX23</f>
        <v>7.0000000000000007E-2</v>
      </c>
      <c r="BM23" s="8">
        <f t="shared" si="6"/>
        <v>0.53400000000000003</v>
      </c>
    </row>
    <row r="24" spans="1:65" x14ac:dyDescent="0.25">
      <c r="A24" s="5" t="s">
        <v>4</v>
      </c>
      <c r="B24" s="8">
        <v>0.63700000000000001</v>
      </c>
      <c r="C24" s="8">
        <v>0.65200000000000002</v>
      </c>
      <c r="D24" s="8">
        <v>0.502</v>
      </c>
      <c r="V24" s="5" t="s">
        <v>4</v>
      </c>
      <c r="W24" s="12">
        <v>0.58199999999999996</v>
      </c>
      <c r="X24" s="8">
        <v>0.45700000000000002</v>
      </c>
      <c r="Y24" s="8">
        <v>0.41799999999999998</v>
      </c>
      <c r="AI24" s="5" t="s">
        <v>4</v>
      </c>
      <c r="AJ24" s="12">
        <v>0.81100000000000005</v>
      </c>
      <c r="AK24" s="8">
        <v>0.73899999999999999</v>
      </c>
      <c r="AL24" s="8">
        <v>0.53400000000000003</v>
      </c>
      <c r="AV24" s="5" t="s">
        <v>4</v>
      </c>
      <c r="AW24" s="12">
        <v>0.58499999999999996</v>
      </c>
      <c r="AX24" s="8">
        <v>0.66400000000000003</v>
      </c>
      <c r="AY24" s="8">
        <v>0.53500000000000003</v>
      </c>
    </row>
    <row r="25" spans="1:65" x14ac:dyDescent="0.25">
      <c r="A25" s="1"/>
      <c r="B25" s="1"/>
      <c r="C25" s="1"/>
      <c r="D25" s="1"/>
      <c r="V25" s="1"/>
      <c r="W25" s="1"/>
      <c r="X25" s="1"/>
      <c r="Y25" s="1"/>
      <c r="AI25" s="1"/>
      <c r="AJ25" s="1"/>
      <c r="AK25" s="1"/>
      <c r="AL25" s="1"/>
      <c r="AV25" s="1"/>
      <c r="AW25" s="1"/>
      <c r="AX25" s="1"/>
      <c r="AY25" s="1"/>
    </row>
    <row r="26" spans="1:65" x14ac:dyDescent="0.25">
      <c r="A26" s="5"/>
      <c r="B26" s="4" t="s">
        <v>5</v>
      </c>
      <c r="C26" s="4" t="s">
        <v>6</v>
      </c>
      <c r="D26" s="1"/>
      <c r="V26" s="5"/>
      <c r="W26" s="4" t="s">
        <v>5</v>
      </c>
      <c r="X26" s="4" t="s">
        <v>6</v>
      </c>
      <c r="Y26" s="1"/>
      <c r="AI26" s="5"/>
      <c r="AJ26" s="4" t="s">
        <v>5</v>
      </c>
      <c r="AK26" s="4" t="s">
        <v>6</v>
      </c>
      <c r="AL26" s="1"/>
      <c r="AV26" s="5"/>
      <c r="AW26" s="4" t="s">
        <v>5</v>
      </c>
      <c r="AX26" s="4" t="s">
        <v>6</v>
      </c>
      <c r="AY26" s="1"/>
    </row>
    <row r="27" spans="1:65" x14ac:dyDescent="0.25">
      <c r="A27" s="5" t="s">
        <v>0</v>
      </c>
      <c r="B27" s="6">
        <f>100 - B20 * 100 / D20</f>
        <v>88.223552894211579</v>
      </c>
      <c r="C27" s="6">
        <f>100 - C20 * 100 / D20</f>
        <v>87.225548902195612</v>
      </c>
      <c r="D27" s="1"/>
      <c r="V27" s="5" t="s">
        <v>0</v>
      </c>
      <c r="W27" s="6">
        <f>100 - W20 * 100 / Y20</f>
        <v>85.918854415274467</v>
      </c>
      <c r="X27" s="6">
        <f>100 - X20 * 100 / Y20</f>
        <v>86.157517899761331</v>
      </c>
      <c r="Y27" s="1"/>
      <c r="AI27" s="5" t="s">
        <v>0</v>
      </c>
      <c r="AJ27" s="6">
        <f>100 - AJ20 * 100 / AL20</f>
        <v>88.122605363984675</v>
      </c>
      <c r="AK27" s="6">
        <f>100 - AK20 * 100 / AL20</f>
        <v>87.547892720306521</v>
      </c>
      <c r="AL27" s="1"/>
      <c r="AV27" s="5" t="s">
        <v>0</v>
      </c>
      <c r="AW27" s="6">
        <f>100 - AW20 * 100 / AY20</f>
        <v>88.598130841121502</v>
      </c>
      <c r="AX27" s="6">
        <f>100 - AX20 * 100 / AY20</f>
        <v>88.224299065420567</v>
      </c>
      <c r="AY27" s="1"/>
    </row>
    <row r="28" spans="1:65" x14ac:dyDescent="0.25">
      <c r="A28" s="5" t="s">
        <v>1</v>
      </c>
      <c r="B28" s="6">
        <f>100 - B21 * 100 / D21</f>
        <v>87.959183673469383</v>
      </c>
      <c r="C28" s="6">
        <f t="shared" ref="C28:C31" si="7">100 - C21 * 100 / D21</f>
        <v>86.734693877551024</v>
      </c>
      <c r="D28" s="1"/>
      <c r="V28" s="5" t="s">
        <v>1</v>
      </c>
      <c r="W28" s="6">
        <f>100 - W21 * 100 / Y21</f>
        <v>85.780885780885782</v>
      </c>
      <c r="X28" s="6">
        <f t="shared" ref="X28:X31" si="8">100 - X21 * 100 / Y21</f>
        <v>86.013986013986013</v>
      </c>
      <c r="Y28" s="1"/>
      <c r="AI28" s="5" t="s">
        <v>1</v>
      </c>
      <c r="AJ28" s="6">
        <f>100 - AJ21 * 100 / AL21</f>
        <v>87.595419847328245</v>
      </c>
      <c r="AK28" s="6">
        <f t="shared" ref="AK28:AK31" si="9">100 - AK21 * 100 / AL21</f>
        <v>86.832061068702288</v>
      </c>
      <c r="AL28" s="1"/>
      <c r="AV28" s="5" t="s">
        <v>1</v>
      </c>
      <c r="AW28" s="6">
        <f>100 - AW21 * 100 / AY21</f>
        <v>88.951310861423224</v>
      </c>
      <c r="AX28" s="6">
        <f t="shared" ref="AX28:AX31" si="10">100 - AX21 * 100 / AY21</f>
        <v>87.078651685393254</v>
      </c>
      <c r="AY28" s="1"/>
    </row>
    <row r="29" spans="1:65" x14ac:dyDescent="0.25">
      <c r="A29" s="5" t="s">
        <v>2</v>
      </c>
      <c r="B29" s="6">
        <f t="shared" ref="B29:B31" si="11">100 - B22 * 100 / D22</f>
        <v>77.821782178217816</v>
      </c>
      <c r="C29" s="6">
        <f t="shared" si="7"/>
        <v>78.019801980198025</v>
      </c>
      <c r="D29" s="1"/>
      <c r="V29" s="5" t="s">
        <v>2</v>
      </c>
      <c r="W29" s="6">
        <f t="shared" ref="W29:W31" si="12">100 - W22 * 100 / Y22</f>
        <v>73.871733966745836</v>
      </c>
      <c r="X29" s="6">
        <f t="shared" si="8"/>
        <v>76.959619952494052</v>
      </c>
      <c r="Y29" s="1"/>
      <c r="AI29" s="5" t="s">
        <v>2</v>
      </c>
      <c r="AJ29" s="6">
        <f t="shared" ref="AJ29:AJ31" si="13">100 - AJ22 * 100 / AL22</f>
        <v>76.155268022181147</v>
      </c>
      <c r="AK29" s="6">
        <f t="shared" si="9"/>
        <v>77.44916820702403</v>
      </c>
      <c r="AL29" s="1"/>
      <c r="AV29" s="5" t="s">
        <v>2</v>
      </c>
      <c r="AW29" s="6">
        <f t="shared" ref="AW29:AW31" si="14">100 - AW22 * 100 / AY22</f>
        <v>78.888888888888886</v>
      </c>
      <c r="AX29" s="6">
        <f t="shared" si="10"/>
        <v>77.962962962962962</v>
      </c>
      <c r="AY29" s="1"/>
    </row>
    <row r="30" spans="1:65" x14ac:dyDescent="0.25">
      <c r="A30" s="5" t="s">
        <v>3</v>
      </c>
      <c r="B30" s="6">
        <f t="shared" si="11"/>
        <v>86.973947895791582</v>
      </c>
      <c r="C30" s="6">
        <f t="shared" si="7"/>
        <v>86.37274549098197</v>
      </c>
      <c r="D30" s="1"/>
      <c r="V30" s="5" t="s">
        <v>3</v>
      </c>
      <c r="W30" s="6">
        <f t="shared" si="12"/>
        <v>84.725536992840091</v>
      </c>
      <c r="X30" s="6">
        <f t="shared" si="8"/>
        <v>84.964200477326969</v>
      </c>
      <c r="Y30" s="1"/>
      <c r="AI30" s="5" t="s">
        <v>3</v>
      </c>
      <c r="AJ30" s="6">
        <f t="shared" si="13"/>
        <v>87.078651685393254</v>
      </c>
      <c r="AK30" s="6">
        <f t="shared" si="9"/>
        <v>86.516853932584269</v>
      </c>
      <c r="AL30" s="1"/>
      <c r="AV30" s="5" t="s">
        <v>3</v>
      </c>
      <c r="AW30" s="6">
        <f t="shared" si="14"/>
        <v>88.014981273408239</v>
      </c>
      <c r="AX30" s="6">
        <f t="shared" si="10"/>
        <v>86.891385767790268</v>
      </c>
      <c r="AY30" s="1"/>
    </row>
    <row r="31" spans="1:65" x14ac:dyDescent="0.25">
      <c r="A31" s="5" t="s">
        <v>4</v>
      </c>
      <c r="B31" s="6">
        <f t="shared" si="11"/>
        <v>-26.892430278884461</v>
      </c>
      <c r="C31" s="6">
        <f t="shared" si="7"/>
        <v>-29.880478087649408</v>
      </c>
      <c r="D31" s="1"/>
      <c r="V31" s="5" t="s">
        <v>4</v>
      </c>
      <c r="W31" s="6">
        <f t="shared" si="12"/>
        <v>-39.234449760765557</v>
      </c>
      <c r="X31" s="6">
        <f t="shared" si="8"/>
        <v>-9.3301435406698658</v>
      </c>
      <c r="Y31" s="1"/>
      <c r="AI31" s="5" t="s">
        <v>4</v>
      </c>
      <c r="AJ31" s="6">
        <f t="shared" si="13"/>
        <v>-51.87265917602997</v>
      </c>
      <c r="AK31" s="6">
        <f t="shared" si="9"/>
        <v>-38.389513108614238</v>
      </c>
      <c r="AL31" s="1"/>
      <c r="AV31" s="5" t="s">
        <v>4</v>
      </c>
      <c r="AW31" s="6">
        <f t="shared" si="14"/>
        <v>-9.3457943925233593</v>
      </c>
      <c r="AX31" s="6">
        <f t="shared" si="10"/>
        <v>-24.112149532710291</v>
      </c>
      <c r="AY31" s="1"/>
    </row>
    <row r="32" spans="1:65" x14ac:dyDescent="0.25">
      <c r="A32" s="1"/>
      <c r="B32" s="1"/>
      <c r="C32" s="1"/>
      <c r="D32" s="1"/>
      <c r="V32" s="1"/>
      <c r="W32" s="1"/>
      <c r="X32" s="1"/>
      <c r="Y32" s="1"/>
      <c r="AI32" s="1"/>
      <c r="AJ32" s="1"/>
      <c r="AK32" s="1"/>
      <c r="AL32" s="1"/>
      <c r="AV32" s="1"/>
      <c r="AW32" s="1"/>
      <c r="AX32" s="1"/>
      <c r="AY32" s="1"/>
    </row>
    <row r="34" spans="1:65" x14ac:dyDescent="0.25">
      <c r="A34" s="2" t="s">
        <v>11</v>
      </c>
      <c r="B34" s="2"/>
      <c r="C34" s="2"/>
      <c r="D34" s="2"/>
      <c r="V34" s="2" t="s">
        <v>11</v>
      </c>
      <c r="W34" s="2"/>
      <c r="X34" s="2"/>
      <c r="Y34" s="2"/>
      <c r="AI34" s="2" t="s">
        <v>11</v>
      </c>
      <c r="AJ34" s="2"/>
      <c r="AK34" s="2"/>
      <c r="AL34" s="2"/>
      <c r="AV34" s="2" t="s">
        <v>11</v>
      </c>
      <c r="AW34" s="2"/>
      <c r="AX34" s="2"/>
      <c r="AY34" s="2"/>
      <c r="BJ34" s="2" t="s">
        <v>11</v>
      </c>
      <c r="BK34" s="2"/>
      <c r="BL34" s="2"/>
      <c r="BM34" s="2"/>
    </row>
    <row r="35" spans="1:65" x14ac:dyDescent="0.25">
      <c r="A35" s="3"/>
      <c r="B35" s="4" t="s">
        <v>5</v>
      </c>
      <c r="C35" s="4" t="s">
        <v>6</v>
      </c>
      <c r="D35" s="4" t="s">
        <v>7</v>
      </c>
      <c r="V35" s="3"/>
      <c r="W35" s="4" t="s">
        <v>5</v>
      </c>
      <c r="X35" s="4" t="s">
        <v>6</v>
      </c>
      <c r="Y35" s="4" t="s">
        <v>7</v>
      </c>
      <c r="AI35" s="3"/>
      <c r="AJ35" s="4" t="s">
        <v>5</v>
      </c>
      <c r="AK35" s="4" t="s">
        <v>6</v>
      </c>
      <c r="AL35" s="4" t="s">
        <v>7</v>
      </c>
      <c r="AV35" s="3"/>
      <c r="AW35" s="4" t="s">
        <v>5</v>
      </c>
      <c r="AX35" s="4" t="s">
        <v>6</v>
      </c>
      <c r="AY35" s="4" t="s">
        <v>7</v>
      </c>
      <c r="BJ35" s="3"/>
      <c r="BK35" s="4" t="s">
        <v>5</v>
      </c>
      <c r="BL35" s="4" t="s">
        <v>6</v>
      </c>
      <c r="BM35" s="4" t="s">
        <v>7</v>
      </c>
    </row>
    <row r="36" spans="1:65" x14ac:dyDescent="0.25">
      <c r="A36" s="5" t="s">
        <v>0</v>
      </c>
      <c r="B36" s="8">
        <v>10.641999999999999</v>
      </c>
      <c r="C36" s="8">
        <v>10.657999999999999</v>
      </c>
      <c r="D36" s="8">
        <v>11.182</v>
      </c>
      <c r="V36" s="5" t="s">
        <v>0</v>
      </c>
      <c r="W36" s="8">
        <v>10.661</v>
      </c>
      <c r="X36" s="6">
        <v>10.66</v>
      </c>
      <c r="Y36" s="8">
        <v>10.967000000000001</v>
      </c>
      <c r="AI36" s="5" t="s">
        <v>0</v>
      </c>
      <c r="AJ36" s="8">
        <v>10.632999999999999</v>
      </c>
      <c r="AK36" s="6">
        <v>10.694000000000001</v>
      </c>
      <c r="AL36" s="8">
        <v>11.222</v>
      </c>
      <c r="AV36" s="5" t="s">
        <v>0</v>
      </c>
      <c r="AW36" s="8">
        <v>4.4340000000000002</v>
      </c>
      <c r="AX36" s="6">
        <v>4.4329999999999998</v>
      </c>
      <c r="AY36" s="8">
        <v>4.9850000000000003</v>
      </c>
      <c r="BJ36" s="5" t="s">
        <v>49</v>
      </c>
      <c r="BK36" s="8">
        <f>B39</f>
        <v>10.722</v>
      </c>
      <c r="BL36" s="8">
        <f t="shared" ref="BL36:BM36" si="15">C39</f>
        <v>10.755000000000001</v>
      </c>
      <c r="BM36" s="8">
        <f t="shared" si="15"/>
        <v>11.233000000000001</v>
      </c>
    </row>
    <row r="37" spans="1:65" x14ac:dyDescent="0.25">
      <c r="A37" s="5" t="s">
        <v>1</v>
      </c>
      <c r="B37" s="8">
        <v>10.654999999999999</v>
      </c>
      <c r="C37" s="8">
        <v>10.651</v>
      </c>
      <c r="D37" s="8">
        <v>11.167</v>
      </c>
      <c r="V37" s="5" t="s">
        <v>1</v>
      </c>
      <c r="W37" s="8">
        <v>10.631</v>
      </c>
      <c r="X37" s="6">
        <v>10.629</v>
      </c>
      <c r="Y37" s="8">
        <v>10.96</v>
      </c>
      <c r="AI37" s="5" t="s">
        <v>1</v>
      </c>
      <c r="AJ37" s="8">
        <v>10.673999999999999</v>
      </c>
      <c r="AK37" s="6">
        <v>10.673</v>
      </c>
      <c r="AL37" s="8">
        <v>11.204000000000001</v>
      </c>
      <c r="AV37" s="5" t="s">
        <v>1</v>
      </c>
      <c r="AW37" s="8">
        <v>4.4390000000000001</v>
      </c>
      <c r="AX37" s="6">
        <v>4.5389999999999997</v>
      </c>
      <c r="AY37" s="8">
        <v>4.9550000000000001</v>
      </c>
      <c r="BJ37" s="5" t="s">
        <v>50</v>
      </c>
      <c r="BK37" s="8">
        <f>W39</f>
        <v>10.721</v>
      </c>
      <c r="BL37" s="8">
        <f t="shared" ref="BL37:BM37" si="16">X39</f>
        <v>10.85</v>
      </c>
      <c r="BM37" s="8">
        <f t="shared" si="16"/>
        <v>11.042</v>
      </c>
    </row>
    <row r="38" spans="1:65" x14ac:dyDescent="0.25">
      <c r="A38" s="5" t="s">
        <v>2</v>
      </c>
      <c r="B38" s="8">
        <v>10.826000000000001</v>
      </c>
      <c r="C38" s="8">
        <v>10.779</v>
      </c>
      <c r="D38" s="8">
        <v>11.227</v>
      </c>
      <c r="V38" s="5" t="s">
        <v>2</v>
      </c>
      <c r="W38" s="8">
        <v>10.821</v>
      </c>
      <c r="X38" s="6">
        <v>10.782999999999999</v>
      </c>
      <c r="Y38" s="8">
        <v>11.032999999999999</v>
      </c>
      <c r="AI38" s="5" t="s">
        <v>2</v>
      </c>
      <c r="AJ38" s="8">
        <v>10.801</v>
      </c>
      <c r="AK38" s="6">
        <v>10.782</v>
      </c>
      <c r="AL38" s="8">
        <v>11.242000000000001</v>
      </c>
      <c r="AV38" s="5" t="s">
        <v>2</v>
      </c>
      <c r="AW38" s="8">
        <v>4.55</v>
      </c>
      <c r="AX38" s="6">
        <v>4.5590000000000002</v>
      </c>
      <c r="AY38" s="8">
        <v>5.0179999999999998</v>
      </c>
      <c r="BJ38" s="5" t="s">
        <v>51</v>
      </c>
      <c r="BK38" s="8">
        <f>AJ39</f>
        <v>10.728</v>
      </c>
      <c r="BL38" s="8">
        <f t="shared" ref="BL38:BM38" si="17">AK39</f>
        <v>10.83</v>
      </c>
      <c r="BM38" s="8">
        <f t="shared" si="17"/>
        <v>11.228</v>
      </c>
    </row>
    <row r="39" spans="1:65" x14ac:dyDescent="0.25">
      <c r="A39" s="5" t="s">
        <v>3</v>
      </c>
      <c r="B39" s="8">
        <v>10.722</v>
      </c>
      <c r="C39" s="8">
        <v>10.755000000000001</v>
      </c>
      <c r="D39" s="8">
        <v>11.233000000000001</v>
      </c>
      <c r="V39" s="5" t="s">
        <v>3</v>
      </c>
      <c r="W39" s="8">
        <v>10.721</v>
      </c>
      <c r="X39" s="6">
        <v>10.85</v>
      </c>
      <c r="Y39" s="8">
        <v>11.042</v>
      </c>
      <c r="AI39" s="5" t="s">
        <v>3</v>
      </c>
      <c r="AJ39" s="8">
        <v>10.728</v>
      </c>
      <c r="AK39" s="6">
        <v>10.83</v>
      </c>
      <c r="AL39" s="8">
        <v>11.228</v>
      </c>
      <c r="AV39" s="5" t="s">
        <v>3</v>
      </c>
      <c r="AW39" s="8">
        <v>4.508</v>
      </c>
      <c r="AX39" s="6">
        <v>4.5419999999999998</v>
      </c>
      <c r="AY39" s="8">
        <v>5.0039999999999996</v>
      </c>
      <c r="BJ39" s="5" t="s">
        <v>52</v>
      </c>
      <c r="BK39" s="8">
        <f>AW39</f>
        <v>4.508</v>
      </c>
      <c r="BL39" s="8">
        <f t="shared" ref="BL39:BM39" si="18">AX39</f>
        <v>4.5419999999999998</v>
      </c>
      <c r="BM39" s="8">
        <f t="shared" si="18"/>
        <v>5.0039999999999996</v>
      </c>
    </row>
    <row r="40" spans="1:65" x14ac:dyDescent="0.25">
      <c r="A40" s="5" t="s">
        <v>4</v>
      </c>
      <c r="B40" s="8">
        <v>12.12</v>
      </c>
      <c r="C40" s="8">
        <v>12.223000000000001</v>
      </c>
      <c r="D40" s="8">
        <v>11.224</v>
      </c>
      <c r="V40" s="5" t="s">
        <v>4</v>
      </c>
      <c r="W40" s="8">
        <v>12.045</v>
      </c>
      <c r="X40" s="6">
        <v>12.118</v>
      </c>
      <c r="Y40" s="8">
        <v>11.029</v>
      </c>
      <c r="AI40" s="5" t="s">
        <v>4</v>
      </c>
      <c r="AJ40" s="8">
        <v>12.146000000000001</v>
      </c>
      <c r="AK40" s="6">
        <v>12.236000000000001</v>
      </c>
      <c r="AL40" s="8">
        <v>11.241</v>
      </c>
      <c r="AV40" s="5" t="s">
        <v>4</v>
      </c>
      <c r="AW40" s="8">
        <v>6.0350000000000001</v>
      </c>
      <c r="AX40" s="6">
        <v>6.056</v>
      </c>
      <c r="AY40" s="8">
        <v>5.0090000000000003</v>
      </c>
    </row>
    <row r="42" spans="1:65" x14ac:dyDescent="0.25">
      <c r="A42" s="1"/>
      <c r="B42" s="1"/>
      <c r="C42" s="1"/>
      <c r="D42" s="1"/>
      <c r="V42" s="1"/>
      <c r="W42" s="1"/>
      <c r="X42" s="1"/>
      <c r="Y42" s="1"/>
      <c r="AI42" s="1"/>
      <c r="AJ42" s="1"/>
      <c r="AK42" s="1"/>
      <c r="AL42" s="1"/>
      <c r="AV42" s="1"/>
      <c r="AW42" s="1"/>
      <c r="AX42" s="1"/>
      <c r="AY42" s="1"/>
    </row>
    <row r="43" spans="1:65" x14ac:dyDescent="0.25">
      <c r="A43" s="1"/>
      <c r="B43" s="1"/>
      <c r="C43" s="1"/>
      <c r="D43" s="1"/>
      <c r="V43" s="1"/>
      <c r="W43" s="1"/>
      <c r="X43" s="1"/>
      <c r="Y43" s="1"/>
      <c r="AI43" s="1"/>
      <c r="AJ43" s="1"/>
      <c r="AK43" s="1"/>
      <c r="AL43" s="1"/>
      <c r="AV43" s="1"/>
      <c r="AW43" s="1"/>
      <c r="AX43" s="1"/>
      <c r="AY43" s="1"/>
    </row>
    <row r="44" spans="1:65" x14ac:dyDescent="0.25">
      <c r="A44" s="1"/>
      <c r="B44" s="1"/>
      <c r="C44" s="1"/>
      <c r="D44" s="1"/>
      <c r="V44" s="1"/>
      <c r="W44" s="1"/>
      <c r="X44" s="1"/>
      <c r="Y44" s="1"/>
      <c r="AI44" s="1"/>
      <c r="AJ44" s="1"/>
      <c r="AK44" s="1"/>
      <c r="AL44" s="1"/>
      <c r="AV44" s="1"/>
      <c r="AW44" s="1"/>
      <c r="AX44" s="1"/>
      <c r="AY44" s="1"/>
    </row>
    <row r="45" spans="1:65" x14ac:dyDescent="0.25">
      <c r="A45" s="1"/>
      <c r="B45" s="1"/>
      <c r="C45" s="1"/>
      <c r="D45" s="1"/>
      <c r="V45" s="1"/>
      <c r="W45" s="1"/>
      <c r="X45" s="1"/>
      <c r="Y45" s="1"/>
      <c r="AI45" s="1"/>
      <c r="AJ45" s="1"/>
      <c r="AK45" s="1"/>
      <c r="AL45" s="1"/>
      <c r="AV45" s="1"/>
      <c r="AW45" s="1"/>
      <c r="AX45" s="1"/>
      <c r="AY45" s="1"/>
    </row>
    <row r="46" spans="1:65" x14ac:dyDescent="0.25">
      <c r="A46" s="1"/>
      <c r="B46" s="1"/>
      <c r="C46" s="1"/>
      <c r="D46" s="1"/>
      <c r="V46" s="1"/>
      <c r="W46" s="1"/>
      <c r="X46" s="1"/>
      <c r="Y46" s="1"/>
      <c r="AI46" s="1"/>
      <c r="AJ46" s="1"/>
      <c r="AK46" s="1"/>
      <c r="AL46" s="1"/>
      <c r="AV46" s="1"/>
      <c r="AW46" s="1"/>
      <c r="AX46" s="1"/>
      <c r="AY46" s="1"/>
    </row>
    <row r="47" spans="1:65" x14ac:dyDescent="0.25">
      <c r="A47" s="1"/>
      <c r="B47" s="1"/>
      <c r="C47" s="1"/>
      <c r="D47" s="1"/>
      <c r="V47" s="1"/>
      <c r="W47" s="1"/>
      <c r="X47" s="1"/>
      <c r="Y47" s="1"/>
      <c r="AI47" s="1"/>
      <c r="AJ47" s="1"/>
      <c r="AK47" s="1"/>
      <c r="AL47" s="1"/>
      <c r="AV47" s="1"/>
      <c r="AW47" s="1"/>
      <c r="AX47" s="1"/>
      <c r="AY47" s="1"/>
    </row>
    <row r="48" spans="1:65" x14ac:dyDescent="0.25">
      <c r="A48" s="1"/>
      <c r="B48" s="1"/>
      <c r="C48" s="1"/>
      <c r="D48" s="1"/>
      <c r="V48" s="1"/>
      <c r="W48" s="1"/>
      <c r="X48" s="1"/>
      <c r="Y48" s="1"/>
      <c r="AI48" s="1"/>
      <c r="AJ48" s="1"/>
      <c r="AK48" s="1"/>
      <c r="AL48" s="1"/>
      <c r="AV48" s="1"/>
      <c r="AW48" s="1"/>
      <c r="AX48" s="1"/>
      <c r="AY48" s="1"/>
    </row>
    <row r="49" spans="1:65" x14ac:dyDescent="0.25">
      <c r="A49" s="1"/>
      <c r="B49" s="1"/>
      <c r="C49" s="1"/>
      <c r="D49" s="1"/>
      <c r="V49" s="1"/>
      <c r="W49" s="1"/>
      <c r="X49" s="1"/>
      <c r="Y49" s="1"/>
      <c r="AI49" s="1"/>
      <c r="AJ49" s="1"/>
      <c r="AK49" s="1"/>
      <c r="AL49" s="1"/>
      <c r="AV49" s="1"/>
      <c r="AW49" s="1"/>
      <c r="AX49" s="1"/>
      <c r="AY49" s="1"/>
    </row>
    <row r="50" spans="1:65" x14ac:dyDescent="0.25">
      <c r="A50" s="2" t="s">
        <v>9</v>
      </c>
      <c r="B50" s="2"/>
      <c r="C50" s="2"/>
      <c r="D50" s="2"/>
      <c r="V50" s="2" t="s">
        <v>9</v>
      </c>
      <c r="W50" s="2"/>
      <c r="X50" s="2"/>
      <c r="Y50" s="2"/>
      <c r="AI50" s="2" t="s">
        <v>9</v>
      </c>
      <c r="AJ50" s="2"/>
      <c r="AK50" s="2"/>
      <c r="AL50" s="2"/>
      <c r="AV50" s="2" t="s">
        <v>9</v>
      </c>
      <c r="AW50" s="2"/>
      <c r="AX50" s="2"/>
      <c r="AY50" s="2"/>
      <c r="BJ50" s="2" t="s">
        <v>9</v>
      </c>
      <c r="BK50" s="2"/>
      <c r="BL50" s="2"/>
      <c r="BM50" s="2"/>
    </row>
    <row r="51" spans="1:65" x14ac:dyDescent="0.25">
      <c r="A51" s="3"/>
      <c r="B51" s="4" t="s">
        <v>5</v>
      </c>
      <c r="C51" s="4" t="s">
        <v>6</v>
      </c>
      <c r="D51" s="4" t="s">
        <v>7</v>
      </c>
      <c r="V51" s="3"/>
      <c r="W51" s="4" t="s">
        <v>5</v>
      </c>
      <c r="X51" s="4" t="s">
        <v>6</v>
      </c>
      <c r="Y51" s="4" t="s">
        <v>7</v>
      </c>
      <c r="AI51" s="3"/>
      <c r="AJ51" s="4" t="s">
        <v>5</v>
      </c>
      <c r="AK51" s="4" t="s">
        <v>6</v>
      </c>
      <c r="AL51" s="4" t="s">
        <v>7</v>
      </c>
      <c r="AV51" s="3"/>
      <c r="AW51" s="4" t="s">
        <v>5</v>
      </c>
      <c r="AX51" s="4" t="s">
        <v>6</v>
      </c>
      <c r="AY51" s="4" t="s">
        <v>7</v>
      </c>
      <c r="BJ51" s="3"/>
      <c r="BK51" s="4" t="s">
        <v>5</v>
      </c>
      <c r="BL51" s="4" t="s">
        <v>6</v>
      </c>
      <c r="BM51" s="4" t="s">
        <v>7</v>
      </c>
    </row>
    <row r="52" spans="1:65" x14ac:dyDescent="0.25">
      <c r="A52" s="5" t="s">
        <v>0</v>
      </c>
      <c r="B52" s="8">
        <v>0.159</v>
      </c>
      <c r="C52" s="8">
        <v>0.159</v>
      </c>
      <c r="D52" s="8">
        <v>0.68600000000000005</v>
      </c>
      <c r="V52" s="5" t="s">
        <v>0</v>
      </c>
      <c r="W52" s="8">
        <v>0.16200000000000001</v>
      </c>
      <c r="X52" s="8">
        <v>0.161</v>
      </c>
      <c r="Y52" s="8">
        <v>0.68899999999999995</v>
      </c>
      <c r="AI52" s="5" t="s">
        <v>0</v>
      </c>
      <c r="AJ52" s="8">
        <v>0.224</v>
      </c>
      <c r="AK52" s="8">
        <v>0.19500000000000001</v>
      </c>
      <c r="AL52" s="8">
        <v>0.72299999999999998</v>
      </c>
      <c r="AV52" s="5" t="s">
        <v>0</v>
      </c>
      <c r="AW52" s="8">
        <v>0.17499999999999999</v>
      </c>
      <c r="AX52" s="8">
        <v>0.17399999999999999</v>
      </c>
      <c r="AY52" s="8">
        <v>0.72599999999999998</v>
      </c>
      <c r="BJ52" s="5" t="s">
        <v>49</v>
      </c>
      <c r="BK52" s="8">
        <f>B55</f>
        <v>0.245</v>
      </c>
      <c r="BL52" s="8">
        <f t="shared" ref="BL52:BM52" si="19">C55</f>
        <v>0.26400000000000001</v>
      </c>
      <c r="BM52" s="8">
        <f t="shared" si="19"/>
        <v>0.73399999999999999</v>
      </c>
    </row>
    <row r="53" spans="1:65" x14ac:dyDescent="0.25">
      <c r="A53" s="5" t="s">
        <v>1</v>
      </c>
      <c r="B53" s="8">
        <v>0.156</v>
      </c>
      <c r="C53" s="8">
        <v>0.17499999999999999</v>
      </c>
      <c r="D53" s="8">
        <v>0.68899999999999995</v>
      </c>
      <c r="V53" s="5" t="s">
        <v>1</v>
      </c>
      <c r="W53" s="8">
        <v>0.16</v>
      </c>
      <c r="X53" s="8">
        <v>0.19500000000000001</v>
      </c>
      <c r="Y53" s="8">
        <v>0.67200000000000004</v>
      </c>
      <c r="AI53" s="5" t="s">
        <v>1</v>
      </c>
      <c r="AJ53" s="8">
        <v>0.23400000000000001</v>
      </c>
      <c r="AK53" s="8">
        <v>0.17399999999999999</v>
      </c>
      <c r="AL53" s="8">
        <v>0.70499999999999996</v>
      </c>
      <c r="AV53" s="5" t="s">
        <v>1</v>
      </c>
      <c r="AW53" s="8">
        <v>0.18</v>
      </c>
      <c r="AX53" s="8">
        <v>0.28000000000000003</v>
      </c>
      <c r="AY53" s="8">
        <v>0.69599999999999995</v>
      </c>
      <c r="BJ53" s="5" t="s">
        <v>50</v>
      </c>
      <c r="BK53" s="8">
        <f>W55</f>
        <v>0.222</v>
      </c>
      <c r="BL53" s="8">
        <f t="shared" ref="BL53:BM53" si="20">X55</f>
        <v>0.35099999999999998</v>
      </c>
      <c r="BM53" s="8">
        <f t="shared" si="20"/>
        <v>0.74299999999999999</v>
      </c>
    </row>
    <row r="54" spans="1:65" x14ac:dyDescent="0.25">
      <c r="A54" s="5" t="s">
        <v>2</v>
      </c>
      <c r="B54" s="8">
        <v>0.32700000000000001</v>
      </c>
      <c r="C54" s="8">
        <v>0.32200000000000001</v>
      </c>
      <c r="D54" s="8">
        <v>0.73699999999999999</v>
      </c>
      <c r="V54" s="5" t="s">
        <v>2</v>
      </c>
      <c r="W54" s="8">
        <v>0.32200000000000001</v>
      </c>
      <c r="X54" s="8">
        <v>0.28699999999999998</v>
      </c>
      <c r="Y54" s="8">
        <v>0.74299999999999999</v>
      </c>
      <c r="AI54" s="5" t="s">
        <v>2</v>
      </c>
      <c r="AJ54" s="8">
        <v>0.309</v>
      </c>
      <c r="AK54" s="8">
        <v>0.314</v>
      </c>
      <c r="AL54" s="8">
        <v>0.747</v>
      </c>
      <c r="AV54" s="5" t="s">
        <v>2</v>
      </c>
      <c r="AW54" s="8">
        <v>0.29099999999999998</v>
      </c>
      <c r="AX54" s="8">
        <v>0.3</v>
      </c>
      <c r="AY54" s="8">
        <v>0.75900000000000001</v>
      </c>
      <c r="BJ54" s="5" t="s">
        <v>51</v>
      </c>
      <c r="BK54" s="8">
        <f>AJ55</f>
        <v>0.23200000000000001</v>
      </c>
      <c r="BL54" s="8">
        <f t="shared" ref="BL54:BM54" si="21">AK55</f>
        <v>0.34699999999999998</v>
      </c>
      <c r="BM54" s="8">
        <f t="shared" si="21"/>
        <v>0.73299999999999998</v>
      </c>
    </row>
    <row r="55" spans="1:65" x14ac:dyDescent="0.25">
      <c r="A55" s="5" t="s">
        <v>3</v>
      </c>
      <c r="B55" s="8">
        <v>0.245</v>
      </c>
      <c r="C55" s="8">
        <v>0.26400000000000001</v>
      </c>
      <c r="D55" s="8">
        <v>0.73399999999999999</v>
      </c>
      <c r="V55" s="5" t="s">
        <v>3</v>
      </c>
      <c r="W55" s="8">
        <v>0.222</v>
      </c>
      <c r="X55" s="8">
        <v>0.35099999999999998</v>
      </c>
      <c r="Y55" s="8">
        <v>0.74299999999999999</v>
      </c>
      <c r="AI55" s="5" t="s">
        <v>3</v>
      </c>
      <c r="AJ55" s="8">
        <v>0.23200000000000001</v>
      </c>
      <c r="AK55" s="8">
        <v>0.34699999999999998</v>
      </c>
      <c r="AL55" s="8">
        <v>0.73299999999999998</v>
      </c>
      <c r="AV55" s="5" t="s">
        <v>3</v>
      </c>
      <c r="AW55" s="8">
        <v>0.249</v>
      </c>
      <c r="AX55" s="8">
        <v>0.28299999999999997</v>
      </c>
      <c r="AY55" s="8">
        <v>0.745</v>
      </c>
      <c r="BJ55" s="5" t="s">
        <v>52</v>
      </c>
      <c r="BK55" s="8">
        <f>AW55</f>
        <v>0.249</v>
      </c>
      <c r="BL55" s="8">
        <f t="shared" ref="BL55:BM55" si="22">AX55</f>
        <v>0.28299999999999997</v>
      </c>
      <c r="BM55" s="8">
        <f t="shared" si="22"/>
        <v>0.745</v>
      </c>
    </row>
    <row r="56" spans="1:65" x14ac:dyDescent="0.25">
      <c r="A56" s="5" t="s">
        <v>4</v>
      </c>
      <c r="B56" s="8">
        <v>1.655</v>
      </c>
      <c r="C56" s="8">
        <v>1.7549999999999999</v>
      </c>
      <c r="D56" s="8">
        <v>0.73199999999999998</v>
      </c>
      <c r="V56" s="5" t="s">
        <v>4</v>
      </c>
      <c r="W56" s="8">
        <v>1.6060000000000001</v>
      </c>
      <c r="X56" s="8">
        <v>1.62</v>
      </c>
      <c r="Y56" s="8">
        <v>0.74199999999999999</v>
      </c>
      <c r="AI56" s="5" t="s">
        <v>4</v>
      </c>
      <c r="AJ56" s="8">
        <v>1.647</v>
      </c>
      <c r="AK56" s="8">
        <v>1.8220000000000001</v>
      </c>
      <c r="AL56" s="8">
        <v>0.74199999999999999</v>
      </c>
      <c r="AV56" s="5" t="s">
        <v>4</v>
      </c>
      <c r="AW56" s="8">
        <v>1.776</v>
      </c>
      <c r="AX56" s="8">
        <v>1.7969999999999999</v>
      </c>
      <c r="AY56" s="8">
        <v>0.75</v>
      </c>
    </row>
    <row r="59" spans="1:65" x14ac:dyDescent="0.25">
      <c r="A59" s="1"/>
      <c r="B59" s="1"/>
      <c r="C59" s="1"/>
      <c r="D59" s="1"/>
      <c r="V59" s="1"/>
      <c r="W59" s="1"/>
      <c r="X59" s="1"/>
      <c r="Y59" s="1"/>
      <c r="AI59" s="1"/>
      <c r="AJ59" s="1"/>
      <c r="AK59" s="1"/>
      <c r="AL59" s="1"/>
      <c r="AV59" s="1"/>
      <c r="AW59" s="1"/>
      <c r="AX59" s="1"/>
      <c r="AY59" s="1"/>
    </row>
    <row r="60" spans="1:65" x14ac:dyDescent="0.25">
      <c r="A60" s="1"/>
      <c r="B60" s="1"/>
      <c r="C60" s="1"/>
      <c r="D60" s="1"/>
      <c r="V60" s="1"/>
      <c r="W60" s="1"/>
      <c r="X60" s="1"/>
      <c r="Y60" s="1"/>
      <c r="AI60" s="1"/>
      <c r="AJ60" s="1"/>
      <c r="AK60" s="1"/>
      <c r="AL60" s="1"/>
      <c r="AV60" s="1"/>
      <c r="AW60" s="1"/>
      <c r="AX60" s="1"/>
      <c r="AY60" s="1"/>
    </row>
    <row r="61" spans="1:65" x14ac:dyDescent="0.25">
      <c r="A61" s="1"/>
      <c r="B61" s="1"/>
      <c r="C61" s="1"/>
      <c r="D61" s="1"/>
      <c r="V61" s="1"/>
      <c r="W61" s="1"/>
      <c r="X61" s="1"/>
      <c r="Y61" s="1"/>
      <c r="AI61" s="1"/>
      <c r="AJ61" s="1"/>
      <c r="AK61" s="1"/>
      <c r="AL61" s="1"/>
      <c r="AV61" s="1"/>
      <c r="AW61" s="1"/>
      <c r="AX61" s="1"/>
      <c r="AY61" s="1"/>
    </row>
    <row r="62" spans="1:65" x14ac:dyDescent="0.25">
      <c r="A62" s="1"/>
      <c r="B62" s="1"/>
      <c r="C62" s="1"/>
      <c r="D62" s="1"/>
      <c r="V62" s="1"/>
      <c r="W62" s="1"/>
      <c r="X62" s="1"/>
      <c r="Y62" s="1"/>
      <c r="AI62" s="1"/>
      <c r="AJ62" s="1"/>
      <c r="AK62" s="1"/>
      <c r="AL62" s="1"/>
      <c r="AV62" s="1"/>
      <c r="AW62" s="1"/>
      <c r="AX62" s="1"/>
      <c r="AY62" s="1"/>
    </row>
    <row r="63" spans="1:65" x14ac:dyDescent="0.25">
      <c r="A63" s="1"/>
      <c r="B63" s="1"/>
      <c r="C63" s="1"/>
      <c r="D63" s="1"/>
      <c r="V63" s="1"/>
      <c r="W63" s="1"/>
      <c r="X63" s="1"/>
      <c r="Y63" s="1"/>
      <c r="AI63" s="1"/>
      <c r="AJ63" s="1"/>
      <c r="AK63" s="1"/>
      <c r="AL63" s="1"/>
      <c r="AV63" s="1"/>
      <c r="AW63" s="1"/>
      <c r="AX63" s="1"/>
      <c r="AY63" s="1"/>
    </row>
    <row r="64" spans="1:65" x14ac:dyDescent="0.25">
      <c r="A64" s="1"/>
      <c r="B64" s="1"/>
      <c r="C64" s="1"/>
      <c r="D64" s="1"/>
      <c r="V64" s="1"/>
      <c r="W64" s="1"/>
      <c r="X64" s="1"/>
      <c r="Y64" s="1"/>
      <c r="AI64" s="1"/>
      <c r="AJ64" s="1"/>
      <c r="AK64" s="1"/>
      <c r="AL64" s="1"/>
      <c r="AV64" s="1"/>
      <c r="AW64" s="1"/>
      <c r="AX64" s="1"/>
      <c r="AY64" s="1"/>
    </row>
    <row r="65" spans="1:69" x14ac:dyDescent="0.25">
      <c r="A65" s="1"/>
      <c r="B65" s="1"/>
      <c r="C65" s="1"/>
      <c r="D65" s="1"/>
      <c r="V65" s="1"/>
      <c r="W65" s="1"/>
      <c r="X65" s="1"/>
      <c r="Y65" s="1"/>
      <c r="AI65" s="1"/>
      <c r="AJ65" s="1"/>
      <c r="AK65" s="1"/>
      <c r="AL65" s="1"/>
      <c r="AV65" s="1"/>
      <c r="AW65" s="1"/>
      <c r="AX65" s="1"/>
      <c r="AY65" s="1"/>
    </row>
    <row r="66" spans="1:69" x14ac:dyDescent="0.25">
      <c r="A66" s="2" t="s">
        <v>13</v>
      </c>
      <c r="B66" s="2"/>
      <c r="C66" s="2"/>
      <c r="D66" s="2"/>
      <c r="V66" s="2" t="s">
        <v>13</v>
      </c>
      <c r="W66" s="2"/>
      <c r="X66" s="2"/>
      <c r="Y66" s="2"/>
      <c r="AI66" s="2" t="s">
        <v>13</v>
      </c>
      <c r="AJ66" s="2"/>
      <c r="AK66" s="2"/>
      <c r="AL66" s="2"/>
      <c r="AV66" s="2" t="s">
        <v>13</v>
      </c>
      <c r="AW66" s="2"/>
      <c r="AX66" s="2"/>
      <c r="AY66" s="2"/>
      <c r="BJ66" s="2" t="s">
        <v>13</v>
      </c>
    </row>
    <row r="67" spans="1:69" x14ac:dyDescent="0.25">
      <c r="A67" s="3"/>
      <c r="B67" s="4" t="s">
        <v>5</v>
      </c>
      <c r="C67" s="4" t="s">
        <v>6</v>
      </c>
      <c r="D67" s="4" t="s">
        <v>7</v>
      </c>
      <c r="V67" s="3"/>
      <c r="W67" s="4" t="s">
        <v>5</v>
      </c>
      <c r="X67" s="4" t="s">
        <v>6</v>
      </c>
      <c r="Y67" s="4" t="s">
        <v>7</v>
      </c>
      <c r="AI67" s="3"/>
      <c r="AJ67" s="4" t="s">
        <v>5</v>
      </c>
      <c r="AK67" s="4" t="s">
        <v>6</v>
      </c>
      <c r="AL67" s="4" t="s">
        <v>7</v>
      </c>
      <c r="AV67" s="3"/>
      <c r="AW67" s="4" t="s">
        <v>5</v>
      </c>
      <c r="AX67" s="4" t="s">
        <v>6</v>
      </c>
      <c r="AY67" s="4" t="s">
        <v>7</v>
      </c>
      <c r="BJ67" s="3"/>
      <c r="BK67" s="4" t="s">
        <v>5</v>
      </c>
      <c r="BL67" s="4" t="s">
        <v>6</v>
      </c>
      <c r="BM67" s="4" t="s">
        <v>7</v>
      </c>
    </row>
    <row r="68" spans="1:69" x14ac:dyDescent="0.25">
      <c r="A68" s="5" t="s">
        <v>0</v>
      </c>
      <c r="B68" s="8">
        <v>5.0979999999999999</v>
      </c>
      <c r="C68" s="8">
        <v>5.4669999999999996</v>
      </c>
      <c r="D68" s="8">
        <v>5.2949999999999999</v>
      </c>
      <c r="H68" s="7"/>
      <c r="V68" s="5" t="s">
        <v>0</v>
      </c>
      <c r="W68" s="8">
        <v>3.5489999999999999</v>
      </c>
      <c r="X68" s="8">
        <v>3.1339999999999999</v>
      </c>
      <c r="Y68" s="8">
        <v>3.9510000000000001</v>
      </c>
      <c r="AC68" s="7"/>
      <c r="AI68" s="5" t="s">
        <v>0</v>
      </c>
      <c r="AJ68" s="8">
        <v>4.7409999999999997</v>
      </c>
      <c r="AK68" s="8">
        <v>4.9269999999999996</v>
      </c>
      <c r="AL68" s="8">
        <v>5.234</v>
      </c>
      <c r="AP68" s="7"/>
      <c r="AV68" s="5" t="s">
        <v>0</v>
      </c>
      <c r="AW68" s="8">
        <v>0.114</v>
      </c>
      <c r="AX68" s="8">
        <v>0.111</v>
      </c>
      <c r="AY68" s="8">
        <v>0.191</v>
      </c>
      <c r="BC68" s="7"/>
      <c r="BJ68" s="5" t="s">
        <v>49</v>
      </c>
      <c r="BK68" s="8">
        <f>B71</f>
        <v>5.258</v>
      </c>
      <c r="BL68" s="8">
        <f t="shared" ref="BL68:BM68" si="23">C71</f>
        <v>5.3159999999999998</v>
      </c>
      <c r="BM68" s="8">
        <f t="shared" si="23"/>
        <v>5.3659999999999997</v>
      </c>
      <c r="BQ68" s="7"/>
    </row>
    <row r="69" spans="1:69" x14ac:dyDescent="0.25">
      <c r="A69" s="5" t="s">
        <v>1</v>
      </c>
      <c r="B69" s="8">
        <v>5.4109999999999996</v>
      </c>
      <c r="C69" s="8">
        <v>5.1760000000000002</v>
      </c>
      <c r="D69" s="8">
        <v>5.44</v>
      </c>
      <c r="V69" s="5" t="s">
        <v>1</v>
      </c>
      <c r="W69" s="8">
        <v>4.5119999999999996</v>
      </c>
      <c r="X69" s="8">
        <v>4.3090000000000002</v>
      </c>
      <c r="Y69" s="8">
        <v>4.2480000000000002</v>
      </c>
      <c r="AI69" s="5" t="s">
        <v>1</v>
      </c>
      <c r="AJ69" s="8">
        <v>4.165</v>
      </c>
      <c r="AK69" s="8">
        <v>4.1900000000000004</v>
      </c>
      <c r="AL69" s="8">
        <v>4.5140000000000002</v>
      </c>
      <c r="AV69" s="5" t="s">
        <v>1</v>
      </c>
      <c r="AW69" s="8">
        <v>0.121</v>
      </c>
      <c r="AX69" s="8">
        <v>0.21099999999999999</v>
      </c>
      <c r="AY69" s="8">
        <v>0.16200000000000001</v>
      </c>
      <c r="BJ69" s="5" t="s">
        <v>50</v>
      </c>
      <c r="BK69" s="8">
        <f>W71</f>
        <v>4.3019999999999996</v>
      </c>
      <c r="BL69" s="8">
        <f t="shared" ref="BL69:BM69" si="24">X71</f>
        <v>4.423</v>
      </c>
      <c r="BM69" s="8">
        <f t="shared" si="24"/>
        <v>4.3849999999999998</v>
      </c>
    </row>
    <row r="70" spans="1:69" x14ac:dyDescent="0.25">
      <c r="A70" s="5" t="s">
        <v>2</v>
      </c>
      <c r="B70" s="8">
        <v>5.343</v>
      </c>
      <c r="C70" s="8">
        <v>5.3129999999999997</v>
      </c>
      <c r="D70" s="8">
        <v>5.37</v>
      </c>
      <c r="V70" s="5" t="s">
        <v>2</v>
      </c>
      <c r="W70" s="8">
        <v>4.4130000000000003</v>
      </c>
      <c r="X70" s="8">
        <v>4.3780000000000001</v>
      </c>
      <c r="Y70" s="8">
        <v>4.468</v>
      </c>
      <c r="AI70" s="5" t="s">
        <v>2</v>
      </c>
      <c r="AJ70" s="8">
        <v>4.66</v>
      </c>
      <c r="AK70" s="8">
        <v>4.6779999999999999</v>
      </c>
      <c r="AL70" s="8">
        <v>4.6959999999999997</v>
      </c>
      <c r="AV70" s="5" t="s">
        <v>2</v>
      </c>
      <c r="AW70" s="8">
        <v>0.17699999999999999</v>
      </c>
      <c r="AX70" s="8">
        <v>0.18099999999999999</v>
      </c>
      <c r="AY70" s="8">
        <v>0.219</v>
      </c>
      <c r="BJ70" s="5" t="s">
        <v>51</v>
      </c>
      <c r="BK70" s="8">
        <f>AJ71</f>
        <v>4.6340000000000003</v>
      </c>
      <c r="BL70" s="8">
        <f t="shared" ref="BL70:BM70" si="25">AK71</f>
        <v>4.7220000000000004</v>
      </c>
      <c r="BM70" s="8">
        <f t="shared" si="25"/>
        <v>4.6909999999999998</v>
      </c>
    </row>
    <row r="71" spans="1:69" x14ac:dyDescent="0.25">
      <c r="A71" s="5" t="s">
        <v>3</v>
      </c>
      <c r="B71" s="8">
        <v>5.258</v>
      </c>
      <c r="C71" s="8">
        <v>5.3159999999999998</v>
      </c>
      <c r="D71" s="8">
        <v>5.3659999999999997</v>
      </c>
      <c r="H71" s="11"/>
      <c r="V71" s="5" t="s">
        <v>3</v>
      </c>
      <c r="W71" s="8">
        <v>4.3019999999999996</v>
      </c>
      <c r="X71" s="8">
        <v>4.423</v>
      </c>
      <c r="Y71" s="8">
        <v>4.3849999999999998</v>
      </c>
      <c r="AC71" s="11"/>
      <c r="AI71" s="5" t="s">
        <v>3</v>
      </c>
      <c r="AJ71" s="8">
        <v>4.6340000000000003</v>
      </c>
      <c r="AK71" s="8">
        <v>4.7220000000000004</v>
      </c>
      <c r="AL71" s="8">
        <v>4.6909999999999998</v>
      </c>
      <c r="AP71" s="11"/>
      <c r="AV71" s="5" t="s">
        <v>3</v>
      </c>
      <c r="AW71" s="8">
        <v>0.184</v>
      </c>
      <c r="AX71" s="8">
        <v>0.214</v>
      </c>
      <c r="AY71" s="8">
        <v>0.21</v>
      </c>
      <c r="BC71" s="11"/>
      <c r="BJ71" s="5" t="s">
        <v>52</v>
      </c>
      <c r="BK71" s="8">
        <f>AW71</f>
        <v>0.184</v>
      </c>
      <c r="BL71" s="8">
        <f t="shared" ref="BL71:BM71" si="26">AX71</f>
        <v>0.214</v>
      </c>
      <c r="BM71" s="8">
        <f t="shared" si="26"/>
        <v>0.21</v>
      </c>
      <c r="BQ71" s="11"/>
    </row>
    <row r="72" spans="1:69" x14ac:dyDescent="0.25">
      <c r="A72" s="5" t="s">
        <v>4</v>
      </c>
      <c r="B72" s="8">
        <v>6.0730000000000004</v>
      </c>
      <c r="C72" s="8">
        <v>6.1539999999999999</v>
      </c>
      <c r="D72" s="8">
        <v>5.3310000000000004</v>
      </c>
      <c r="V72" s="5" t="s">
        <v>4</v>
      </c>
      <c r="W72" s="8">
        <v>5.1669999999999998</v>
      </c>
      <c r="X72" s="8">
        <v>5.3310000000000004</v>
      </c>
      <c r="Y72" s="8">
        <v>4.4829999999999997</v>
      </c>
      <c r="AI72" s="5" t="s">
        <v>4</v>
      </c>
      <c r="AJ72" s="8">
        <v>5.2050000000000001</v>
      </c>
      <c r="AK72" s="8">
        <v>5.3869999999999996</v>
      </c>
      <c r="AL72" s="8">
        <v>4.6109999999999998</v>
      </c>
      <c r="AV72" s="5" t="s">
        <v>4</v>
      </c>
      <c r="AW72" s="8">
        <v>1.1919999999999999</v>
      </c>
      <c r="AX72" s="8">
        <v>1.1339999999999999</v>
      </c>
      <c r="AY72" s="8">
        <v>0.214</v>
      </c>
    </row>
    <row r="73" spans="1:69" x14ac:dyDescent="0.25">
      <c r="A73" s="1"/>
      <c r="B73" s="1"/>
      <c r="C73" s="1"/>
      <c r="D73" s="1"/>
      <c r="V73" s="1"/>
      <c r="W73" s="1"/>
      <c r="X73" s="1"/>
      <c r="Y73" s="1"/>
      <c r="AI73" s="1"/>
      <c r="AJ73" s="1"/>
      <c r="AK73" s="1"/>
      <c r="AL73" s="1"/>
      <c r="AV73" s="1"/>
      <c r="AW73" s="1"/>
      <c r="AX73" s="1"/>
      <c r="AY73" s="1"/>
    </row>
    <row r="74" spans="1:69" x14ac:dyDescent="0.25">
      <c r="B74" s="11"/>
      <c r="W74" s="11"/>
      <c r="AJ74" s="11"/>
      <c r="AW74" s="11"/>
    </row>
    <row r="75" spans="1:69" x14ac:dyDescent="0.25">
      <c r="A75" s="1"/>
      <c r="B75" s="1"/>
      <c r="C75" s="1"/>
      <c r="D75" s="1"/>
      <c r="V75" s="1"/>
      <c r="W75" s="1"/>
      <c r="X75" s="1"/>
      <c r="Y75" s="1"/>
      <c r="AI75" s="1"/>
      <c r="AJ75" s="1"/>
      <c r="AK75" s="1"/>
      <c r="AL75" s="1"/>
      <c r="AV75" s="1"/>
      <c r="AW75" s="1"/>
      <c r="AX75" s="1"/>
      <c r="AY75" s="1"/>
    </row>
    <row r="76" spans="1:69" x14ac:dyDescent="0.25">
      <c r="A76" s="1"/>
      <c r="B76" s="1"/>
      <c r="C76" s="1"/>
      <c r="D76" s="1"/>
      <c r="V76" s="1"/>
      <c r="W76" s="1"/>
      <c r="X76" s="1"/>
      <c r="Y76" s="1"/>
      <c r="AI76" s="1"/>
      <c r="AJ76" s="1"/>
      <c r="AK76" s="1"/>
      <c r="AL76" s="1"/>
      <c r="AV76" s="1"/>
      <c r="AW76" s="1"/>
      <c r="AX76" s="1"/>
      <c r="AY76" s="1"/>
    </row>
    <row r="77" spans="1:69" x14ac:dyDescent="0.25">
      <c r="A77" s="1"/>
      <c r="B77" s="1"/>
      <c r="C77" s="1"/>
      <c r="D77" s="1"/>
      <c r="V77" s="1"/>
      <c r="W77" s="1"/>
      <c r="X77" s="1"/>
      <c r="Y77" s="1"/>
      <c r="AI77" s="1"/>
      <c r="AJ77" s="1"/>
      <c r="AK77" s="1"/>
      <c r="AL77" s="1"/>
      <c r="AV77" s="1"/>
      <c r="AW77" s="1"/>
      <c r="AX77" s="1"/>
      <c r="AY77" s="1"/>
    </row>
    <row r="78" spans="1:69" x14ac:dyDescent="0.25">
      <c r="A78" s="1"/>
      <c r="B78" s="1"/>
      <c r="C78" s="1"/>
      <c r="D78" s="1"/>
      <c r="V78" s="1"/>
      <c r="W78" s="1"/>
      <c r="X78" s="1"/>
      <c r="Y78" s="1"/>
      <c r="AI78" s="1"/>
      <c r="AJ78" s="1"/>
      <c r="AK78" s="1"/>
      <c r="AL78" s="1"/>
      <c r="AV78" s="1"/>
      <c r="AW78" s="1"/>
      <c r="AX78" s="1"/>
      <c r="AY78" s="1"/>
    </row>
    <row r="79" spans="1:69" x14ac:dyDescent="0.25">
      <c r="A79" s="1"/>
      <c r="B79" s="1"/>
      <c r="C79" s="1"/>
      <c r="D79" s="1"/>
      <c r="V79" s="1"/>
      <c r="W79" s="1"/>
      <c r="X79" s="1"/>
      <c r="Y79" s="1"/>
      <c r="AI79" s="1"/>
      <c r="AJ79" s="1"/>
      <c r="AK79" s="1"/>
      <c r="AL79" s="1"/>
      <c r="AV79" s="1"/>
      <c r="AW79" s="1"/>
      <c r="AX79" s="1"/>
      <c r="AY79" s="1"/>
    </row>
    <row r="80" spans="1:69" x14ac:dyDescent="0.25">
      <c r="A80" s="1"/>
      <c r="B80" s="1"/>
      <c r="C80" s="1"/>
      <c r="D80" s="1"/>
      <c r="V80" s="1"/>
      <c r="W80" s="1"/>
      <c r="X80" s="1"/>
      <c r="Y80" s="1"/>
      <c r="AI80" s="1"/>
      <c r="AJ80" s="1"/>
      <c r="AK80" s="1"/>
      <c r="AL80" s="1"/>
      <c r="AV80" s="1"/>
      <c r="AW80" s="1"/>
      <c r="AX80" s="1"/>
      <c r="AY80" s="1"/>
    </row>
    <row r="81" spans="1:65" x14ac:dyDescent="0.25">
      <c r="A81" s="1"/>
      <c r="B81" s="1"/>
      <c r="C81" s="1"/>
      <c r="D81" s="1"/>
      <c r="V81" s="1"/>
      <c r="W81" s="1"/>
      <c r="X81" s="1"/>
      <c r="Y81" s="1"/>
      <c r="AI81" s="1"/>
      <c r="AJ81" s="1"/>
      <c r="AK81" s="1"/>
      <c r="AL81" s="1"/>
      <c r="AV81" s="1"/>
      <c r="AW81" s="1"/>
      <c r="AX81" s="1"/>
      <c r="AY81" s="1"/>
    </row>
    <row r="82" spans="1:65" x14ac:dyDescent="0.25">
      <c r="A82" s="2" t="s">
        <v>12</v>
      </c>
      <c r="B82" s="2"/>
      <c r="C82" s="2"/>
      <c r="D82" s="2"/>
      <c r="V82" s="2" t="s">
        <v>12</v>
      </c>
      <c r="W82" s="2"/>
      <c r="X82" s="2"/>
      <c r="Y82" s="2"/>
      <c r="AI82" s="2" t="s">
        <v>12</v>
      </c>
      <c r="AJ82" s="2"/>
      <c r="AK82" s="2"/>
      <c r="AL82" s="2"/>
      <c r="AV82" s="2" t="s">
        <v>12</v>
      </c>
      <c r="AW82" s="2"/>
      <c r="AX82" s="2"/>
      <c r="AY82" s="2"/>
      <c r="BJ82" s="2" t="s">
        <v>12</v>
      </c>
    </row>
    <row r="83" spans="1:65" x14ac:dyDescent="0.25">
      <c r="A83" s="3"/>
      <c r="B83" s="4" t="s">
        <v>5</v>
      </c>
      <c r="C83" s="4" t="s">
        <v>6</v>
      </c>
      <c r="D83" s="4" t="s">
        <v>7</v>
      </c>
      <c r="V83" s="3"/>
      <c r="W83" s="4" t="s">
        <v>5</v>
      </c>
      <c r="X83" s="4" t="s">
        <v>6</v>
      </c>
      <c r="Y83" s="4" t="s">
        <v>7</v>
      </c>
      <c r="AI83" s="3"/>
      <c r="AJ83" s="4" t="s">
        <v>5</v>
      </c>
      <c r="AK83" s="4" t="s">
        <v>6</v>
      </c>
      <c r="AL83" s="4" t="s">
        <v>7</v>
      </c>
      <c r="AV83" s="3"/>
      <c r="AW83" s="4" t="s">
        <v>5</v>
      </c>
      <c r="AX83" s="4" t="s">
        <v>6</v>
      </c>
      <c r="AY83" s="4" t="s">
        <v>7</v>
      </c>
      <c r="BJ83" s="3"/>
      <c r="BK83" s="4" t="s">
        <v>5</v>
      </c>
      <c r="BL83" s="4" t="s">
        <v>6</v>
      </c>
      <c r="BM83" s="4" t="s">
        <v>7</v>
      </c>
    </row>
    <row r="84" spans="1:65" x14ac:dyDescent="0.25">
      <c r="A84" s="5" t="s">
        <v>0</v>
      </c>
      <c r="B84" s="8">
        <v>9.9000000000000005E-2</v>
      </c>
      <c r="C84" s="8">
        <v>9.6000000000000002E-2</v>
      </c>
      <c r="D84" s="8">
        <v>0.185</v>
      </c>
      <c r="V84" s="5" t="s">
        <v>0</v>
      </c>
      <c r="W84" s="8">
        <v>0.10299999999999999</v>
      </c>
      <c r="X84" s="8">
        <v>0.10199999999999999</v>
      </c>
      <c r="Y84" s="8">
        <v>0.27100000000000002</v>
      </c>
      <c r="AI84" s="5" t="s">
        <v>0</v>
      </c>
      <c r="AJ84" s="8">
        <v>0.16200000000000001</v>
      </c>
      <c r="AK84" s="8">
        <v>0.13</v>
      </c>
      <c r="AL84" s="8">
        <v>0.20100000000000001</v>
      </c>
      <c r="AV84" s="5" t="s">
        <v>0</v>
      </c>
      <c r="AW84" s="8">
        <v>0.114</v>
      </c>
      <c r="AX84" s="8">
        <v>0.111</v>
      </c>
      <c r="AY84" s="8">
        <v>0.191</v>
      </c>
      <c r="BJ84" s="5" t="s">
        <v>49</v>
      </c>
      <c r="BK84" s="8">
        <f>B87</f>
        <v>0.18</v>
      </c>
      <c r="BL84" s="8">
        <f t="shared" ref="BL84:BM84" si="27">C87</f>
        <v>0.19600000000000001</v>
      </c>
      <c r="BM84" s="8">
        <f t="shared" si="27"/>
        <v>0.23499999999999999</v>
      </c>
    </row>
    <row r="85" spans="1:65" x14ac:dyDescent="0.25">
      <c r="A85" s="5" t="s">
        <v>1</v>
      </c>
      <c r="B85" s="8">
        <v>9.8000000000000004E-2</v>
      </c>
      <c r="C85" s="8">
        <v>0.11</v>
      </c>
      <c r="D85" s="8">
        <v>0.19800000000000001</v>
      </c>
      <c r="V85" s="5" t="s">
        <v>1</v>
      </c>
      <c r="W85" s="8">
        <v>9.9000000000000005E-2</v>
      </c>
      <c r="X85" s="8">
        <v>0.13500000000000001</v>
      </c>
      <c r="Y85" s="8">
        <v>0.24399999999999999</v>
      </c>
      <c r="AI85" s="5" t="s">
        <v>1</v>
      </c>
      <c r="AJ85" s="8">
        <v>0.16900000000000001</v>
      </c>
      <c r="AK85" s="8">
        <v>0.105</v>
      </c>
      <c r="AL85" s="8">
        <v>0.18099999999999999</v>
      </c>
      <c r="AV85" s="5" t="s">
        <v>1</v>
      </c>
      <c r="AW85" s="8">
        <v>0.121</v>
      </c>
      <c r="AX85" s="8">
        <v>0.21099999999999999</v>
      </c>
      <c r="AY85" s="8">
        <v>0.16200000000000001</v>
      </c>
      <c r="BJ85" s="5" t="s">
        <v>50</v>
      </c>
      <c r="BK85" s="8">
        <f>W87</f>
        <v>0.159</v>
      </c>
      <c r="BL85" s="8">
        <f t="shared" ref="BL85:BM85" si="28">X87</f>
        <v>0.28799999999999998</v>
      </c>
      <c r="BM85" s="8">
        <f t="shared" si="28"/>
        <v>0.32400000000000001</v>
      </c>
    </row>
    <row r="86" spans="1:65" x14ac:dyDescent="0.25">
      <c r="A86" s="5" t="s">
        <v>2</v>
      </c>
      <c r="B86" s="8">
        <v>0.215</v>
      </c>
      <c r="C86" s="8">
        <v>0.21099999999999999</v>
      </c>
      <c r="D86" s="8">
        <v>0.23200000000000001</v>
      </c>
      <c r="V86" s="5" t="s">
        <v>2</v>
      </c>
      <c r="W86" s="8">
        <v>0.21099999999999999</v>
      </c>
      <c r="X86" s="8">
        <v>0.19</v>
      </c>
      <c r="Y86" s="8">
        <v>0.32100000000000001</v>
      </c>
      <c r="AI86" s="5" t="s">
        <v>2</v>
      </c>
      <c r="AJ86" s="8">
        <v>0.18</v>
      </c>
      <c r="AK86" s="8">
        <v>0.192</v>
      </c>
      <c r="AL86" s="8">
        <v>0.20599999999999999</v>
      </c>
      <c r="AV86" s="5" t="s">
        <v>2</v>
      </c>
      <c r="AW86" s="8">
        <v>0.17699999999999999</v>
      </c>
      <c r="AX86" s="8">
        <v>0.18099999999999999</v>
      </c>
      <c r="AY86" s="8">
        <v>0.219</v>
      </c>
      <c r="BJ86" s="5" t="s">
        <v>51</v>
      </c>
      <c r="BK86" s="8">
        <f>AJ87</f>
        <v>0.16300000000000001</v>
      </c>
      <c r="BL86" s="8">
        <f t="shared" ref="BL86:BM86" si="29">AK87</f>
        <v>0.27500000000000002</v>
      </c>
      <c r="BM86" s="8">
        <f t="shared" si="29"/>
        <v>0.19900000000000001</v>
      </c>
    </row>
    <row r="87" spans="1:65" x14ac:dyDescent="0.25">
      <c r="A87" s="5" t="s">
        <v>3</v>
      </c>
      <c r="B87" s="8">
        <v>0.18</v>
      </c>
      <c r="C87" s="8">
        <v>0.19600000000000001</v>
      </c>
      <c r="D87" s="8">
        <v>0.23499999999999999</v>
      </c>
      <c r="V87" s="5" t="s">
        <v>3</v>
      </c>
      <c r="W87" s="8">
        <v>0.159</v>
      </c>
      <c r="X87" s="8">
        <v>0.28799999999999998</v>
      </c>
      <c r="Y87" s="8">
        <v>0.32400000000000001</v>
      </c>
      <c r="AI87" s="5" t="s">
        <v>3</v>
      </c>
      <c r="AJ87" s="8">
        <v>0.16300000000000001</v>
      </c>
      <c r="AK87" s="8">
        <v>0.27500000000000002</v>
      </c>
      <c r="AL87" s="8">
        <v>0.19900000000000001</v>
      </c>
      <c r="AV87" s="5" t="s">
        <v>3</v>
      </c>
      <c r="AW87" s="8">
        <v>0.184</v>
      </c>
      <c r="AX87" s="8">
        <v>0.214</v>
      </c>
      <c r="AY87" s="8">
        <v>0.21</v>
      </c>
      <c r="BJ87" s="5" t="s">
        <v>52</v>
      </c>
      <c r="BK87" s="8">
        <f>AW87</f>
        <v>0.184</v>
      </c>
      <c r="BL87" s="8">
        <f t="shared" ref="BL87:BM87" si="30">AX87</f>
        <v>0.214</v>
      </c>
      <c r="BM87" s="8">
        <f t="shared" si="30"/>
        <v>0.21</v>
      </c>
    </row>
    <row r="88" spans="1:65" x14ac:dyDescent="0.25">
      <c r="A88" s="5" t="s">
        <v>4</v>
      </c>
      <c r="B88" s="8">
        <v>1.018</v>
      </c>
      <c r="C88" s="8">
        <v>1.103</v>
      </c>
      <c r="D88" s="8">
        <v>0.23100000000000001</v>
      </c>
      <c r="V88" s="5" t="s">
        <v>4</v>
      </c>
      <c r="W88" s="8">
        <v>1.0249999999999999</v>
      </c>
      <c r="X88" s="8">
        <v>1.163</v>
      </c>
      <c r="Y88" s="8">
        <v>0.32400000000000001</v>
      </c>
      <c r="AI88" s="5" t="s">
        <v>4</v>
      </c>
      <c r="AJ88" s="8">
        <v>0.83499999999999996</v>
      </c>
      <c r="AK88" s="8">
        <v>1.083</v>
      </c>
      <c r="AL88" s="8">
        <v>0.20799999999999999</v>
      </c>
      <c r="AV88" s="5" t="s">
        <v>4</v>
      </c>
      <c r="AW88" s="8">
        <v>1.1919999999999999</v>
      </c>
      <c r="AX88" s="8">
        <v>1.1339999999999999</v>
      </c>
      <c r="AY88" s="8">
        <v>0.214</v>
      </c>
    </row>
    <row r="90" spans="1:65" x14ac:dyDescent="0.25">
      <c r="A90" s="5"/>
      <c r="B90" s="4" t="s">
        <v>5</v>
      </c>
      <c r="C90" s="4" t="s">
        <v>6</v>
      </c>
      <c r="V90" s="5"/>
      <c r="W90" s="4" t="s">
        <v>5</v>
      </c>
      <c r="X90" s="4" t="s">
        <v>6</v>
      </c>
      <c r="AI90" s="5"/>
      <c r="AJ90" s="4" t="s">
        <v>5</v>
      </c>
      <c r="AK90" s="4" t="s">
        <v>6</v>
      </c>
      <c r="AV90" s="5"/>
      <c r="AW90" s="4" t="s">
        <v>5</v>
      </c>
      <c r="AX90" s="4" t="s">
        <v>6</v>
      </c>
    </row>
    <row r="91" spans="1:65" x14ac:dyDescent="0.25">
      <c r="A91" s="5" t="s">
        <v>0</v>
      </c>
      <c r="B91" s="6">
        <f>100 - B84 * 100 / D84</f>
        <v>46.486486486486484</v>
      </c>
      <c r="C91" s="6">
        <f>100 - C84 * 100 / D84</f>
        <v>48.108108108108112</v>
      </c>
      <c r="D91" s="1"/>
      <c r="V91" s="5" t="s">
        <v>0</v>
      </c>
      <c r="W91" s="6">
        <f>100 - W84 * 100 / Y84</f>
        <v>61.992619926199268</v>
      </c>
      <c r="X91" s="6">
        <f>100 - X84 * 100 / Y84</f>
        <v>62.361623616236166</v>
      </c>
      <c r="Y91" s="1"/>
      <c r="AI91" s="5" t="s">
        <v>0</v>
      </c>
      <c r="AJ91" s="6">
        <f>100 - AJ84 * 100 / AL84</f>
        <v>19.402985074626869</v>
      </c>
      <c r="AK91" s="6">
        <f>100 - AK84 * 100 / AL84</f>
        <v>35.323383084577117</v>
      </c>
      <c r="AL91" s="1"/>
      <c r="AV91" s="5" t="s">
        <v>0</v>
      </c>
      <c r="AW91" s="6">
        <f>100 - AW84 * 100 / AY84</f>
        <v>40.31413612565445</v>
      </c>
      <c r="AX91" s="6">
        <f>100 - AX84 * 100 / AY84</f>
        <v>41.884816753926707</v>
      </c>
      <c r="AY91" s="1"/>
    </row>
    <row r="92" spans="1:65" x14ac:dyDescent="0.25">
      <c r="A92" s="5" t="s">
        <v>1</v>
      </c>
      <c r="B92" s="6">
        <f>100 - B85 * 100 / D85</f>
        <v>50.505050505050505</v>
      </c>
      <c r="C92" s="6">
        <f t="shared" ref="C92:C95" si="31">100 - C85 * 100 / D85</f>
        <v>44.44444444444445</v>
      </c>
      <c r="D92" s="1"/>
      <c r="V92" s="5" t="s">
        <v>1</v>
      </c>
      <c r="W92" s="6">
        <f>100 - W85 * 100 / Y85</f>
        <v>59.42622950819672</v>
      </c>
      <c r="X92" s="6">
        <f t="shared" ref="X92:X95" si="32">100 - X85 * 100 / Y85</f>
        <v>44.672131147540981</v>
      </c>
      <c r="Y92" s="1"/>
      <c r="AI92" s="5" t="s">
        <v>1</v>
      </c>
      <c r="AJ92" s="6">
        <f>100 - AJ85 * 100 / AL85</f>
        <v>6.6298342541436313</v>
      </c>
      <c r="AK92" s="6">
        <f t="shared" ref="AK92:AK95" si="33">100 - AK85 * 100 / AL85</f>
        <v>41.988950276243095</v>
      </c>
      <c r="AL92" s="1"/>
      <c r="AV92" s="5" t="s">
        <v>1</v>
      </c>
      <c r="AW92" s="6">
        <f>100 - AW85 * 100 / AY85</f>
        <v>25.308641975308646</v>
      </c>
      <c r="AX92" s="6">
        <f t="shared" ref="AX92:AX95" si="34">100 - AX85 * 100 / AY85</f>
        <v>-30.246913580246883</v>
      </c>
      <c r="AY92" s="1"/>
    </row>
    <row r="93" spans="1:65" x14ac:dyDescent="0.25">
      <c r="A93" s="5" t="s">
        <v>2</v>
      </c>
      <c r="B93" s="6">
        <f t="shared" ref="B93:B95" si="35">100 - B86 * 100 / D86</f>
        <v>7.3275862068965552</v>
      </c>
      <c r="C93" s="6">
        <f t="shared" si="31"/>
        <v>9.0517241379310462</v>
      </c>
      <c r="D93" s="1"/>
      <c r="V93" s="5" t="s">
        <v>2</v>
      </c>
      <c r="W93" s="6">
        <f t="shared" ref="W93:W95" si="36">100 - W86 * 100 / Y86</f>
        <v>34.267912772585674</v>
      </c>
      <c r="X93" s="6">
        <f t="shared" si="32"/>
        <v>40.809968847352025</v>
      </c>
      <c r="Y93" s="1"/>
      <c r="AI93" s="5" t="s">
        <v>2</v>
      </c>
      <c r="AJ93" s="6">
        <f t="shared" ref="AJ93:AJ95" si="37">100 - AJ86 * 100 / AL86</f>
        <v>12.621359223300971</v>
      </c>
      <c r="AK93" s="6">
        <f t="shared" si="33"/>
        <v>6.7961165048543677</v>
      </c>
      <c r="AL93" s="1"/>
      <c r="AV93" s="5" t="s">
        <v>2</v>
      </c>
      <c r="AW93" s="6">
        <f t="shared" ref="AW93:AW95" si="38">100 - AW86 * 100 / AY86</f>
        <v>19.178082191780831</v>
      </c>
      <c r="AX93" s="6">
        <f t="shared" si="34"/>
        <v>17.351598173515995</v>
      </c>
      <c r="AY93" s="1"/>
    </row>
    <row r="94" spans="1:65" x14ac:dyDescent="0.25">
      <c r="A94" s="5" t="s">
        <v>3</v>
      </c>
      <c r="B94" s="6">
        <f t="shared" si="35"/>
        <v>23.40425531914893</v>
      </c>
      <c r="C94" s="6">
        <f t="shared" si="31"/>
        <v>16.595744680851055</v>
      </c>
      <c r="D94" s="1"/>
      <c r="V94" s="5" t="s">
        <v>3</v>
      </c>
      <c r="W94" s="6">
        <f t="shared" si="36"/>
        <v>50.925925925925924</v>
      </c>
      <c r="X94" s="6">
        <f t="shared" si="32"/>
        <v>11.111111111111128</v>
      </c>
      <c r="AI94" s="5" t="s">
        <v>3</v>
      </c>
      <c r="AJ94" s="6">
        <f t="shared" si="37"/>
        <v>18.090452261306538</v>
      </c>
      <c r="AK94" s="6">
        <f t="shared" si="33"/>
        <v>-38.19095477386935</v>
      </c>
      <c r="AV94" s="5" t="s">
        <v>3</v>
      </c>
      <c r="AW94" s="6">
        <f t="shared" si="38"/>
        <v>12.38095238095238</v>
      </c>
      <c r="AX94" s="6">
        <f t="shared" si="34"/>
        <v>-1.904761904761898</v>
      </c>
    </row>
    <row r="95" spans="1:65" x14ac:dyDescent="0.25">
      <c r="A95" s="5" t="s">
        <v>4</v>
      </c>
      <c r="B95" s="6">
        <f t="shared" si="35"/>
        <v>-340.69264069264068</v>
      </c>
      <c r="C95" s="6">
        <f t="shared" si="31"/>
        <v>-377.48917748917745</v>
      </c>
      <c r="D95" s="1"/>
      <c r="V95" s="5" t="s">
        <v>4</v>
      </c>
      <c r="W95" s="6">
        <f t="shared" si="36"/>
        <v>-216.35802469135797</v>
      </c>
      <c r="X95" s="6">
        <f t="shared" si="32"/>
        <v>-258.95061728395058</v>
      </c>
      <c r="Y95" s="1"/>
      <c r="AI95" s="5" t="s">
        <v>4</v>
      </c>
      <c r="AJ95" s="6">
        <f t="shared" si="37"/>
        <v>-301.44230769230774</v>
      </c>
      <c r="AK95" s="6">
        <f t="shared" si="33"/>
        <v>-420.67307692307691</v>
      </c>
      <c r="AL95" s="1"/>
      <c r="AV95" s="5" t="s">
        <v>4</v>
      </c>
      <c r="AW95" s="6">
        <f t="shared" si="38"/>
        <v>-457.00934579439252</v>
      </c>
      <c r="AX95" s="6">
        <f t="shared" si="34"/>
        <v>-429.90654205607473</v>
      </c>
      <c r="AY95" s="1"/>
    </row>
    <row r="96" spans="1:65" x14ac:dyDescent="0.25">
      <c r="A96" s="1"/>
      <c r="B96" s="1"/>
      <c r="C96" s="1"/>
      <c r="D96" s="1"/>
      <c r="V96" s="1"/>
      <c r="W96" s="1"/>
      <c r="X96" s="1"/>
      <c r="Y96" s="1"/>
      <c r="AI96" s="1"/>
      <c r="AJ96" s="1"/>
      <c r="AK96" s="1"/>
      <c r="AL96" s="1"/>
      <c r="AV96" s="1"/>
      <c r="AW96" s="1"/>
      <c r="AX96" s="1"/>
      <c r="AY96" s="1"/>
    </row>
    <row r="97" spans="1:65" x14ac:dyDescent="0.25">
      <c r="A97" s="1"/>
      <c r="B97" s="1"/>
      <c r="C97" s="1"/>
      <c r="D97" s="1"/>
      <c r="V97" s="1"/>
      <c r="W97" s="1"/>
      <c r="X97" s="1"/>
      <c r="Y97" s="1"/>
      <c r="AI97" s="1"/>
      <c r="AJ97" s="1"/>
      <c r="AK97" s="1"/>
      <c r="AL97" s="1"/>
      <c r="AV97" s="1"/>
      <c r="AW97" s="1"/>
      <c r="AX97" s="1"/>
      <c r="AY97" s="1"/>
    </row>
    <row r="98" spans="1:65" x14ac:dyDescent="0.25">
      <c r="A98" s="2" t="s">
        <v>41</v>
      </c>
      <c r="B98" s="2"/>
      <c r="C98" s="2"/>
      <c r="D98" s="2"/>
      <c r="V98" s="2" t="s">
        <v>41</v>
      </c>
      <c r="W98" s="2"/>
      <c r="X98" s="2"/>
      <c r="Y98" s="2"/>
      <c r="AI98" s="2" t="s">
        <v>41</v>
      </c>
      <c r="AJ98" s="2"/>
      <c r="AK98" s="2"/>
      <c r="AL98" s="2"/>
      <c r="AV98" s="2" t="s">
        <v>41</v>
      </c>
      <c r="AW98" s="2"/>
      <c r="AX98" s="2"/>
      <c r="AY98" s="2"/>
      <c r="BJ98" s="2" t="s">
        <v>41</v>
      </c>
    </row>
    <row r="99" spans="1:65" x14ac:dyDescent="0.25">
      <c r="A99" s="3"/>
      <c r="B99" s="4" t="s">
        <v>5</v>
      </c>
      <c r="C99" s="4" t="s">
        <v>6</v>
      </c>
      <c r="D99" s="4" t="s">
        <v>7</v>
      </c>
      <c r="V99" s="3"/>
      <c r="W99" s="4" t="s">
        <v>5</v>
      </c>
      <c r="X99" s="4" t="s">
        <v>6</v>
      </c>
      <c r="Y99" s="4" t="s">
        <v>7</v>
      </c>
      <c r="AI99" s="3"/>
      <c r="AJ99" s="4" t="s">
        <v>5</v>
      </c>
      <c r="AK99" s="4" t="s">
        <v>6</v>
      </c>
      <c r="AL99" s="4" t="s">
        <v>7</v>
      </c>
      <c r="AV99" s="3"/>
      <c r="AW99" s="4" t="s">
        <v>5</v>
      </c>
      <c r="AX99" s="4" t="s">
        <v>6</v>
      </c>
      <c r="AY99" s="4" t="s">
        <v>7</v>
      </c>
      <c r="BJ99" s="3"/>
      <c r="BK99" s="4" t="s">
        <v>5</v>
      </c>
      <c r="BL99" s="4" t="s">
        <v>6</v>
      </c>
      <c r="BM99" s="4" t="s">
        <v>7</v>
      </c>
    </row>
    <row r="100" spans="1:65" x14ac:dyDescent="0.25">
      <c r="A100" s="5" t="s">
        <v>0</v>
      </c>
      <c r="B100" s="8">
        <v>0</v>
      </c>
      <c r="C100" s="8">
        <v>0</v>
      </c>
      <c r="D100" s="8">
        <v>1</v>
      </c>
      <c r="V100" s="5" t="s">
        <v>0</v>
      </c>
      <c r="W100" s="8">
        <v>0</v>
      </c>
      <c r="X100" s="8">
        <v>0</v>
      </c>
      <c r="Y100" s="8">
        <v>0</v>
      </c>
      <c r="AI100" s="5" t="s">
        <v>0</v>
      </c>
      <c r="AJ100" s="8">
        <v>0</v>
      </c>
      <c r="AK100" s="8">
        <v>0</v>
      </c>
      <c r="AL100" s="8">
        <v>0</v>
      </c>
      <c r="AV100" s="5" t="s">
        <v>0</v>
      </c>
      <c r="AW100" s="8">
        <v>0</v>
      </c>
      <c r="AX100" s="8">
        <v>0</v>
      </c>
      <c r="AY100" s="8">
        <v>1</v>
      </c>
      <c r="BJ100" s="5" t="s">
        <v>49</v>
      </c>
      <c r="BK100" s="8">
        <f>B103</f>
        <v>0</v>
      </c>
      <c r="BL100" s="8">
        <f t="shared" ref="BL100:BM100" si="39">C103</f>
        <v>0</v>
      </c>
      <c r="BM100" s="8">
        <f t="shared" si="39"/>
        <v>1</v>
      </c>
    </row>
    <row r="101" spans="1:65" x14ac:dyDescent="0.25">
      <c r="A101" s="5" t="s">
        <v>1</v>
      </c>
      <c r="B101" s="8">
        <v>0</v>
      </c>
      <c r="C101" s="8">
        <v>0</v>
      </c>
      <c r="D101" s="8">
        <v>1</v>
      </c>
      <c r="V101" s="5" t="s">
        <v>1</v>
      </c>
      <c r="W101" s="8">
        <v>0</v>
      </c>
      <c r="X101" s="8">
        <v>0</v>
      </c>
      <c r="Y101" s="8">
        <v>3</v>
      </c>
      <c r="AI101" s="5" t="s">
        <v>1</v>
      </c>
      <c r="AJ101" s="8">
        <v>0</v>
      </c>
      <c r="AK101" s="8">
        <v>0</v>
      </c>
      <c r="AL101" s="8">
        <v>1</v>
      </c>
      <c r="AV101" s="5" t="s">
        <v>1</v>
      </c>
      <c r="AW101" s="8">
        <v>0</v>
      </c>
      <c r="AX101" s="8">
        <v>0</v>
      </c>
      <c r="AY101" s="8">
        <v>2</v>
      </c>
      <c r="BJ101" s="5" t="s">
        <v>50</v>
      </c>
      <c r="BK101" s="8">
        <f>W103</f>
        <v>0</v>
      </c>
      <c r="BL101" s="8">
        <f t="shared" ref="BL101:BM101" si="40">X103</f>
        <v>0</v>
      </c>
      <c r="BM101" s="8">
        <f t="shared" si="40"/>
        <v>1</v>
      </c>
    </row>
    <row r="102" spans="1:65" x14ac:dyDescent="0.25">
      <c r="A102" s="5" t="s">
        <v>2</v>
      </c>
      <c r="B102" s="8">
        <v>2</v>
      </c>
      <c r="C102" s="8">
        <v>2</v>
      </c>
      <c r="D102" s="8">
        <v>1</v>
      </c>
      <c r="V102" s="5" t="s">
        <v>2</v>
      </c>
      <c r="W102" s="8">
        <v>2</v>
      </c>
      <c r="X102" s="8">
        <v>1</v>
      </c>
      <c r="Y102" s="8">
        <v>1</v>
      </c>
      <c r="AI102" s="5" t="s">
        <v>2</v>
      </c>
      <c r="AJ102" s="8">
        <v>3</v>
      </c>
      <c r="AK102" s="8">
        <v>3</v>
      </c>
      <c r="AL102" s="8">
        <v>2</v>
      </c>
      <c r="AV102" s="5" t="s">
        <v>2</v>
      </c>
      <c r="AW102" s="8">
        <v>2</v>
      </c>
      <c r="AX102" s="8">
        <v>2</v>
      </c>
      <c r="AY102" s="8">
        <v>2</v>
      </c>
      <c r="BJ102" s="5" t="s">
        <v>51</v>
      </c>
      <c r="BK102" s="8">
        <f>AJ103</f>
        <v>0</v>
      </c>
      <c r="BL102" s="8">
        <f t="shared" ref="BL102:BM102" si="41">AK103</f>
        <v>0</v>
      </c>
      <c r="BM102" s="8">
        <f t="shared" si="41"/>
        <v>3</v>
      </c>
    </row>
    <row r="103" spans="1:65" x14ac:dyDescent="0.25">
      <c r="A103" s="5" t="s">
        <v>3</v>
      </c>
      <c r="B103" s="8">
        <v>0</v>
      </c>
      <c r="C103" s="8">
        <v>0</v>
      </c>
      <c r="D103" s="8">
        <v>1</v>
      </c>
      <c r="V103" s="5" t="s">
        <v>3</v>
      </c>
      <c r="W103" s="8">
        <v>0</v>
      </c>
      <c r="X103" s="8">
        <v>0</v>
      </c>
      <c r="Y103" s="8">
        <v>1</v>
      </c>
      <c r="AI103" s="5" t="s">
        <v>3</v>
      </c>
      <c r="AJ103" s="8">
        <v>0</v>
      </c>
      <c r="AK103" s="8">
        <v>0</v>
      </c>
      <c r="AL103" s="8">
        <v>3</v>
      </c>
      <c r="AV103" s="5" t="s">
        <v>3</v>
      </c>
      <c r="AW103" s="8">
        <v>0</v>
      </c>
      <c r="AX103" s="8">
        <v>0</v>
      </c>
      <c r="AY103" s="8">
        <v>2</v>
      </c>
      <c r="BJ103" s="5" t="s">
        <v>52</v>
      </c>
      <c r="BK103" s="8">
        <f>AW103</f>
        <v>0</v>
      </c>
      <c r="BL103" s="8">
        <f t="shared" ref="BL103:BM103" si="42">AX103</f>
        <v>0</v>
      </c>
      <c r="BM103" s="8">
        <f t="shared" si="42"/>
        <v>2</v>
      </c>
    </row>
    <row r="104" spans="1:65" x14ac:dyDescent="0.25">
      <c r="A104" s="5" t="s">
        <v>4</v>
      </c>
      <c r="B104" s="8">
        <v>4</v>
      </c>
      <c r="C104" s="8">
        <v>5</v>
      </c>
      <c r="D104" s="8">
        <v>1</v>
      </c>
      <c r="V104" s="5" t="s">
        <v>4</v>
      </c>
      <c r="W104" s="8">
        <v>4</v>
      </c>
      <c r="X104" s="8">
        <v>3</v>
      </c>
      <c r="Y104" s="8">
        <v>1</v>
      </c>
      <c r="AI104" s="5" t="s">
        <v>4</v>
      </c>
      <c r="AJ104" s="8">
        <v>8</v>
      </c>
      <c r="AK104" s="8">
        <v>6</v>
      </c>
      <c r="AL104" s="8">
        <v>2</v>
      </c>
      <c r="AV104" s="5" t="s">
        <v>4</v>
      </c>
      <c r="AW104" s="8">
        <v>5</v>
      </c>
      <c r="AX104" s="8">
        <v>5</v>
      </c>
      <c r="AY104" s="8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221E7-89B9-4510-B178-898AB10588CF}">
  <dimension ref="A1:CA48"/>
  <sheetViews>
    <sheetView zoomScale="70" zoomScaleNormal="70" workbookViewId="0">
      <selection activeCell="A7" sqref="A7"/>
    </sheetView>
  </sheetViews>
  <sheetFormatPr defaultRowHeight="15" x14ac:dyDescent="0.25"/>
  <cols>
    <col min="1" max="1" width="23.42578125" customWidth="1"/>
    <col min="2" max="2" width="11.5703125" bestFit="1" customWidth="1"/>
    <col min="3" max="3" width="8.85546875" bestFit="1" customWidth="1"/>
    <col min="6" max="6" width="23.42578125" customWidth="1"/>
    <col min="11" max="11" width="23.42578125" customWidth="1"/>
    <col min="16" max="16" width="23.42578125" customWidth="1"/>
    <col min="21" max="21" width="23.42578125" customWidth="1"/>
    <col min="26" max="26" width="23.42578125" customWidth="1"/>
    <col min="31" max="31" width="23.42578125" customWidth="1"/>
    <col min="36" max="36" width="23.42578125" customWidth="1"/>
    <col min="41" max="41" width="23.42578125" customWidth="1"/>
    <col min="46" max="46" width="23.42578125" customWidth="1"/>
    <col min="51" max="51" width="23.42578125" customWidth="1"/>
    <col min="56" max="56" width="23.42578125" customWidth="1"/>
    <col min="61" max="61" width="23.42578125" customWidth="1"/>
    <col min="66" max="66" width="23.42578125" customWidth="1"/>
    <col min="71" max="71" width="23.42578125" customWidth="1"/>
    <col min="76" max="76" width="23.42578125" customWidth="1"/>
  </cols>
  <sheetData>
    <row r="1" spans="1:74" x14ac:dyDescent="0.25">
      <c r="BO1" s="1"/>
      <c r="BP1" s="1"/>
      <c r="BQ1" s="1"/>
      <c r="BT1" s="1"/>
      <c r="BU1" s="1"/>
      <c r="BV1" s="1"/>
    </row>
    <row r="2" spans="1:74" ht="23.25" x14ac:dyDescent="0.35">
      <c r="A2" s="16" t="s">
        <v>42</v>
      </c>
      <c r="BN2" s="1"/>
      <c r="BO2" s="1"/>
      <c r="BP2" s="1"/>
      <c r="BQ2" s="1"/>
      <c r="BS2" s="1"/>
      <c r="BT2" s="1"/>
      <c r="BU2" s="1"/>
      <c r="BV2" s="1"/>
    </row>
    <row r="3" spans="1:74" x14ac:dyDescent="0.25">
      <c r="BN3" s="1"/>
      <c r="BO3" s="1"/>
      <c r="BP3" s="1"/>
      <c r="BQ3" s="1"/>
      <c r="BS3" s="1"/>
      <c r="BT3" s="1"/>
      <c r="BU3" s="1"/>
      <c r="BV3" s="1"/>
    </row>
    <row r="4" spans="1:74" ht="21" x14ac:dyDescent="0.35">
      <c r="A4" s="17" t="s">
        <v>43</v>
      </c>
      <c r="BN4" s="1"/>
      <c r="BO4" s="1"/>
      <c r="BP4" s="1"/>
      <c r="BQ4" s="1"/>
      <c r="BS4" s="1"/>
      <c r="BT4" s="1"/>
      <c r="BU4" s="1"/>
      <c r="BV4" s="1"/>
    </row>
    <row r="5" spans="1:74" x14ac:dyDescent="0.25">
      <c r="BN5" s="1"/>
      <c r="BO5" s="1"/>
      <c r="BP5" s="1"/>
      <c r="BQ5" s="1"/>
      <c r="BS5" s="1"/>
      <c r="BT5" s="1"/>
      <c r="BU5" s="1"/>
      <c r="BV5" s="1"/>
    </row>
    <row r="6" spans="1:74" x14ac:dyDescent="0.25">
      <c r="A6" t="s">
        <v>44</v>
      </c>
      <c r="C6">
        <v>0.1</v>
      </c>
      <c r="H6">
        <v>0.2</v>
      </c>
      <c r="M6">
        <v>0.3</v>
      </c>
      <c r="R6">
        <v>0.4</v>
      </c>
      <c r="W6">
        <v>0.5</v>
      </c>
      <c r="AB6">
        <v>0.6</v>
      </c>
      <c r="AG6">
        <v>0.7</v>
      </c>
      <c r="AL6">
        <v>0.8</v>
      </c>
      <c r="AQ6">
        <v>0.85</v>
      </c>
      <c r="AV6">
        <v>0.9</v>
      </c>
      <c r="BA6">
        <v>0.95</v>
      </c>
      <c r="BF6">
        <v>0.98</v>
      </c>
      <c r="BK6">
        <v>1</v>
      </c>
      <c r="BO6" s="1"/>
      <c r="BP6" s="1"/>
      <c r="BQ6" s="1"/>
      <c r="BS6" s="1"/>
      <c r="BT6" s="1"/>
      <c r="BU6" s="1"/>
      <c r="BV6" s="1"/>
    </row>
    <row r="7" spans="1:74" x14ac:dyDescent="0.25">
      <c r="C7" s="2"/>
      <c r="BO7" s="1"/>
      <c r="BP7" s="1"/>
      <c r="BQ7" s="1"/>
      <c r="BS7" s="1"/>
      <c r="BT7" s="1"/>
      <c r="BU7" s="1"/>
      <c r="BV7" s="1"/>
    </row>
    <row r="8" spans="1:74" x14ac:dyDescent="0.25">
      <c r="C8" s="4"/>
      <c r="D8" s="4" t="s">
        <v>20</v>
      </c>
      <c r="E8" s="4" t="s">
        <v>21</v>
      </c>
      <c r="F8" s="4" t="s">
        <v>22</v>
      </c>
      <c r="H8" s="4"/>
      <c r="I8" s="4" t="s">
        <v>20</v>
      </c>
      <c r="J8" s="4" t="s">
        <v>21</v>
      </c>
      <c r="K8" s="4" t="s">
        <v>22</v>
      </c>
      <c r="M8" s="4"/>
      <c r="N8" s="4" t="s">
        <v>20</v>
      </c>
      <c r="O8" s="4" t="s">
        <v>21</v>
      </c>
      <c r="P8" s="4" t="s">
        <v>22</v>
      </c>
      <c r="R8" s="4"/>
      <c r="S8" s="4" t="s">
        <v>20</v>
      </c>
      <c r="T8" s="4" t="s">
        <v>21</v>
      </c>
      <c r="U8" s="4" t="s">
        <v>22</v>
      </c>
      <c r="W8" s="4"/>
      <c r="X8" s="4" t="s">
        <v>20</v>
      </c>
      <c r="Y8" s="4" t="s">
        <v>21</v>
      </c>
      <c r="Z8" s="4" t="s">
        <v>22</v>
      </c>
      <c r="AB8" s="4"/>
      <c r="AC8" s="4" t="s">
        <v>20</v>
      </c>
      <c r="AD8" s="4" t="s">
        <v>21</v>
      </c>
      <c r="AE8" s="4" t="s">
        <v>22</v>
      </c>
      <c r="AG8" s="4"/>
      <c r="AH8" s="4" t="s">
        <v>20</v>
      </c>
      <c r="AI8" s="4" t="s">
        <v>21</v>
      </c>
      <c r="AJ8" s="4" t="s">
        <v>22</v>
      </c>
      <c r="AL8" s="4"/>
      <c r="AM8" s="4" t="s">
        <v>20</v>
      </c>
      <c r="AN8" s="4" t="s">
        <v>21</v>
      </c>
      <c r="AO8" s="4" t="s">
        <v>22</v>
      </c>
      <c r="AQ8" s="4"/>
      <c r="AR8" s="4" t="s">
        <v>20</v>
      </c>
      <c r="AS8" s="4" t="s">
        <v>21</v>
      </c>
      <c r="AT8" s="4" t="s">
        <v>22</v>
      </c>
      <c r="AV8" s="4"/>
      <c r="AW8" s="4" t="s">
        <v>20</v>
      </c>
      <c r="AX8" s="4" t="s">
        <v>21</v>
      </c>
      <c r="AY8" s="4" t="s">
        <v>22</v>
      </c>
      <c r="BA8" s="4"/>
      <c r="BB8" s="4" t="s">
        <v>20</v>
      </c>
      <c r="BC8" s="4" t="s">
        <v>21</v>
      </c>
      <c r="BD8" s="4" t="s">
        <v>22</v>
      </c>
      <c r="BF8" s="4"/>
      <c r="BG8" s="4" t="s">
        <v>20</v>
      </c>
      <c r="BH8" s="4" t="s">
        <v>21</v>
      </c>
      <c r="BI8" s="4" t="s">
        <v>22</v>
      </c>
      <c r="BK8" s="4"/>
      <c r="BL8" s="4" t="s">
        <v>20</v>
      </c>
      <c r="BM8" s="4" t="s">
        <v>21</v>
      </c>
      <c r="BN8" s="4" t="s">
        <v>22</v>
      </c>
      <c r="BO8" s="1"/>
      <c r="BP8" s="1"/>
      <c r="BQ8" s="1"/>
      <c r="BS8" s="1"/>
      <c r="BT8" s="1"/>
      <c r="BU8" s="1"/>
      <c r="BV8" s="1"/>
    </row>
    <row r="9" spans="1:74" x14ac:dyDescent="0.25">
      <c r="C9" s="4" t="s">
        <v>0</v>
      </c>
      <c r="D9" s="3">
        <f>_xlfn.CEILING.MATH($BL9*$C$6)</f>
        <v>11</v>
      </c>
      <c r="E9" s="3">
        <v>1</v>
      </c>
      <c r="F9" s="3">
        <v>200</v>
      </c>
      <c r="H9" s="4" t="s">
        <v>0</v>
      </c>
      <c r="I9" s="3">
        <f>_xlfn.CEILING.MATH($BL9*$H$6)</f>
        <v>21</v>
      </c>
      <c r="J9" s="3">
        <v>1</v>
      </c>
      <c r="K9" s="3">
        <v>200</v>
      </c>
      <c r="M9" s="4" t="s">
        <v>0</v>
      </c>
      <c r="N9" s="3">
        <f>_xlfn.CEILING.MATH($BL9*$M$6)</f>
        <v>31</v>
      </c>
      <c r="O9" s="3">
        <v>1</v>
      </c>
      <c r="P9" s="3">
        <v>200</v>
      </c>
      <c r="R9" s="4" t="s">
        <v>0</v>
      </c>
      <c r="S9" s="3">
        <f>_xlfn.CEILING.MATH($BL9*$R$6)</f>
        <v>41</v>
      </c>
      <c r="T9" s="3">
        <v>1</v>
      </c>
      <c r="U9" s="3">
        <v>200</v>
      </c>
      <c r="W9" s="4" t="s">
        <v>0</v>
      </c>
      <c r="X9" s="3">
        <f>_xlfn.CEILING.MATH($BL9*$W$6)</f>
        <v>51</v>
      </c>
      <c r="Y9" s="3">
        <v>1</v>
      </c>
      <c r="Z9" s="3">
        <v>200</v>
      </c>
      <c r="AB9" s="4" t="s">
        <v>0</v>
      </c>
      <c r="AC9" s="3">
        <f>_xlfn.CEILING.MATH($BL9*$AB$6)</f>
        <v>61</v>
      </c>
      <c r="AD9" s="3">
        <v>1</v>
      </c>
      <c r="AE9" s="3">
        <v>200</v>
      </c>
      <c r="AG9" s="4" t="s">
        <v>0</v>
      </c>
      <c r="AH9" s="3">
        <f>_xlfn.CEILING.MATH($BL9*$AG$6)</f>
        <v>71</v>
      </c>
      <c r="AI9" s="3">
        <v>1</v>
      </c>
      <c r="AJ9" s="3">
        <v>200</v>
      </c>
      <c r="AL9" s="4" t="s">
        <v>0</v>
      </c>
      <c r="AM9" s="3">
        <f>_xlfn.CEILING.MATH($BL9*$AL$6)</f>
        <v>81</v>
      </c>
      <c r="AN9" s="3">
        <v>1</v>
      </c>
      <c r="AO9" s="3">
        <v>200</v>
      </c>
      <c r="AQ9" s="4" t="s">
        <v>0</v>
      </c>
      <c r="AR9" s="3">
        <f>_xlfn.CEILING.MATH($BL9*$AQ$6)</f>
        <v>86</v>
      </c>
      <c r="AS9" s="3">
        <v>1</v>
      </c>
      <c r="AT9" s="3">
        <v>200</v>
      </c>
      <c r="AV9" s="4" t="s">
        <v>0</v>
      </c>
      <c r="AW9" s="3">
        <f>_xlfn.CEILING.MATH($BL9*$AV$6)</f>
        <v>91</v>
      </c>
      <c r="AX9" s="3">
        <v>1</v>
      </c>
      <c r="AY9" s="3">
        <v>200</v>
      </c>
      <c r="BA9" s="4" t="s">
        <v>0</v>
      </c>
      <c r="BB9" s="3">
        <f>_xlfn.CEILING.MATH($BL9*$BA$6)</f>
        <v>96</v>
      </c>
      <c r="BC9" s="3">
        <v>1</v>
      </c>
      <c r="BD9" s="3">
        <v>200</v>
      </c>
      <c r="BF9" s="4" t="s">
        <v>0</v>
      </c>
      <c r="BG9" s="3">
        <f>_xlfn.CEILING.MATH($BL9*$BF$6)</f>
        <v>99</v>
      </c>
      <c r="BH9" s="3">
        <v>1</v>
      </c>
      <c r="BI9" s="3">
        <v>200</v>
      </c>
      <c r="BK9" s="4" t="s">
        <v>0</v>
      </c>
      <c r="BL9" s="3">
        <v>101</v>
      </c>
      <c r="BM9" s="3">
        <v>1</v>
      </c>
      <c r="BN9" s="3">
        <v>200</v>
      </c>
      <c r="BO9" s="1"/>
      <c r="BP9" s="1"/>
      <c r="BQ9" s="1"/>
      <c r="BS9" s="1"/>
      <c r="BT9" s="1"/>
      <c r="BU9" s="1"/>
      <c r="BV9" s="1"/>
    </row>
    <row r="10" spans="1:74" x14ac:dyDescent="0.25">
      <c r="C10" s="4" t="s">
        <v>1</v>
      </c>
      <c r="D10" s="3">
        <f>_xlfn.CEILING.MATH($BL10*$C$6)</f>
        <v>1</v>
      </c>
      <c r="E10" s="3">
        <v>1</v>
      </c>
      <c r="F10" s="3">
        <v>200</v>
      </c>
      <c r="H10" s="4" t="s">
        <v>1</v>
      </c>
      <c r="I10" s="3">
        <f>_xlfn.CEILING.MATH($BL10*$H$6)</f>
        <v>1</v>
      </c>
      <c r="J10" s="3">
        <v>1</v>
      </c>
      <c r="K10" s="3">
        <v>200</v>
      </c>
      <c r="M10" s="4" t="s">
        <v>1</v>
      </c>
      <c r="N10" s="3">
        <f>_xlfn.CEILING.MATH($BL10*$M$6)</f>
        <v>2</v>
      </c>
      <c r="O10" s="3">
        <v>1</v>
      </c>
      <c r="P10" s="3">
        <v>200</v>
      </c>
      <c r="R10" s="4" t="s">
        <v>1</v>
      </c>
      <c r="S10" s="3">
        <f>_xlfn.CEILING.MATH($BL10*$R$6)</f>
        <v>2</v>
      </c>
      <c r="T10" s="3">
        <v>1</v>
      </c>
      <c r="U10" s="3">
        <v>200</v>
      </c>
      <c r="W10" s="4" t="s">
        <v>1</v>
      </c>
      <c r="X10" s="3">
        <f>_xlfn.CEILING.MATH($BL10*$W$6)</f>
        <v>3</v>
      </c>
      <c r="Y10" s="3">
        <v>1</v>
      </c>
      <c r="Z10" s="3">
        <v>200</v>
      </c>
      <c r="AB10" s="4" t="s">
        <v>1</v>
      </c>
      <c r="AC10" s="3">
        <f>_xlfn.CEILING.MATH($BL10*$AB$6)</f>
        <v>3</v>
      </c>
      <c r="AD10" s="3">
        <v>1</v>
      </c>
      <c r="AE10" s="3">
        <v>200</v>
      </c>
      <c r="AG10" s="4" t="s">
        <v>1</v>
      </c>
      <c r="AH10" s="3">
        <f>_xlfn.CEILING.MATH($BL10*$AG$6)</f>
        <v>4</v>
      </c>
      <c r="AI10" s="3">
        <v>1</v>
      </c>
      <c r="AJ10" s="3">
        <v>200</v>
      </c>
      <c r="AL10" s="4" t="s">
        <v>1</v>
      </c>
      <c r="AM10" s="3">
        <f>_xlfn.CEILING.MATH($BL10*$AL$6)</f>
        <v>4</v>
      </c>
      <c r="AN10" s="3">
        <v>1</v>
      </c>
      <c r="AO10" s="3">
        <v>200</v>
      </c>
      <c r="AQ10" s="4" t="s">
        <v>1</v>
      </c>
      <c r="AR10" s="3">
        <f>_xlfn.CEILING.MATH($BL10*$AQ$6)</f>
        <v>5</v>
      </c>
      <c r="AS10" s="3">
        <v>1</v>
      </c>
      <c r="AT10" s="3">
        <v>200</v>
      </c>
      <c r="AV10" s="4" t="s">
        <v>1</v>
      </c>
      <c r="AW10" s="3">
        <f>_xlfn.CEILING.MATH($BL10*$AV$6)</f>
        <v>5</v>
      </c>
      <c r="AX10" s="3">
        <v>1</v>
      </c>
      <c r="AY10" s="3">
        <v>200</v>
      </c>
      <c r="BA10" s="4" t="s">
        <v>1</v>
      </c>
      <c r="BB10" s="3">
        <f>_xlfn.CEILING.MATH($BL10*$BA$6)</f>
        <v>5</v>
      </c>
      <c r="BC10" s="3">
        <v>1</v>
      </c>
      <c r="BD10" s="3">
        <v>200</v>
      </c>
      <c r="BF10" s="4" t="s">
        <v>1</v>
      </c>
      <c r="BG10" s="3">
        <f>_xlfn.CEILING.MATH($BL10*$BF$6)</f>
        <v>5</v>
      </c>
      <c r="BH10" s="3">
        <v>1</v>
      </c>
      <c r="BI10" s="3">
        <v>200</v>
      </c>
      <c r="BK10" s="4" t="s">
        <v>1</v>
      </c>
      <c r="BL10" s="3">
        <v>5</v>
      </c>
      <c r="BM10" s="3">
        <v>1</v>
      </c>
      <c r="BN10" s="3">
        <v>200</v>
      </c>
      <c r="BO10" s="1"/>
      <c r="BP10" s="1"/>
      <c r="BQ10" s="1"/>
      <c r="BS10" s="1"/>
      <c r="BT10" s="1"/>
      <c r="BU10" s="1"/>
      <c r="BV10" s="1"/>
    </row>
    <row r="11" spans="1:74" x14ac:dyDescent="0.25">
      <c r="C11" s="4" t="s">
        <v>2</v>
      </c>
      <c r="D11" s="3">
        <f>_xlfn.CEILING.MATH($BL11*$C$6)</f>
        <v>2</v>
      </c>
      <c r="E11" s="3">
        <v>7</v>
      </c>
      <c r="F11" s="3">
        <v>10500</v>
      </c>
      <c r="H11" s="4" t="s">
        <v>2</v>
      </c>
      <c r="I11" s="3">
        <f>_xlfn.CEILING.MATH($BL11*$H$6)</f>
        <v>4</v>
      </c>
      <c r="J11" s="3">
        <v>7</v>
      </c>
      <c r="K11" s="3">
        <v>10500</v>
      </c>
      <c r="M11" s="4" t="s">
        <v>2</v>
      </c>
      <c r="N11" s="3">
        <f>_xlfn.CEILING.MATH($BL11*$M$6)</f>
        <v>6</v>
      </c>
      <c r="O11" s="3">
        <v>7</v>
      </c>
      <c r="P11" s="3">
        <v>10500</v>
      </c>
      <c r="R11" s="4" t="s">
        <v>2</v>
      </c>
      <c r="S11" s="3">
        <f>_xlfn.CEILING.MATH($BL11*$R$6)</f>
        <v>8</v>
      </c>
      <c r="T11" s="3">
        <v>7</v>
      </c>
      <c r="U11" s="3">
        <v>10500</v>
      </c>
      <c r="W11" s="4" t="s">
        <v>2</v>
      </c>
      <c r="X11" s="3">
        <f>_xlfn.CEILING.MATH($BL11*$W$6)</f>
        <v>10</v>
      </c>
      <c r="Y11" s="3">
        <v>7</v>
      </c>
      <c r="Z11" s="3">
        <v>10500</v>
      </c>
      <c r="AB11" s="4" t="s">
        <v>2</v>
      </c>
      <c r="AC11" s="3">
        <f>_xlfn.CEILING.MATH($BL11*$AB$6)</f>
        <v>12</v>
      </c>
      <c r="AD11" s="3">
        <v>7</v>
      </c>
      <c r="AE11" s="3">
        <v>10500</v>
      </c>
      <c r="AG11" s="4" t="s">
        <v>2</v>
      </c>
      <c r="AH11" s="3">
        <f>_xlfn.CEILING.MATH($BL11*$AG$6)</f>
        <v>14</v>
      </c>
      <c r="AI11" s="3">
        <v>7</v>
      </c>
      <c r="AJ11" s="3">
        <v>10500</v>
      </c>
      <c r="AL11" s="4" t="s">
        <v>2</v>
      </c>
      <c r="AM11" s="3">
        <f>_xlfn.CEILING.MATH($BL11*$AL$6)</f>
        <v>16</v>
      </c>
      <c r="AN11" s="3">
        <v>7</v>
      </c>
      <c r="AO11" s="3">
        <v>10500</v>
      </c>
      <c r="AQ11" s="4" t="s">
        <v>2</v>
      </c>
      <c r="AR11" s="3">
        <f>_xlfn.CEILING.MATH($BL11*$AQ$6)</f>
        <v>17</v>
      </c>
      <c r="AS11" s="3">
        <v>7</v>
      </c>
      <c r="AT11" s="3">
        <v>10500</v>
      </c>
      <c r="AV11" s="4" t="s">
        <v>2</v>
      </c>
      <c r="AW11" s="3">
        <f>_xlfn.CEILING.MATH($BL11*$AV$6)</f>
        <v>18</v>
      </c>
      <c r="AX11" s="3">
        <v>7</v>
      </c>
      <c r="AY11" s="3">
        <v>10500</v>
      </c>
      <c r="BA11" s="4" t="s">
        <v>2</v>
      </c>
      <c r="BB11" s="3">
        <f>_xlfn.CEILING.MATH($BL11*$BA$6)</f>
        <v>19</v>
      </c>
      <c r="BC11" s="3">
        <v>7</v>
      </c>
      <c r="BD11" s="3">
        <v>10500</v>
      </c>
      <c r="BF11" s="4" t="s">
        <v>2</v>
      </c>
      <c r="BG11" s="3">
        <f>_xlfn.CEILING.MATH($BL11*$BF$6)</f>
        <v>20</v>
      </c>
      <c r="BH11" s="3">
        <v>7</v>
      </c>
      <c r="BI11" s="3">
        <v>10500</v>
      </c>
      <c r="BK11" s="4" t="s">
        <v>2</v>
      </c>
      <c r="BL11" s="3">
        <v>20</v>
      </c>
      <c r="BM11" s="3">
        <v>7</v>
      </c>
      <c r="BN11" s="3">
        <v>10500</v>
      </c>
    </row>
    <row r="12" spans="1:74" x14ac:dyDescent="0.25">
      <c r="C12" s="4" t="s">
        <v>3</v>
      </c>
      <c r="D12" s="3">
        <f>_xlfn.CEILING.MATH($BL12*$C$6)</f>
        <v>5</v>
      </c>
      <c r="E12" s="3">
        <v>6</v>
      </c>
      <c r="F12" s="3">
        <v>2750</v>
      </c>
      <c r="H12" s="4" t="s">
        <v>3</v>
      </c>
      <c r="I12" s="3">
        <f>_xlfn.CEILING.MATH($BL12*$H$6)</f>
        <v>10</v>
      </c>
      <c r="J12" s="3">
        <v>6</v>
      </c>
      <c r="K12" s="3">
        <v>2750</v>
      </c>
      <c r="M12" s="4" t="s">
        <v>3</v>
      </c>
      <c r="N12" s="3">
        <f>_xlfn.CEILING.MATH($BL12*$M$6)</f>
        <v>15</v>
      </c>
      <c r="O12" s="3">
        <v>6</v>
      </c>
      <c r="P12" s="3">
        <v>2750</v>
      </c>
      <c r="R12" s="4" t="s">
        <v>3</v>
      </c>
      <c r="S12" s="3">
        <f>_xlfn.CEILING.MATH($BL12*$R$6)</f>
        <v>20</v>
      </c>
      <c r="T12" s="3">
        <v>6</v>
      </c>
      <c r="U12" s="3">
        <v>2750</v>
      </c>
      <c r="W12" s="4" t="s">
        <v>3</v>
      </c>
      <c r="X12" s="3">
        <f>_xlfn.CEILING.MATH($BL12*$W$6)</f>
        <v>24</v>
      </c>
      <c r="Y12" s="3">
        <v>6</v>
      </c>
      <c r="Z12" s="3">
        <v>2750</v>
      </c>
      <c r="AB12" s="4" t="s">
        <v>3</v>
      </c>
      <c r="AC12" s="3">
        <f>_xlfn.CEILING.MATH($BL12*$AB$6)</f>
        <v>29</v>
      </c>
      <c r="AD12" s="3">
        <v>6</v>
      </c>
      <c r="AE12" s="3">
        <v>2750</v>
      </c>
      <c r="AG12" s="4" t="s">
        <v>3</v>
      </c>
      <c r="AH12" s="3">
        <f>_xlfn.CEILING.MATH($BL12*$AG$6)</f>
        <v>34</v>
      </c>
      <c r="AI12" s="3">
        <v>6</v>
      </c>
      <c r="AJ12" s="3">
        <v>2750</v>
      </c>
      <c r="AL12" s="4" t="s">
        <v>3</v>
      </c>
      <c r="AM12" s="3">
        <f>_xlfn.CEILING.MATH($BL12*$AL$6)</f>
        <v>39</v>
      </c>
      <c r="AN12" s="3">
        <v>6</v>
      </c>
      <c r="AO12" s="3">
        <v>2750</v>
      </c>
      <c r="AQ12" s="4" t="s">
        <v>3</v>
      </c>
      <c r="AR12" s="3">
        <f>_xlfn.CEILING.MATH($BL12*$AQ$6)</f>
        <v>41</v>
      </c>
      <c r="AS12" s="3">
        <v>6</v>
      </c>
      <c r="AT12" s="3">
        <v>2750</v>
      </c>
      <c r="AV12" s="4" t="s">
        <v>3</v>
      </c>
      <c r="AW12" s="3">
        <f>_xlfn.CEILING.MATH($BL12*$AV$6)</f>
        <v>44</v>
      </c>
      <c r="AX12" s="3">
        <v>6</v>
      </c>
      <c r="AY12" s="3">
        <v>2750</v>
      </c>
      <c r="BA12" s="4" t="s">
        <v>3</v>
      </c>
      <c r="BB12" s="3">
        <f>_xlfn.CEILING.MATH($BL12*$BA$6)</f>
        <v>46</v>
      </c>
      <c r="BC12" s="3">
        <v>6</v>
      </c>
      <c r="BD12" s="3">
        <v>2750</v>
      </c>
      <c r="BF12" s="4" t="s">
        <v>3</v>
      </c>
      <c r="BG12" s="3">
        <f>_xlfn.CEILING.MATH($BL12*$BF$6)</f>
        <v>48</v>
      </c>
      <c r="BH12" s="3">
        <v>6</v>
      </c>
      <c r="BI12" s="3">
        <v>2750</v>
      </c>
      <c r="BK12" s="4" t="s">
        <v>3</v>
      </c>
      <c r="BL12" s="3">
        <v>48</v>
      </c>
      <c r="BM12" s="3">
        <v>6</v>
      </c>
      <c r="BN12" s="3">
        <v>2750</v>
      </c>
    </row>
    <row r="13" spans="1:74" x14ac:dyDescent="0.25">
      <c r="C13" s="4" t="s">
        <v>4</v>
      </c>
      <c r="D13" s="3">
        <f>_xlfn.CEILING.MATH($BL13*$C$6)</f>
        <v>3</v>
      </c>
      <c r="E13" s="3">
        <v>2</v>
      </c>
      <c r="F13" s="3">
        <v>1500</v>
      </c>
      <c r="H13" s="4" t="s">
        <v>4</v>
      </c>
      <c r="I13" s="3">
        <f>_xlfn.CEILING.MATH($BL13*$H$6)</f>
        <v>6</v>
      </c>
      <c r="J13" s="3">
        <v>2</v>
      </c>
      <c r="K13" s="3">
        <v>1500</v>
      </c>
      <c r="M13" s="4" t="s">
        <v>4</v>
      </c>
      <c r="N13" s="3">
        <f>_xlfn.CEILING.MATH($BL13*$M$6)</f>
        <v>9</v>
      </c>
      <c r="O13" s="3">
        <v>2</v>
      </c>
      <c r="P13" s="3">
        <v>1500</v>
      </c>
      <c r="R13" s="4" t="s">
        <v>4</v>
      </c>
      <c r="S13" s="3">
        <f>_xlfn.CEILING.MATH($BL13*$R$6)</f>
        <v>12</v>
      </c>
      <c r="T13" s="3">
        <v>2</v>
      </c>
      <c r="U13" s="3">
        <v>1500</v>
      </c>
      <c r="W13" s="4" t="s">
        <v>4</v>
      </c>
      <c r="X13" s="3">
        <f>_xlfn.CEILING.MATH($BL13*$W$6)</f>
        <v>15</v>
      </c>
      <c r="Y13" s="3">
        <v>2</v>
      </c>
      <c r="Z13" s="3">
        <v>1500</v>
      </c>
      <c r="AB13" s="4" t="s">
        <v>4</v>
      </c>
      <c r="AC13" s="3">
        <f>_xlfn.CEILING.MATH($BL13*$AB$6)</f>
        <v>18</v>
      </c>
      <c r="AD13" s="3">
        <v>2</v>
      </c>
      <c r="AE13" s="3">
        <v>1500</v>
      </c>
      <c r="AG13" s="4" t="s">
        <v>4</v>
      </c>
      <c r="AH13" s="3">
        <f>_xlfn.CEILING.MATH($BL13*$AG$6)</f>
        <v>21</v>
      </c>
      <c r="AI13" s="3">
        <v>2</v>
      </c>
      <c r="AJ13" s="3">
        <v>1500</v>
      </c>
      <c r="AL13" s="4" t="s">
        <v>4</v>
      </c>
      <c r="AM13" s="3">
        <f>_xlfn.CEILING.MATH($BL13*$AL$6)</f>
        <v>24</v>
      </c>
      <c r="AN13" s="3">
        <v>2</v>
      </c>
      <c r="AO13" s="3">
        <v>1500</v>
      </c>
      <c r="AQ13" s="4" t="s">
        <v>4</v>
      </c>
      <c r="AR13" s="3">
        <f>_xlfn.CEILING.MATH($BL13*$AQ$6)</f>
        <v>25</v>
      </c>
      <c r="AS13" s="3">
        <v>2</v>
      </c>
      <c r="AT13" s="3">
        <v>1500</v>
      </c>
      <c r="AV13" s="4" t="s">
        <v>4</v>
      </c>
      <c r="AW13" s="3">
        <f>_xlfn.CEILING.MATH($BL13*$AV$6)</f>
        <v>27</v>
      </c>
      <c r="AX13" s="3">
        <v>2</v>
      </c>
      <c r="AY13" s="3">
        <v>1500</v>
      </c>
      <c r="BA13" s="4" t="s">
        <v>4</v>
      </c>
      <c r="BB13" s="3">
        <f>_xlfn.CEILING.MATH($BL13*$BA$6)</f>
        <v>28</v>
      </c>
      <c r="BC13" s="3">
        <v>2</v>
      </c>
      <c r="BD13" s="3">
        <v>1500</v>
      </c>
      <c r="BF13" s="4" t="s">
        <v>4</v>
      </c>
      <c r="BG13" s="3">
        <f>_xlfn.CEILING.MATH($BL13*$BF$6)</f>
        <v>29</v>
      </c>
      <c r="BH13" s="3">
        <v>2</v>
      </c>
      <c r="BI13" s="3">
        <v>1500</v>
      </c>
      <c r="BK13" s="4" t="s">
        <v>4</v>
      </c>
      <c r="BL13" s="3">
        <v>29</v>
      </c>
      <c r="BM13" s="3">
        <v>2</v>
      </c>
      <c r="BN13" s="3">
        <v>1500</v>
      </c>
    </row>
    <row r="15" spans="1:74" x14ac:dyDescent="0.25">
      <c r="C15" s="2" t="s">
        <v>8</v>
      </c>
      <c r="D15" s="2"/>
      <c r="E15" s="2"/>
      <c r="F15" s="2"/>
      <c r="H15" s="2" t="s">
        <v>8</v>
      </c>
      <c r="I15" s="2"/>
      <c r="J15" s="2"/>
      <c r="K15" s="2"/>
      <c r="M15" s="2" t="s">
        <v>8</v>
      </c>
      <c r="N15" s="2"/>
      <c r="O15" s="2"/>
      <c r="P15" s="2"/>
      <c r="R15" s="2" t="s">
        <v>8</v>
      </c>
      <c r="S15" s="2"/>
      <c r="T15" s="2"/>
      <c r="U15" s="2"/>
      <c r="W15" s="2" t="s">
        <v>8</v>
      </c>
      <c r="X15" s="2"/>
      <c r="Y15" s="2"/>
      <c r="Z15" s="2"/>
      <c r="AB15" s="2" t="s">
        <v>8</v>
      </c>
      <c r="AC15" s="2"/>
      <c r="AD15" s="2"/>
      <c r="AE15" s="2"/>
      <c r="AG15" s="2" t="s">
        <v>8</v>
      </c>
      <c r="AH15" s="2"/>
      <c r="AI15" s="2"/>
      <c r="AJ15" s="2"/>
      <c r="AL15" s="2" t="s">
        <v>8</v>
      </c>
      <c r="AM15" s="2"/>
      <c r="AN15" s="2"/>
      <c r="AO15" s="2"/>
      <c r="AQ15" s="2" t="s">
        <v>8</v>
      </c>
      <c r="AR15" s="2"/>
      <c r="AS15" s="2"/>
      <c r="AT15" s="2"/>
      <c r="AV15" s="2" t="s">
        <v>8</v>
      </c>
      <c r="AW15" s="2"/>
      <c r="AX15" s="2"/>
      <c r="AY15" s="2"/>
      <c r="BA15" s="2" t="s">
        <v>8</v>
      </c>
      <c r="BB15" s="2"/>
      <c r="BC15" s="2"/>
      <c r="BD15" s="2"/>
      <c r="BF15" s="2" t="s">
        <v>8</v>
      </c>
      <c r="BG15" s="2"/>
      <c r="BH15" s="2"/>
      <c r="BI15" s="2"/>
      <c r="BK15" s="2" t="s">
        <v>8</v>
      </c>
      <c r="BL15" s="2"/>
      <c r="BM15" s="2"/>
      <c r="BN15" s="2"/>
    </row>
    <row r="16" spans="1:74" x14ac:dyDescent="0.25">
      <c r="C16" s="3"/>
      <c r="D16" s="4" t="s">
        <v>5</v>
      </c>
      <c r="E16" s="4" t="s">
        <v>6</v>
      </c>
      <c r="F16" s="4" t="s">
        <v>7</v>
      </c>
      <c r="H16" s="3"/>
      <c r="I16" s="4" t="s">
        <v>5</v>
      </c>
      <c r="J16" s="4" t="s">
        <v>6</v>
      </c>
      <c r="K16" s="4" t="s">
        <v>7</v>
      </c>
      <c r="M16" s="3"/>
      <c r="N16" s="4" t="s">
        <v>5</v>
      </c>
      <c r="O16" s="4" t="s">
        <v>6</v>
      </c>
      <c r="P16" s="4" t="s">
        <v>7</v>
      </c>
      <c r="R16" s="3"/>
      <c r="S16" s="4" t="s">
        <v>5</v>
      </c>
      <c r="T16" s="4" t="s">
        <v>6</v>
      </c>
      <c r="U16" s="4" t="s">
        <v>7</v>
      </c>
      <c r="W16" s="3"/>
      <c r="X16" s="4" t="s">
        <v>5</v>
      </c>
      <c r="Y16" s="4" t="s">
        <v>6</v>
      </c>
      <c r="Z16" s="4" t="s">
        <v>7</v>
      </c>
      <c r="AB16" s="3"/>
      <c r="AC16" s="4" t="s">
        <v>5</v>
      </c>
      <c r="AD16" s="4" t="s">
        <v>6</v>
      </c>
      <c r="AE16" s="4" t="s">
        <v>7</v>
      </c>
      <c r="AG16" s="3"/>
      <c r="AH16" s="4" t="s">
        <v>5</v>
      </c>
      <c r="AI16" s="4" t="s">
        <v>6</v>
      </c>
      <c r="AJ16" s="4" t="s">
        <v>7</v>
      </c>
      <c r="AL16" s="3"/>
      <c r="AM16" s="4" t="s">
        <v>5</v>
      </c>
      <c r="AN16" s="4" t="s">
        <v>6</v>
      </c>
      <c r="AO16" s="4" t="s">
        <v>7</v>
      </c>
      <c r="AQ16" s="3"/>
      <c r="AR16" s="4" t="s">
        <v>5</v>
      </c>
      <c r="AS16" s="4" t="s">
        <v>6</v>
      </c>
      <c r="AT16" s="4" t="s">
        <v>7</v>
      </c>
      <c r="AV16" s="3"/>
      <c r="AW16" s="4" t="s">
        <v>5</v>
      </c>
      <c r="AX16" s="4" t="s">
        <v>6</v>
      </c>
      <c r="AY16" s="4" t="s">
        <v>7</v>
      </c>
      <c r="BA16" s="3"/>
      <c r="BB16" s="4" t="s">
        <v>5</v>
      </c>
      <c r="BC16" s="4" t="s">
        <v>6</v>
      </c>
      <c r="BD16" s="4" t="s">
        <v>7</v>
      </c>
      <c r="BF16" s="3"/>
      <c r="BG16" s="4" t="s">
        <v>5</v>
      </c>
      <c r="BH16" s="4" t="s">
        <v>6</v>
      </c>
      <c r="BI16" s="4" t="s">
        <v>7</v>
      </c>
      <c r="BK16" s="3"/>
      <c r="BL16" s="4" t="s">
        <v>5</v>
      </c>
      <c r="BM16" s="4" t="s">
        <v>6</v>
      </c>
      <c r="BN16" s="4" t="s">
        <v>7</v>
      </c>
    </row>
    <row r="17" spans="3:66" x14ac:dyDescent="0.25">
      <c r="C17" s="5" t="s">
        <v>0</v>
      </c>
      <c r="D17" s="8">
        <v>7.0000000000000001E-3</v>
      </c>
      <c r="E17" s="8">
        <v>7.0000000000000001E-3</v>
      </c>
      <c r="F17" s="8">
        <v>6.0000000000000001E-3</v>
      </c>
      <c r="H17" s="5" t="s">
        <v>0</v>
      </c>
      <c r="I17" s="8">
        <v>8.0000000000000002E-3</v>
      </c>
      <c r="J17" s="8">
        <v>8.0000000000000002E-3</v>
      </c>
      <c r="K17" s="8">
        <v>8.0000000000000002E-3</v>
      </c>
      <c r="M17" s="5" t="s">
        <v>0</v>
      </c>
      <c r="N17" s="8">
        <v>8.9999999999999993E-3</v>
      </c>
      <c r="O17" s="8">
        <v>8.9999999999999993E-3</v>
      </c>
      <c r="P17" s="8">
        <v>8.9999999999999993E-3</v>
      </c>
      <c r="R17" s="5" t="s">
        <v>0</v>
      </c>
      <c r="S17" s="8">
        <v>1.2E-2</v>
      </c>
      <c r="T17" s="8">
        <v>1.2E-2</v>
      </c>
      <c r="U17" s="8">
        <v>1.0999999999999999E-2</v>
      </c>
      <c r="W17" s="5" t="s">
        <v>0</v>
      </c>
      <c r="X17" s="8">
        <v>1.2999999999999999E-2</v>
      </c>
      <c r="Y17" s="8">
        <v>1.2999999999999999E-2</v>
      </c>
      <c r="Z17" s="8">
        <v>1.2999999999999999E-2</v>
      </c>
      <c r="AB17" s="5" t="s">
        <v>0</v>
      </c>
      <c r="AC17" s="12">
        <v>1.6E-2</v>
      </c>
      <c r="AD17" s="8">
        <v>1.6E-2</v>
      </c>
      <c r="AE17" s="8">
        <v>1.4999999999999999E-2</v>
      </c>
      <c r="AG17" s="5" t="s">
        <v>0</v>
      </c>
      <c r="AH17" s="8">
        <v>2.1000000000000001E-2</v>
      </c>
      <c r="AI17" s="8">
        <v>2.1000000000000001E-2</v>
      </c>
      <c r="AJ17" s="8">
        <v>0.02</v>
      </c>
      <c r="AL17" s="5" t="s">
        <v>0</v>
      </c>
      <c r="AM17" s="8">
        <v>2.5999999999999999E-2</v>
      </c>
      <c r="AN17" s="8">
        <v>2.7E-2</v>
      </c>
      <c r="AO17" s="8">
        <v>2.7E-2</v>
      </c>
      <c r="AQ17" s="5" t="s">
        <v>0</v>
      </c>
      <c r="AR17" s="8">
        <v>3.3000000000000002E-2</v>
      </c>
      <c r="AS17" s="8">
        <v>3.3000000000000002E-2</v>
      </c>
      <c r="AT17" s="8">
        <v>3.5000000000000003E-2</v>
      </c>
      <c r="AV17" s="5" t="s">
        <v>0</v>
      </c>
      <c r="AW17" s="8">
        <v>4.1000000000000002E-2</v>
      </c>
      <c r="AX17" s="8">
        <v>4.3999999999999997E-2</v>
      </c>
      <c r="AY17" s="8">
        <v>5.0999999999999997E-2</v>
      </c>
      <c r="BA17" s="5" t="s">
        <v>0</v>
      </c>
      <c r="BB17" s="8">
        <v>0.05</v>
      </c>
      <c r="BC17" s="8">
        <v>5.1999999999999998E-2</v>
      </c>
      <c r="BD17" s="8">
        <v>9.1999999999999998E-2</v>
      </c>
      <c r="BF17" s="5" t="s">
        <v>0</v>
      </c>
      <c r="BG17" s="8">
        <v>4.7E-2</v>
      </c>
      <c r="BH17" s="8">
        <v>5.2999999999999999E-2</v>
      </c>
      <c r="BI17" s="8">
        <v>0.13200000000000001</v>
      </c>
      <c r="BK17" s="5" t="s">
        <v>0</v>
      </c>
      <c r="BL17" s="8">
        <v>5.8999999999999997E-2</v>
      </c>
      <c r="BM17" s="8">
        <v>6.4000000000000001E-2</v>
      </c>
      <c r="BN17" s="8">
        <v>0.40400000000000003</v>
      </c>
    </row>
    <row r="18" spans="3:66" x14ac:dyDescent="0.25">
      <c r="C18" s="5" t="s">
        <v>1</v>
      </c>
      <c r="D18" s="8">
        <v>8.0000000000000002E-3</v>
      </c>
      <c r="E18" s="8">
        <v>8.0000000000000002E-3</v>
      </c>
      <c r="F18" s="8">
        <v>7.0000000000000001E-3</v>
      </c>
      <c r="H18" s="5" t="s">
        <v>1</v>
      </c>
      <c r="I18" s="8">
        <v>8.9999999999999993E-3</v>
      </c>
      <c r="J18" s="8">
        <v>8.9999999999999993E-3</v>
      </c>
      <c r="K18" s="8">
        <v>8.0000000000000002E-3</v>
      </c>
      <c r="M18" s="5" t="s">
        <v>1</v>
      </c>
      <c r="N18" s="8">
        <v>0.01</v>
      </c>
      <c r="O18" s="8">
        <v>0.01</v>
      </c>
      <c r="P18" s="8">
        <v>8.9999999999999993E-3</v>
      </c>
      <c r="R18" s="5" t="s">
        <v>1</v>
      </c>
      <c r="S18" s="8">
        <v>1.2999999999999999E-2</v>
      </c>
      <c r="T18" s="8">
        <v>1.2999999999999999E-2</v>
      </c>
      <c r="U18" s="8">
        <v>1.0999999999999999E-2</v>
      </c>
      <c r="W18" s="5" t="s">
        <v>1</v>
      </c>
      <c r="X18" s="8">
        <v>1.4999999999999999E-2</v>
      </c>
      <c r="Y18" s="8">
        <v>1.4999999999999999E-2</v>
      </c>
      <c r="Z18" s="8">
        <v>1.4E-2</v>
      </c>
      <c r="AB18" s="5" t="s">
        <v>1</v>
      </c>
      <c r="AC18" s="12">
        <v>1.7999999999999999E-2</v>
      </c>
      <c r="AD18" s="8">
        <v>1.9E-2</v>
      </c>
      <c r="AE18" s="8">
        <v>1.7999999999999999E-2</v>
      </c>
      <c r="AG18" s="5" t="s">
        <v>1</v>
      </c>
      <c r="AH18" s="8">
        <v>2.1000000000000001E-2</v>
      </c>
      <c r="AI18" s="8">
        <v>2.1000000000000001E-2</v>
      </c>
      <c r="AJ18" s="8">
        <v>0.02</v>
      </c>
      <c r="AL18" s="5" t="s">
        <v>1</v>
      </c>
      <c r="AM18" s="8">
        <v>2.9000000000000001E-2</v>
      </c>
      <c r="AN18" s="8">
        <v>0.03</v>
      </c>
      <c r="AO18" s="8">
        <v>2.7E-2</v>
      </c>
      <c r="AQ18" s="5" t="s">
        <v>1</v>
      </c>
      <c r="AR18" s="8">
        <v>3.3000000000000002E-2</v>
      </c>
      <c r="AS18" s="8">
        <v>3.6999999999999998E-2</v>
      </c>
      <c r="AT18" s="8">
        <v>3.5000000000000003E-2</v>
      </c>
      <c r="AV18" s="5" t="s">
        <v>1</v>
      </c>
      <c r="AW18" s="8">
        <v>3.6999999999999998E-2</v>
      </c>
      <c r="AX18" s="8">
        <v>4.4999999999999998E-2</v>
      </c>
      <c r="AY18" s="8">
        <v>5.2999999999999999E-2</v>
      </c>
      <c r="BA18" s="5" t="s">
        <v>1</v>
      </c>
      <c r="BB18" s="8">
        <v>5.2999999999999999E-2</v>
      </c>
      <c r="BC18" s="8">
        <v>4.5999999999999999E-2</v>
      </c>
      <c r="BD18" s="8">
        <v>0.105</v>
      </c>
      <c r="BF18" s="5" t="s">
        <v>1</v>
      </c>
      <c r="BG18" s="8">
        <v>4.8000000000000001E-2</v>
      </c>
      <c r="BH18" s="8">
        <v>5.5E-2</v>
      </c>
      <c r="BI18" s="8">
        <v>0.129</v>
      </c>
      <c r="BK18" s="5" t="s">
        <v>1</v>
      </c>
      <c r="BL18" s="8">
        <v>5.7000000000000002E-2</v>
      </c>
      <c r="BM18" s="8">
        <v>6.3E-2</v>
      </c>
      <c r="BN18" s="8">
        <v>0.40100000000000002</v>
      </c>
    </row>
    <row r="19" spans="3:66" x14ac:dyDescent="0.25">
      <c r="C19" s="5" t="s">
        <v>2</v>
      </c>
      <c r="D19" s="8">
        <v>2.1000000000000001E-2</v>
      </c>
      <c r="E19" s="8">
        <v>2.1000000000000001E-2</v>
      </c>
      <c r="F19" s="8">
        <v>0.02</v>
      </c>
      <c r="H19" s="5" t="s">
        <v>2</v>
      </c>
      <c r="I19" s="8">
        <v>2.1999999999999999E-2</v>
      </c>
      <c r="J19" s="8">
        <v>2.1999999999999999E-2</v>
      </c>
      <c r="K19" s="8">
        <v>2.1000000000000001E-2</v>
      </c>
      <c r="M19" s="5" t="s">
        <v>2</v>
      </c>
      <c r="N19" s="8">
        <v>2.1999999999999999E-2</v>
      </c>
      <c r="O19" s="8">
        <v>2.1999999999999999E-2</v>
      </c>
      <c r="P19" s="8">
        <v>2.1000000000000001E-2</v>
      </c>
      <c r="R19" s="5" t="s">
        <v>2</v>
      </c>
      <c r="S19" s="8">
        <v>2.3E-2</v>
      </c>
      <c r="T19" s="8">
        <v>2.3E-2</v>
      </c>
      <c r="U19" s="8">
        <v>2.1999999999999999E-2</v>
      </c>
      <c r="W19" s="5" t="s">
        <v>2</v>
      </c>
      <c r="X19" s="8">
        <v>2.5000000000000001E-2</v>
      </c>
      <c r="Y19" s="8">
        <v>2.5000000000000001E-2</v>
      </c>
      <c r="Z19" s="8">
        <v>2.4E-2</v>
      </c>
      <c r="AB19" s="5" t="s">
        <v>2</v>
      </c>
      <c r="AC19" s="12">
        <v>2.7E-2</v>
      </c>
      <c r="AD19" s="8">
        <v>2.5999999999999999E-2</v>
      </c>
      <c r="AE19" s="8">
        <v>2.5000000000000001E-2</v>
      </c>
      <c r="AG19" s="5" t="s">
        <v>2</v>
      </c>
      <c r="AH19" s="8">
        <v>3.1E-2</v>
      </c>
      <c r="AI19" s="8">
        <v>0.03</v>
      </c>
      <c r="AJ19" s="8">
        <v>0.03</v>
      </c>
      <c r="AL19" s="5" t="s">
        <v>2</v>
      </c>
      <c r="AM19" s="8">
        <v>3.6999999999999998E-2</v>
      </c>
      <c r="AN19" s="8">
        <v>3.5999999999999997E-2</v>
      </c>
      <c r="AO19" s="8">
        <v>3.5999999999999997E-2</v>
      </c>
      <c r="AQ19" s="5" t="s">
        <v>2</v>
      </c>
      <c r="AR19" s="8">
        <v>4.5999999999999999E-2</v>
      </c>
      <c r="AS19" s="8">
        <v>4.3999999999999997E-2</v>
      </c>
      <c r="AT19" s="8">
        <v>4.7E-2</v>
      </c>
      <c r="AV19" s="5" t="s">
        <v>2</v>
      </c>
      <c r="AW19" s="8">
        <v>6.0999999999999999E-2</v>
      </c>
      <c r="AX19" s="8">
        <v>0.06</v>
      </c>
      <c r="AY19" s="8">
        <v>6.4000000000000001E-2</v>
      </c>
      <c r="BA19" s="5" t="s">
        <v>2</v>
      </c>
      <c r="BB19" s="8">
        <v>7.9000000000000001E-2</v>
      </c>
      <c r="BC19" s="8">
        <v>7.4999999999999997E-2</v>
      </c>
      <c r="BD19" s="8">
        <v>0.109</v>
      </c>
      <c r="BF19" s="5" t="s">
        <v>2</v>
      </c>
      <c r="BG19" s="8">
        <v>7.8E-2</v>
      </c>
      <c r="BH19" s="8">
        <v>0.08</v>
      </c>
      <c r="BI19" s="8">
        <v>0.14299999999999999</v>
      </c>
      <c r="BK19" s="5" t="s">
        <v>2</v>
      </c>
      <c r="BL19" s="8">
        <v>0.106</v>
      </c>
      <c r="BM19" s="8">
        <v>0.104</v>
      </c>
      <c r="BN19" s="8">
        <v>0.41099999999999998</v>
      </c>
    </row>
    <row r="20" spans="3:66" x14ac:dyDescent="0.25">
      <c r="C20" s="5" t="s">
        <v>3</v>
      </c>
      <c r="D20" s="8">
        <v>1.0999999999999999E-2</v>
      </c>
      <c r="E20" s="8">
        <v>1.0999999999999999E-2</v>
      </c>
      <c r="F20" s="8">
        <v>0.01</v>
      </c>
      <c r="H20" s="5" t="s">
        <v>3</v>
      </c>
      <c r="I20" s="8">
        <v>1.2E-2</v>
      </c>
      <c r="J20" s="8">
        <v>1.2E-2</v>
      </c>
      <c r="K20" s="8">
        <v>1.0999999999999999E-2</v>
      </c>
      <c r="M20" s="5" t="s">
        <v>3</v>
      </c>
      <c r="N20" s="8">
        <v>1.2999999999999999E-2</v>
      </c>
      <c r="O20" s="8">
        <v>1.2999999999999999E-2</v>
      </c>
      <c r="P20" s="8">
        <v>1.2E-2</v>
      </c>
      <c r="R20" s="5" t="s">
        <v>3</v>
      </c>
      <c r="S20" s="8">
        <v>1.4999999999999999E-2</v>
      </c>
      <c r="T20" s="8">
        <v>1.4999999999999999E-2</v>
      </c>
      <c r="U20" s="8">
        <v>1.4E-2</v>
      </c>
      <c r="W20" s="5" t="s">
        <v>3</v>
      </c>
      <c r="X20" s="8">
        <v>1.7000000000000001E-2</v>
      </c>
      <c r="Y20" s="8">
        <v>1.6E-2</v>
      </c>
      <c r="Z20" s="8">
        <v>1.4999999999999999E-2</v>
      </c>
      <c r="AB20" s="5" t="s">
        <v>3</v>
      </c>
      <c r="AC20" s="12">
        <v>1.9E-2</v>
      </c>
      <c r="AD20" s="8">
        <v>1.9E-2</v>
      </c>
      <c r="AE20" s="8">
        <v>1.7999999999999999E-2</v>
      </c>
      <c r="AG20" s="5" t="s">
        <v>3</v>
      </c>
      <c r="AH20" s="8">
        <v>2.3E-2</v>
      </c>
      <c r="AI20" s="8">
        <v>2.3E-2</v>
      </c>
      <c r="AJ20" s="8">
        <v>2.1999999999999999E-2</v>
      </c>
      <c r="AL20" s="5" t="s">
        <v>3</v>
      </c>
      <c r="AM20" s="8">
        <v>2.8000000000000001E-2</v>
      </c>
      <c r="AN20" s="8">
        <v>2.9000000000000001E-2</v>
      </c>
      <c r="AO20" s="8">
        <v>2.9000000000000001E-2</v>
      </c>
      <c r="AQ20" s="5" t="s">
        <v>3</v>
      </c>
      <c r="AR20" s="8">
        <v>3.5000000000000003E-2</v>
      </c>
      <c r="AS20" s="8">
        <v>3.5000000000000003E-2</v>
      </c>
      <c r="AT20" s="8">
        <v>0.04</v>
      </c>
      <c r="AV20" s="5" t="s">
        <v>3</v>
      </c>
      <c r="AW20" s="8">
        <v>4.2999999999999997E-2</v>
      </c>
      <c r="AX20" s="8">
        <v>4.4999999999999998E-2</v>
      </c>
      <c r="AY20" s="8">
        <v>5.8000000000000003E-2</v>
      </c>
      <c r="BA20" s="5" t="s">
        <v>3</v>
      </c>
      <c r="BB20" s="8">
        <v>5.1999999999999998E-2</v>
      </c>
      <c r="BC20" s="8">
        <v>5.2999999999999999E-2</v>
      </c>
      <c r="BD20" s="8">
        <v>0.10199999999999999</v>
      </c>
      <c r="BF20" s="5" t="s">
        <v>3</v>
      </c>
      <c r="BG20" s="8">
        <v>5.0999999999999997E-2</v>
      </c>
      <c r="BH20" s="8">
        <v>5.3999999999999999E-2</v>
      </c>
      <c r="BI20" s="8">
        <v>0.13600000000000001</v>
      </c>
      <c r="BK20" s="5" t="s">
        <v>3</v>
      </c>
      <c r="BL20" s="8">
        <v>5.8999999999999997E-2</v>
      </c>
      <c r="BM20" s="8">
        <v>6.4000000000000001E-2</v>
      </c>
      <c r="BN20" s="8">
        <v>0.20399999999999999</v>
      </c>
    </row>
    <row r="21" spans="3:66" x14ac:dyDescent="0.25">
      <c r="C21" s="5" t="s">
        <v>4</v>
      </c>
      <c r="D21" s="8">
        <v>1.2999999999999999E-2</v>
      </c>
      <c r="E21" s="8">
        <v>1.2999999999999999E-2</v>
      </c>
      <c r="F21" s="8">
        <v>1.2E-2</v>
      </c>
      <c r="H21" s="5" t="s">
        <v>4</v>
      </c>
      <c r="I21" s="8">
        <v>1.4E-2</v>
      </c>
      <c r="J21" s="8">
        <v>1.4E-2</v>
      </c>
      <c r="K21" s="8">
        <v>1.2999999999999999E-2</v>
      </c>
      <c r="M21" s="5" t="s">
        <v>4</v>
      </c>
      <c r="N21" s="8">
        <v>1.4999999999999999E-2</v>
      </c>
      <c r="O21" s="8">
        <v>1.4999999999999999E-2</v>
      </c>
      <c r="P21" s="8">
        <v>1.4E-2</v>
      </c>
      <c r="R21" s="5" t="s">
        <v>4</v>
      </c>
      <c r="S21" s="8">
        <v>1.6E-2</v>
      </c>
      <c r="T21" s="8">
        <v>1.6E-2</v>
      </c>
      <c r="U21" s="8">
        <v>1.4999999999999999E-2</v>
      </c>
      <c r="W21" s="5" t="s">
        <v>4</v>
      </c>
      <c r="X21" s="8">
        <v>1.7999999999999999E-2</v>
      </c>
      <c r="Y21" s="8">
        <v>1.7999999999999999E-2</v>
      </c>
      <c r="Z21" s="8">
        <v>1.7000000000000001E-2</v>
      </c>
      <c r="AB21" s="5" t="s">
        <v>4</v>
      </c>
      <c r="AC21" s="12">
        <v>2.1000000000000001E-2</v>
      </c>
      <c r="AD21" s="8">
        <v>2.1000000000000001E-2</v>
      </c>
      <c r="AE21" s="8">
        <v>1.9E-2</v>
      </c>
      <c r="AG21" s="5" t="s">
        <v>4</v>
      </c>
      <c r="AH21" s="8">
        <v>2.5999999999999999E-2</v>
      </c>
      <c r="AI21" s="8">
        <v>2.5999999999999999E-2</v>
      </c>
      <c r="AJ21" s="8">
        <v>2.4E-2</v>
      </c>
      <c r="AL21" s="5" t="s">
        <v>4</v>
      </c>
      <c r="AM21" s="8">
        <v>3.5999999999999997E-2</v>
      </c>
      <c r="AN21" s="8">
        <v>3.6999999999999998E-2</v>
      </c>
      <c r="AO21" s="8">
        <v>0.03</v>
      </c>
      <c r="AQ21" s="5" t="s">
        <v>4</v>
      </c>
      <c r="AR21" s="8">
        <v>5.7000000000000002E-2</v>
      </c>
      <c r="AS21" s="8">
        <v>5.5E-2</v>
      </c>
      <c r="AT21" s="8">
        <v>4.1000000000000002E-2</v>
      </c>
      <c r="AV21" s="5" t="s">
        <v>4</v>
      </c>
      <c r="AW21" s="8">
        <v>0.111</v>
      </c>
      <c r="AX21" s="8">
        <v>0.11600000000000001</v>
      </c>
      <c r="AY21" s="8">
        <v>0.06</v>
      </c>
      <c r="BA21" s="5" t="s">
        <v>4</v>
      </c>
      <c r="BB21" s="8">
        <v>0.193</v>
      </c>
      <c r="BC21" s="8">
        <v>0.16200000000000001</v>
      </c>
      <c r="BD21" s="8">
        <v>0.105</v>
      </c>
      <c r="BF21" s="5" t="s">
        <v>4</v>
      </c>
      <c r="BG21" s="8">
        <v>0.183</v>
      </c>
      <c r="BH21" s="8">
        <v>0.249</v>
      </c>
      <c r="BI21" s="8">
        <v>0.13700000000000001</v>
      </c>
      <c r="BK21" s="5" t="s">
        <v>4</v>
      </c>
      <c r="BL21" s="8">
        <v>0.504</v>
      </c>
      <c r="BM21" s="8">
        <v>0.47599999999999998</v>
      </c>
      <c r="BN21" s="8">
        <v>0.40300000000000002</v>
      </c>
    </row>
    <row r="22" spans="3:66" x14ac:dyDescent="0.25">
      <c r="C22" s="1"/>
      <c r="D22" s="1"/>
      <c r="E22" s="1"/>
      <c r="F22" s="1"/>
      <c r="H22" s="1"/>
      <c r="I22" s="1"/>
      <c r="J22" s="1"/>
      <c r="K22" s="1"/>
      <c r="M22" s="1"/>
      <c r="N22" s="1"/>
      <c r="O22" s="1"/>
      <c r="P22" s="1"/>
      <c r="R22" s="1"/>
      <c r="S22" s="1"/>
      <c r="T22" s="1"/>
      <c r="U22" s="1"/>
      <c r="W22" s="1"/>
      <c r="X22" s="1"/>
      <c r="Y22" s="1"/>
      <c r="Z22" s="1"/>
      <c r="AB22" s="1"/>
      <c r="AC22" s="1"/>
      <c r="AD22" s="1"/>
      <c r="AE22" s="1"/>
      <c r="AG22" s="1"/>
      <c r="AH22" s="1"/>
      <c r="AI22" s="1"/>
      <c r="AJ22" s="1"/>
      <c r="AL22" s="1"/>
      <c r="AM22" s="1"/>
      <c r="AN22" s="1"/>
      <c r="AO22" s="1"/>
      <c r="AQ22" s="1"/>
      <c r="AR22" s="1"/>
      <c r="AS22" s="1"/>
      <c r="AT22" s="1"/>
      <c r="AV22" s="1"/>
      <c r="AW22" s="1"/>
      <c r="AX22" s="1"/>
      <c r="AY22" s="1"/>
      <c r="BA22" s="1"/>
      <c r="BB22" s="1"/>
      <c r="BC22" s="1"/>
      <c r="BD22" s="1"/>
      <c r="BF22" s="1"/>
      <c r="BG22" s="1"/>
      <c r="BH22" s="1"/>
      <c r="BI22" s="1"/>
      <c r="BK22" s="1"/>
      <c r="BL22" s="1"/>
      <c r="BM22" s="1"/>
      <c r="BN22" s="1"/>
    </row>
    <row r="23" spans="3:66" x14ac:dyDescent="0.25">
      <c r="C23" s="1"/>
      <c r="D23" s="1"/>
      <c r="E23" s="1"/>
      <c r="F23" s="1"/>
      <c r="H23" s="1"/>
      <c r="I23" s="1"/>
      <c r="J23" s="1"/>
      <c r="K23" s="1"/>
      <c r="M23" s="1"/>
      <c r="N23" s="1"/>
      <c r="O23" s="1"/>
      <c r="P23" s="1"/>
      <c r="R23" s="1"/>
      <c r="S23" s="1"/>
      <c r="T23" s="1"/>
      <c r="U23" s="1"/>
      <c r="W23" s="1"/>
      <c r="X23" s="1"/>
      <c r="Y23" s="1"/>
      <c r="Z23" s="1"/>
      <c r="AB23" s="1"/>
      <c r="AC23" s="1"/>
      <c r="AD23" s="1"/>
      <c r="AE23" s="1"/>
      <c r="AG23" s="1"/>
      <c r="AH23" s="1"/>
      <c r="AI23" s="1"/>
      <c r="AJ23" s="1"/>
      <c r="AL23" s="1"/>
      <c r="AM23" s="1"/>
      <c r="AN23" s="1"/>
      <c r="AO23" s="1"/>
      <c r="AQ23" s="1"/>
      <c r="AR23" s="1"/>
      <c r="AS23" s="1"/>
      <c r="AT23" s="1"/>
      <c r="AV23" s="1"/>
      <c r="AW23" s="1"/>
      <c r="AX23" s="1"/>
      <c r="AY23" s="1"/>
      <c r="BA23" s="1"/>
      <c r="BB23" s="1"/>
      <c r="BC23" s="1"/>
      <c r="BD23" s="1"/>
      <c r="BF23" s="1"/>
      <c r="BG23" s="1"/>
      <c r="BH23" s="1"/>
      <c r="BI23" s="1"/>
      <c r="BK23" s="1"/>
      <c r="BL23" s="1"/>
      <c r="BM23" s="1"/>
      <c r="BN23" s="1"/>
    </row>
    <row r="24" spans="3:66" x14ac:dyDescent="0.25">
      <c r="C24" s="2" t="s">
        <v>12</v>
      </c>
      <c r="D24" s="2"/>
      <c r="E24" s="2"/>
      <c r="F24" s="2"/>
      <c r="H24" s="2" t="s">
        <v>12</v>
      </c>
      <c r="I24" s="2"/>
      <c r="J24" s="2"/>
      <c r="K24" s="2"/>
      <c r="M24" s="2" t="s">
        <v>12</v>
      </c>
      <c r="N24" s="2"/>
      <c r="O24" s="2"/>
      <c r="P24" s="2"/>
      <c r="R24" s="2" t="s">
        <v>12</v>
      </c>
      <c r="S24" s="2"/>
      <c r="T24" s="2"/>
      <c r="U24" s="2"/>
      <c r="W24" s="2" t="s">
        <v>12</v>
      </c>
      <c r="X24" s="2"/>
      <c r="Y24" s="2"/>
      <c r="Z24" s="2"/>
      <c r="AB24" s="2" t="s">
        <v>12</v>
      </c>
      <c r="AC24" s="2"/>
      <c r="AD24" s="2"/>
      <c r="AE24" s="2"/>
      <c r="AG24" s="2" t="s">
        <v>12</v>
      </c>
      <c r="AH24" s="2"/>
      <c r="AI24" s="2"/>
      <c r="AJ24" s="2"/>
      <c r="AL24" s="2" t="s">
        <v>12</v>
      </c>
      <c r="AM24" s="2"/>
      <c r="AN24" s="2"/>
      <c r="AO24" s="2"/>
      <c r="AQ24" s="2" t="s">
        <v>12</v>
      </c>
      <c r="AR24" s="2"/>
      <c r="AS24" s="2"/>
      <c r="AT24" s="2"/>
      <c r="AV24" s="2" t="s">
        <v>12</v>
      </c>
      <c r="AW24" s="2"/>
      <c r="AX24" s="2"/>
      <c r="AY24" s="2"/>
      <c r="BA24" s="2" t="s">
        <v>12</v>
      </c>
      <c r="BB24" s="2"/>
      <c r="BC24" s="2"/>
      <c r="BD24" s="2"/>
      <c r="BF24" s="2" t="s">
        <v>12</v>
      </c>
      <c r="BG24" s="2"/>
      <c r="BH24" s="2"/>
      <c r="BI24" s="2"/>
      <c r="BK24" s="2" t="s">
        <v>12</v>
      </c>
      <c r="BL24" s="2"/>
      <c r="BM24" s="2"/>
      <c r="BN24" s="2"/>
    </row>
    <row r="25" spans="3:66" x14ac:dyDescent="0.25">
      <c r="C25" s="3"/>
      <c r="D25" s="4" t="s">
        <v>5</v>
      </c>
      <c r="E25" s="4" t="s">
        <v>6</v>
      </c>
      <c r="F25" s="4" t="s">
        <v>7</v>
      </c>
      <c r="H25" s="3"/>
      <c r="I25" s="4" t="s">
        <v>5</v>
      </c>
      <c r="J25" s="4" t="s">
        <v>6</v>
      </c>
      <c r="K25" s="4" t="s">
        <v>7</v>
      </c>
      <c r="M25" s="3"/>
      <c r="N25" s="4" t="s">
        <v>5</v>
      </c>
      <c r="O25" s="4" t="s">
        <v>6</v>
      </c>
      <c r="P25" s="4" t="s">
        <v>7</v>
      </c>
      <c r="R25" s="3"/>
      <c r="S25" s="4" t="s">
        <v>5</v>
      </c>
      <c r="T25" s="4" t="s">
        <v>6</v>
      </c>
      <c r="U25" s="4" t="s">
        <v>7</v>
      </c>
      <c r="W25" s="3"/>
      <c r="X25" s="4" t="s">
        <v>5</v>
      </c>
      <c r="Y25" s="4" t="s">
        <v>6</v>
      </c>
      <c r="Z25" s="4" t="s">
        <v>7</v>
      </c>
      <c r="AB25" s="3"/>
      <c r="AC25" s="4" t="s">
        <v>5</v>
      </c>
      <c r="AD25" s="4" t="s">
        <v>6</v>
      </c>
      <c r="AE25" s="4" t="s">
        <v>7</v>
      </c>
      <c r="AG25" s="3"/>
      <c r="AH25" s="4" t="s">
        <v>5</v>
      </c>
      <c r="AI25" s="4" t="s">
        <v>6</v>
      </c>
      <c r="AJ25" s="4" t="s">
        <v>7</v>
      </c>
      <c r="AL25" s="3"/>
      <c r="AM25" s="4" t="s">
        <v>5</v>
      </c>
      <c r="AN25" s="4" t="s">
        <v>6</v>
      </c>
      <c r="AO25" s="4" t="s">
        <v>7</v>
      </c>
      <c r="AQ25" s="3"/>
      <c r="AR25" s="4" t="s">
        <v>5</v>
      </c>
      <c r="AS25" s="4" t="s">
        <v>6</v>
      </c>
      <c r="AT25" s="4" t="s">
        <v>7</v>
      </c>
      <c r="AV25" s="3"/>
      <c r="AW25" s="4" t="s">
        <v>5</v>
      </c>
      <c r="AX25" s="4" t="s">
        <v>6</v>
      </c>
      <c r="AY25" s="4" t="s">
        <v>7</v>
      </c>
      <c r="BA25" s="3"/>
      <c r="BB25" s="4" t="s">
        <v>5</v>
      </c>
      <c r="BC25" s="4" t="s">
        <v>6</v>
      </c>
      <c r="BD25" s="4" t="s">
        <v>7</v>
      </c>
      <c r="BF25" s="3"/>
      <c r="BG25" s="4" t="s">
        <v>5</v>
      </c>
      <c r="BH25" s="4" t="s">
        <v>6</v>
      </c>
      <c r="BI25" s="4" t="s">
        <v>7</v>
      </c>
      <c r="BK25" s="3"/>
      <c r="BL25" s="4" t="s">
        <v>5</v>
      </c>
      <c r="BM25" s="4" t="s">
        <v>6</v>
      </c>
      <c r="BN25" s="4" t="s">
        <v>7</v>
      </c>
    </row>
    <row r="26" spans="3:66" x14ac:dyDescent="0.25">
      <c r="C26" s="5" t="s">
        <v>0</v>
      </c>
      <c r="D26" s="8">
        <v>5.0000000000000001E-3</v>
      </c>
      <c r="E26" s="8">
        <v>5.0000000000000001E-3</v>
      </c>
      <c r="F26" s="8">
        <v>4.0000000000000001E-3</v>
      </c>
      <c r="H26" s="5" t="s">
        <v>0</v>
      </c>
      <c r="I26" s="8">
        <v>1.4E-2</v>
      </c>
      <c r="J26" s="8">
        <v>1.4E-2</v>
      </c>
      <c r="K26" s="8">
        <v>1.4E-2</v>
      </c>
      <c r="M26" s="5" t="s">
        <v>0</v>
      </c>
      <c r="N26" s="8">
        <v>1.2999999999999999E-2</v>
      </c>
      <c r="O26" s="8">
        <v>1.2999999999999999E-2</v>
      </c>
      <c r="P26" s="8">
        <v>1.2999999999999999E-2</v>
      </c>
      <c r="R26" s="5" t="s">
        <v>0</v>
      </c>
      <c r="S26" s="8">
        <v>1.9E-2</v>
      </c>
      <c r="T26" s="8">
        <v>1.9E-2</v>
      </c>
      <c r="U26" s="8">
        <v>1.9E-2</v>
      </c>
      <c r="W26" s="5" t="s">
        <v>0</v>
      </c>
      <c r="X26" s="12">
        <v>3.1E-2</v>
      </c>
      <c r="Y26" s="8">
        <v>3.1E-2</v>
      </c>
      <c r="Z26" s="8">
        <v>2.8000000000000001E-2</v>
      </c>
      <c r="AB26" s="5" t="s">
        <v>0</v>
      </c>
      <c r="AC26" s="8">
        <v>7.2999999999999995E-2</v>
      </c>
      <c r="AD26" s="8">
        <v>7.2999999999999995E-2</v>
      </c>
      <c r="AE26" s="8">
        <v>3.5000000000000003E-2</v>
      </c>
      <c r="AG26" s="5" t="s">
        <v>0</v>
      </c>
      <c r="AH26" s="8">
        <v>7.5999999999999998E-2</v>
      </c>
      <c r="AI26" s="8">
        <v>8.6999999999999994E-2</v>
      </c>
      <c r="AJ26" s="8">
        <v>6.2E-2</v>
      </c>
      <c r="AL26" s="5" t="s">
        <v>0</v>
      </c>
      <c r="AM26" s="8">
        <v>8.7999999999999995E-2</v>
      </c>
      <c r="AN26" s="8">
        <v>9.1999999999999998E-2</v>
      </c>
      <c r="AO26" s="8">
        <v>9.1999999999999998E-2</v>
      </c>
      <c r="AQ26" s="5" t="s">
        <v>0</v>
      </c>
      <c r="AR26" s="8">
        <v>0.13300000000000001</v>
      </c>
      <c r="AS26" s="8">
        <v>9.5000000000000001E-2</v>
      </c>
      <c r="AT26" s="8">
        <v>0.16200000000000001</v>
      </c>
      <c r="AV26" s="5" t="s">
        <v>0</v>
      </c>
      <c r="AW26" s="8">
        <v>0.10199999999999999</v>
      </c>
      <c r="AX26" s="8">
        <v>0.11</v>
      </c>
      <c r="AY26" s="8">
        <v>0.191</v>
      </c>
      <c r="BA26" s="5" t="s">
        <v>0</v>
      </c>
      <c r="BB26" s="8">
        <v>9.2999999999999999E-2</v>
      </c>
      <c r="BC26" s="8">
        <v>0.14499999999999999</v>
      </c>
      <c r="BD26" s="8">
        <v>0.52700000000000002</v>
      </c>
      <c r="BF26" s="5" t="s">
        <v>0</v>
      </c>
      <c r="BG26" s="12">
        <v>0.114</v>
      </c>
      <c r="BH26" s="8">
        <v>8.1000000000000003E-2</v>
      </c>
      <c r="BI26" s="8">
        <v>0.38400000000000001</v>
      </c>
      <c r="BK26" s="5" t="s">
        <v>0</v>
      </c>
      <c r="BL26" s="8">
        <v>9.4E-2</v>
      </c>
      <c r="BM26" s="8">
        <v>0.112</v>
      </c>
      <c r="BN26" s="8">
        <v>0.307</v>
      </c>
    </row>
    <row r="27" spans="3:66" x14ac:dyDescent="0.25">
      <c r="C27" s="5" t="s">
        <v>1</v>
      </c>
      <c r="D27" s="8">
        <v>1.2999999999999999E-2</v>
      </c>
      <c r="E27" s="8">
        <v>1.2999999999999999E-2</v>
      </c>
      <c r="F27" s="8">
        <v>1.2999999999999999E-2</v>
      </c>
      <c r="H27" s="5" t="s">
        <v>1</v>
      </c>
      <c r="I27" s="8">
        <v>1.2999999999999999E-2</v>
      </c>
      <c r="J27" s="8">
        <v>1.2999999999999999E-2</v>
      </c>
      <c r="K27" s="8">
        <v>1.4E-2</v>
      </c>
      <c r="M27" s="5" t="s">
        <v>1</v>
      </c>
      <c r="N27" s="8">
        <v>1.4E-2</v>
      </c>
      <c r="O27" s="8">
        <v>1.4E-2</v>
      </c>
      <c r="P27" s="8">
        <v>1.2999999999999999E-2</v>
      </c>
      <c r="R27" s="5" t="s">
        <v>1</v>
      </c>
      <c r="S27" s="8">
        <v>2.4E-2</v>
      </c>
      <c r="T27" s="8">
        <v>2.4E-2</v>
      </c>
      <c r="U27" s="8">
        <v>2.1000000000000001E-2</v>
      </c>
      <c r="W27" s="5" t="s">
        <v>1</v>
      </c>
      <c r="X27" s="12">
        <v>4.1000000000000002E-2</v>
      </c>
      <c r="Y27" s="8">
        <v>4.2000000000000003E-2</v>
      </c>
      <c r="Z27" s="8">
        <v>0.03</v>
      </c>
      <c r="AB27" s="5" t="s">
        <v>1</v>
      </c>
      <c r="AC27" s="8">
        <v>4.7E-2</v>
      </c>
      <c r="AD27" s="8">
        <v>4.7E-2</v>
      </c>
      <c r="AE27" s="8">
        <v>4.4999999999999998E-2</v>
      </c>
      <c r="AG27" s="5" t="s">
        <v>1</v>
      </c>
      <c r="AH27" s="8">
        <v>8.2000000000000003E-2</v>
      </c>
      <c r="AI27" s="8">
        <v>7.5999999999999998E-2</v>
      </c>
      <c r="AJ27" s="8">
        <v>4.7E-2</v>
      </c>
      <c r="AL27" s="5" t="s">
        <v>1</v>
      </c>
      <c r="AM27" s="8">
        <v>0.17799999999999999</v>
      </c>
      <c r="AN27" s="8">
        <v>0.221</v>
      </c>
      <c r="AO27" s="8">
        <v>7.4999999999999997E-2</v>
      </c>
      <c r="AQ27" s="5" t="s">
        <v>1</v>
      </c>
      <c r="AR27" s="8">
        <v>7.8E-2</v>
      </c>
      <c r="AS27" s="8">
        <v>0.13100000000000001</v>
      </c>
      <c r="AT27" s="8">
        <v>0.17699999999999999</v>
      </c>
      <c r="AV27" s="5" t="s">
        <v>1</v>
      </c>
      <c r="AW27" s="8">
        <v>0.106</v>
      </c>
      <c r="AX27" s="8">
        <v>9.8000000000000004E-2</v>
      </c>
      <c r="AY27" s="8">
        <v>0.155</v>
      </c>
      <c r="BA27" s="5" t="s">
        <v>1</v>
      </c>
      <c r="BB27" s="8">
        <v>0.10199999999999999</v>
      </c>
      <c r="BC27" s="8">
        <v>0.13200000000000001</v>
      </c>
      <c r="BD27" s="8">
        <v>0.503</v>
      </c>
      <c r="BF27" s="5" t="s">
        <v>1</v>
      </c>
      <c r="BG27" s="12">
        <v>9.7000000000000003E-2</v>
      </c>
      <c r="BH27" s="8">
        <v>9.1999999999999998E-2</v>
      </c>
      <c r="BI27" s="8">
        <v>0.42799999999999999</v>
      </c>
      <c r="BK27" s="5" t="s">
        <v>1</v>
      </c>
      <c r="BL27" s="8">
        <v>0.125</v>
      </c>
      <c r="BM27" s="8">
        <v>0.113</v>
      </c>
      <c r="BN27" s="8">
        <v>0.29699999999999999</v>
      </c>
    </row>
    <row r="28" spans="3:66" x14ac:dyDescent="0.25">
      <c r="C28" s="5" t="s">
        <v>2</v>
      </c>
      <c r="D28" s="8">
        <v>1.4E-2</v>
      </c>
      <c r="E28" s="8">
        <v>1.4E-2</v>
      </c>
      <c r="F28" s="8">
        <v>1.4E-2</v>
      </c>
      <c r="H28" s="5" t="s">
        <v>2</v>
      </c>
      <c r="I28" s="8">
        <v>2.5999999999999999E-2</v>
      </c>
      <c r="J28" s="8">
        <v>2.5999999999999999E-2</v>
      </c>
      <c r="K28" s="8">
        <v>2.5999999999999999E-2</v>
      </c>
      <c r="M28" s="5" t="s">
        <v>2</v>
      </c>
      <c r="N28" s="8">
        <v>2.5999999999999999E-2</v>
      </c>
      <c r="O28" s="8">
        <v>2.5999999999999999E-2</v>
      </c>
      <c r="P28" s="8">
        <v>2.7E-2</v>
      </c>
      <c r="R28" s="5" t="s">
        <v>2</v>
      </c>
      <c r="S28" s="8">
        <v>4.3999999999999997E-2</v>
      </c>
      <c r="T28" s="8">
        <v>4.3999999999999997E-2</v>
      </c>
      <c r="U28" s="8">
        <v>4.3999999999999997E-2</v>
      </c>
      <c r="W28" s="5" t="s">
        <v>2</v>
      </c>
      <c r="X28" s="12">
        <v>4.5999999999999999E-2</v>
      </c>
      <c r="Y28" s="8">
        <v>6.3E-2</v>
      </c>
      <c r="Z28" s="8">
        <v>0.05</v>
      </c>
      <c r="AB28" s="5" t="s">
        <v>2</v>
      </c>
      <c r="AC28" s="8">
        <v>7.0999999999999994E-2</v>
      </c>
      <c r="AD28" s="8">
        <v>7.4999999999999997E-2</v>
      </c>
      <c r="AE28" s="8">
        <v>6.5000000000000002E-2</v>
      </c>
      <c r="AG28" s="5" t="s">
        <v>2</v>
      </c>
      <c r="AH28" s="8">
        <v>8.8999999999999996E-2</v>
      </c>
      <c r="AI28" s="8">
        <v>7.9000000000000001E-2</v>
      </c>
      <c r="AJ28" s="8">
        <v>8.1000000000000003E-2</v>
      </c>
      <c r="AL28" s="5" t="s">
        <v>2</v>
      </c>
      <c r="AM28" s="8">
        <v>0.11700000000000001</v>
      </c>
      <c r="AN28" s="8">
        <v>0.115</v>
      </c>
      <c r="AO28" s="8">
        <v>0.104</v>
      </c>
      <c r="AQ28" s="5" t="s">
        <v>2</v>
      </c>
      <c r="AR28" s="8">
        <v>0.19600000000000001</v>
      </c>
      <c r="AS28" s="8">
        <v>0.192</v>
      </c>
      <c r="AT28" s="8">
        <v>0.27</v>
      </c>
      <c r="AV28" s="5" t="s">
        <v>2</v>
      </c>
      <c r="AW28" s="8">
        <v>0.19500000000000001</v>
      </c>
      <c r="AX28" s="8">
        <v>0.189</v>
      </c>
      <c r="AY28" s="8">
        <v>0.221</v>
      </c>
      <c r="BA28" s="5" t="s">
        <v>2</v>
      </c>
      <c r="BB28" s="8">
        <v>0.2</v>
      </c>
      <c r="BC28" s="8">
        <v>0.193</v>
      </c>
      <c r="BD28" s="8">
        <v>0.53700000000000003</v>
      </c>
      <c r="BF28" s="5" t="s">
        <v>2</v>
      </c>
      <c r="BG28" s="12">
        <v>0.17499999999999999</v>
      </c>
      <c r="BH28" s="8">
        <v>0.183</v>
      </c>
      <c r="BI28" s="8">
        <v>0.44500000000000001</v>
      </c>
      <c r="BK28" s="5" t="s">
        <v>2</v>
      </c>
      <c r="BL28" s="8">
        <v>0.20799999999999999</v>
      </c>
      <c r="BM28" s="8">
        <v>0.19</v>
      </c>
      <c r="BN28" s="8">
        <v>0.33900000000000002</v>
      </c>
    </row>
    <row r="29" spans="3:66" x14ac:dyDescent="0.25">
      <c r="C29" s="5" t="s">
        <v>3</v>
      </c>
      <c r="D29" s="8">
        <v>1.7000000000000001E-2</v>
      </c>
      <c r="E29" s="8">
        <v>1.7000000000000001E-2</v>
      </c>
      <c r="F29" s="8">
        <v>1.7000000000000001E-2</v>
      </c>
      <c r="H29" s="5" t="s">
        <v>3</v>
      </c>
      <c r="I29" s="8">
        <v>0.03</v>
      </c>
      <c r="J29" s="8">
        <v>0.03</v>
      </c>
      <c r="K29" s="8">
        <v>2.9000000000000001E-2</v>
      </c>
      <c r="M29" s="5" t="s">
        <v>3</v>
      </c>
      <c r="N29" s="8">
        <v>3.3000000000000002E-2</v>
      </c>
      <c r="O29" s="8">
        <v>3.3000000000000002E-2</v>
      </c>
      <c r="P29" s="8">
        <v>3.2000000000000001E-2</v>
      </c>
      <c r="R29" s="5" t="s">
        <v>3</v>
      </c>
      <c r="S29" s="8">
        <v>6.5000000000000002E-2</v>
      </c>
      <c r="T29" s="8">
        <v>6.5000000000000002E-2</v>
      </c>
      <c r="U29" s="8">
        <v>4.3999999999999997E-2</v>
      </c>
      <c r="W29" s="5" t="s">
        <v>3</v>
      </c>
      <c r="X29" s="12">
        <v>7.8E-2</v>
      </c>
      <c r="Y29" s="8">
        <v>6.4000000000000001E-2</v>
      </c>
      <c r="Z29" s="8">
        <v>0.06</v>
      </c>
      <c r="AB29" s="5" t="s">
        <v>3</v>
      </c>
      <c r="AC29" s="8">
        <v>8.5000000000000006E-2</v>
      </c>
      <c r="AD29" s="8">
        <v>8.5999999999999993E-2</v>
      </c>
      <c r="AE29" s="8">
        <v>7.0000000000000007E-2</v>
      </c>
      <c r="AG29" s="5" t="s">
        <v>3</v>
      </c>
      <c r="AH29" s="8">
        <v>8.7999999999999995E-2</v>
      </c>
      <c r="AI29" s="8">
        <v>0.13800000000000001</v>
      </c>
      <c r="AJ29" s="8">
        <v>7.6999999999999999E-2</v>
      </c>
      <c r="AL29" s="5" t="s">
        <v>3</v>
      </c>
      <c r="AM29" s="8">
        <v>0.11799999999999999</v>
      </c>
      <c r="AN29" s="8">
        <v>0.127</v>
      </c>
      <c r="AO29" s="8">
        <v>0.106</v>
      </c>
      <c r="AQ29" s="5" t="s">
        <v>3</v>
      </c>
      <c r="AR29" s="8">
        <v>0.13800000000000001</v>
      </c>
      <c r="AS29" s="8">
        <v>0.14299999999999999</v>
      </c>
      <c r="AT29" s="8">
        <v>0.245</v>
      </c>
      <c r="AV29" s="5" t="s">
        <v>3</v>
      </c>
      <c r="AW29" s="8">
        <v>0.16400000000000001</v>
      </c>
      <c r="AX29" s="8">
        <v>0.215</v>
      </c>
      <c r="AY29" s="8">
        <v>0.222</v>
      </c>
      <c r="BA29" s="5" t="s">
        <v>3</v>
      </c>
      <c r="BB29" s="8">
        <v>0.19600000000000001</v>
      </c>
      <c r="BC29" s="8">
        <v>0.19</v>
      </c>
      <c r="BD29" s="8">
        <v>0.437</v>
      </c>
      <c r="BF29" s="5" t="s">
        <v>3</v>
      </c>
      <c r="BG29" s="12">
        <v>0.159</v>
      </c>
      <c r="BH29" s="8">
        <v>0.193</v>
      </c>
      <c r="BI29" s="8">
        <v>0.443</v>
      </c>
      <c r="BK29" s="5" t="s">
        <v>3</v>
      </c>
      <c r="BL29" s="8">
        <v>0.16200000000000001</v>
      </c>
      <c r="BM29" s="8">
        <v>0.18099999999999999</v>
      </c>
      <c r="BN29" s="8">
        <v>0.54600000000000004</v>
      </c>
    </row>
    <row r="30" spans="3:66" x14ac:dyDescent="0.25">
      <c r="C30" s="5" t="s">
        <v>4</v>
      </c>
      <c r="D30" s="8">
        <v>1.7999999999999999E-2</v>
      </c>
      <c r="E30" s="8">
        <v>1.7999999999999999E-2</v>
      </c>
      <c r="F30" s="8">
        <v>1.7999999999999999E-2</v>
      </c>
      <c r="H30" s="5" t="s">
        <v>4</v>
      </c>
      <c r="I30" s="8">
        <v>2.4E-2</v>
      </c>
      <c r="J30" s="8">
        <v>2.4E-2</v>
      </c>
      <c r="K30" s="8">
        <v>2.4E-2</v>
      </c>
      <c r="M30" s="5" t="s">
        <v>4</v>
      </c>
      <c r="N30" s="8">
        <v>3.2000000000000001E-2</v>
      </c>
      <c r="O30" s="8">
        <v>3.2000000000000001E-2</v>
      </c>
      <c r="P30" s="8">
        <v>3.2000000000000001E-2</v>
      </c>
      <c r="R30" s="5" t="s">
        <v>4</v>
      </c>
      <c r="S30" s="8">
        <v>5.8000000000000003E-2</v>
      </c>
      <c r="T30" s="8">
        <v>5.8000000000000003E-2</v>
      </c>
      <c r="U30" s="8">
        <v>4.2999999999999997E-2</v>
      </c>
      <c r="W30" s="5" t="s">
        <v>4</v>
      </c>
      <c r="X30" s="12">
        <v>0.108</v>
      </c>
      <c r="Y30" s="8">
        <v>0.11799999999999999</v>
      </c>
      <c r="Z30" s="8">
        <v>4.2999999999999997E-2</v>
      </c>
      <c r="AB30" s="5" t="s">
        <v>4</v>
      </c>
      <c r="AC30" s="8">
        <v>0.107</v>
      </c>
      <c r="AD30" s="8">
        <v>0.12</v>
      </c>
      <c r="AE30" s="8">
        <v>7.2999999999999995E-2</v>
      </c>
      <c r="AG30" s="5" t="s">
        <v>4</v>
      </c>
      <c r="AH30" s="8">
        <v>0.16500000000000001</v>
      </c>
      <c r="AI30" s="8">
        <v>0.14299999999999999</v>
      </c>
      <c r="AJ30" s="8">
        <v>8.5000000000000006E-2</v>
      </c>
      <c r="AL30" s="5" t="s">
        <v>4</v>
      </c>
      <c r="AM30" s="8">
        <v>0.23300000000000001</v>
      </c>
      <c r="AN30" s="8">
        <v>0.26200000000000001</v>
      </c>
      <c r="AO30" s="8">
        <v>0.105</v>
      </c>
      <c r="AQ30" s="5" t="s">
        <v>4</v>
      </c>
      <c r="AR30" s="8">
        <v>0.46600000000000003</v>
      </c>
      <c r="AS30" s="8">
        <v>0.71499999999999997</v>
      </c>
      <c r="AT30" s="8">
        <v>0.24</v>
      </c>
      <c r="AV30" s="5" t="s">
        <v>4</v>
      </c>
      <c r="AW30" s="8">
        <v>0.73199999999999998</v>
      </c>
      <c r="AX30" s="8">
        <v>1.111</v>
      </c>
      <c r="AY30" s="8">
        <v>0.216</v>
      </c>
      <c r="BA30" s="5" t="s">
        <v>4</v>
      </c>
      <c r="BB30" s="8">
        <v>0.94499999999999995</v>
      </c>
      <c r="BC30" s="8">
        <v>1.339</v>
      </c>
      <c r="BD30" s="8">
        <v>0.52500000000000002</v>
      </c>
      <c r="BF30" s="5" t="s">
        <v>4</v>
      </c>
      <c r="BG30" s="12">
        <v>1.1279999999999999</v>
      </c>
      <c r="BH30" s="8">
        <v>1.304</v>
      </c>
      <c r="BI30" s="8">
        <v>0.44700000000000001</v>
      </c>
      <c r="BK30" s="5" t="s">
        <v>4</v>
      </c>
      <c r="BL30" s="8">
        <v>1.1419999999999999</v>
      </c>
      <c r="BM30" s="8">
        <v>1.2689999999999999</v>
      </c>
      <c r="BN30" s="8">
        <v>0.33</v>
      </c>
    </row>
    <row r="31" spans="3:66" x14ac:dyDescent="0.25">
      <c r="C31" s="1"/>
      <c r="D31" s="1"/>
      <c r="E31" s="1"/>
      <c r="F31" s="1"/>
      <c r="H31" s="1"/>
      <c r="I31" s="1"/>
      <c r="J31" s="1"/>
      <c r="K31" s="1"/>
      <c r="M31" s="1"/>
      <c r="N31" s="1"/>
      <c r="O31" s="1"/>
      <c r="P31" s="1"/>
      <c r="R31" s="1"/>
      <c r="S31" s="1"/>
      <c r="T31" s="1"/>
      <c r="U31" s="1"/>
      <c r="W31" s="1"/>
      <c r="X31" s="1"/>
      <c r="Y31" s="1"/>
      <c r="Z31" s="1"/>
      <c r="AB31" s="1"/>
      <c r="AC31" s="1"/>
      <c r="AD31" s="1"/>
      <c r="AE31" s="1"/>
      <c r="AG31" s="1"/>
      <c r="AH31" s="1"/>
      <c r="AI31" s="1"/>
      <c r="AJ31" s="1"/>
      <c r="AL31" s="1"/>
      <c r="AM31" s="1"/>
      <c r="AN31" s="1"/>
      <c r="AO31" s="1"/>
      <c r="AQ31" s="1"/>
      <c r="AR31" s="1"/>
      <c r="AS31" s="1"/>
      <c r="AT31" s="1"/>
      <c r="AV31" s="1"/>
      <c r="AW31" s="1"/>
      <c r="AX31" s="1"/>
      <c r="AY31" s="1"/>
      <c r="BA31" s="1"/>
      <c r="BB31" s="1"/>
      <c r="BC31" s="1"/>
      <c r="BD31" s="1"/>
      <c r="BF31" s="1"/>
      <c r="BG31" s="1"/>
      <c r="BH31" s="1"/>
      <c r="BI31" s="1"/>
      <c r="BK31" s="1"/>
      <c r="BL31" s="1"/>
      <c r="BM31" s="1"/>
      <c r="BN31" s="1"/>
    </row>
    <row r="32" spans="3:66" x14ac:dyDescent="0.25">
      <c r="C32" s="1"/>
      <c r="D32" s="1"/>
      <c r="E32" s="1"/>
      <c r="F32" s="1"/>
      <c r="H32" s="1"/>
      <c r="I32" s="1"/>
      <c r="J32" s="1"/>
      <c r="K32" s="1"/>
      <c r="M32" s="1"/>
      <c r="N32" s="1"/>
      <c r="O32" s="1"/>
      <c r="P32" s="1"/>
      <c r="R32" s="1"/>
      <c r="S32" s="1"/>
      <c r="T32" s="1"/>
      <c r="U32" s="1"/>
      <c r="W32" s="1"/>
      <c r="X32" s="1"/>
      <c r="Y32" s="1"/>
      <c r="Z32" s="1"/>
      <c r="AB32" s="1"/>
      <c r="AC32" s="1"/>
      <c r="AD32" s="1"/>
      <c r="AE32" s="1"/>
      <c r="AG32" s="1"/>
      <c r="AH32" s="1"/>
      <c r="AI32" s="1"/>
      <c r="AJ32" s="1"/>
      <c r="AL32" s="1"/>
      <c r="AM32" s="1"/>
      <c r="AN32" s="1"/>
      <c r="AO32" s="1"/>
      <c r="AQ32" s="1"/>
      <c r="AR32" s="1"/>
      <c r="AS32" s="1"/>
      <c r="AT32" s="1"/>
      <c r="AV32" s="2" t="s">
        <v>9</v>
      </c>
      <c r="AW32" s="1"/>
      <c r="AX32" s="1"/>
      <c r="AY32" s="1"/>
      <c r="BA32" s="2" t="s">
        <v>9</v>
      </c>
      <c r="BB32" s="1"/>
      <c r="BC32" s="1"/>
      <c r="BD32" s="1"/>
      <c r="BF32" s="2" t="s">
        <v>9</v>
      </c>
      <c r="BG32" s="1"/>
      <c r="BH32" s="1"/>
      <c r="BI32" s="1"/>
      <c r="BK32" s="2" t="s">
        <v>9</v>
      </c>
      <c r="BL32" s="1"/>
      <c r="BM32" s="1"/>
      <c r="BN32" s="1"/>
    </row>
    <row r="33" spans="1:79" x14ac:dyDescent="0.25">
      <c r="C33" s="1"/>
      <c r="D33" s="1"/>
      <c r="E33" s="1"/>
      <c r="F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G33" s="1"/>
      <c r="AH33" s="1"/>
      <c r="AI33" s="1"/>
      <c r="AJ33" s="1"/>
      <c r="AL33" s="1"/>
      <c r="AM33" s="1"/>
      <c r="AN33" s="1"/>
      <c r="AO33" s="1"/>
      <c r="AQ33" s="1"/>
      <c r="AR33" s="1"/>
      <c r="AS33" s="1"/>
      <c r="AT33" s="1"/>
      <c r="AV33" s="3"/>
      <c r="AW33" s="4" t="s">
        <v>5</v>
      </c>
      <c r="AX33" s="4" t="s">
        <v>6</v>
      </c>
      <c r="AY33" s="4" t="s">
        <v>7</v>
      </c>
      <c r="BA33" s="3"/>
      <c r="BB33" s="4" t="s">
        <v>5</v>
      </c>
      <c r="BC33" s="4" t="s">
        <v>6</v>
      </c>
      <c r="BD33" s="4" t="s">
        <v>7</v>
      </c>
      <c r="BF33" s="3"/>
      <c r="BG33" s="4" t="s">
        <v>5</v>
      </c>
      <c r="BH33" s="4" t="s">
        <v>6</v>
      </c>
      <c r="BI33" s="4" t="s">
        <v>7</v>
      </c>
      <c r="BK33" s="3"/>
      <c r="BL33" s="4" t="s">
        <v>5</v>
      </c>
      <c r="BM33" s="4" t="s">
        <v>6</v>
      </c>
      <c r="BN33" s="4" t="s">
        <v>7</v>
      </c>
    </row>
    <row r="34" spans="1:79" x14ac:dyDescent="0.25">
      <c r="C34" s="1"/>
      <c r="D34" s="1"/>
      <c r="E34" s="1"/>
      <c r="F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AB34" s="1"/>
      <c r="AC34" s="1"/>
      <c r="AD34" s="1"/>
      <c r="AE34" s="1"/>
      <c r="AG34" s="1"/>
      <c r="AH34" s="1"/>
      <c r="AI34" s="1"/>
      <c r="AJ34" s="1"/>
      <c r="AL34" s="1"/>
      <c r="AM34" s="1"/>
      <c r="AN34" s="1"/>
      <c r="AO34" s="1"/>
      <c r="AQ34" s="1"/>
      <c r="AR34" s="1"/>
      <c r="AS34" s="1"/>
      <c r="AT34" s="1"/>
      <c r="AV34" s="5" t="s">
        <v>0</v>
      </c>
      <c r="AW34" s="12">
        <v>0.11799999999999999</v>
      </c>
      <c r="AX34" s="12">
        <v>0.154</v>
      </c>
      <c r="AY34" s="12">
        <v>0.24299999999999999</v>
      </c>
      <c r="BA34" s="5" t="s">
        <v>0</v>
      </c>
      <c r="BB34" s="12">
        <v>0.14299999999999999</v>
      </c>
      <c r="BC34" s="12">
        <v>0.19700000000000001</v>
      </c>
      <c r="BD34" s="12">
        <v>0.61899999999999999</v>
      </c>
      <c r="BF34" s="5" t="s">
        <v>0</v>
      </c>
      <c r="BG34" s="12">
        <v>0.16200000000000001</v>
      </c>
      <c r="BH34" s="12">
        <v>0.13400000000000001</v>
      </c>
      <c r="BI34" s="12">
        <v>0.51600000000000001</v>
      </c>
      <c r="BK34" s="5" t="s">
        <v>0</v>
      </c>
      <c r="BL34" s="12">
        <v>0.153</v>
      </c>
      <c r="BM34" s="12">
        <v>0.17599999999999999</v>
      </c>
      <c r="BN34" s="12">
        <v>0.71</v>
      </c>
      <c r="BR34" s="1"/>
      <c r="BW34" s="1"/>
    </row>
    <row r="35" spans="1:79" x14ac:dyDescent="0.25">
      <c r="C35" s="14"/>
      <c r="D35" s="1"/>
      <c r="E35" s="1"/>
      <c r="F35" s="1"/>
      <c r="H35" s="1"/>
      <c r="I35" s="1"/>
      <c r="J35" s="1"/>
      <c r="K35" s="1"/>
      <c r="M35" s="1"/>
      <c r="N35" s="1"/>
      <c r="O35" s="1"/>
      <c r="P35" s="1"/>
      <c r="V35" s="14" t="s">
        <v>34</v>
      </c>
      <c r="W35" s="1"/>
      <c r="X35" s="1"/>
      <c r="Y35" s="1"/>
      <c r="AA35" s="1"/>
      <c r="AB35" s="1"/>
      <c r="AC35" s="1"/>
      <c r="AD35" s="1"/>
      <c r="AF35" s="1"/>
      <c r="AG35" s="1"/>
      <c r="AH35" s="1"/>
      <c r="AQ35" s="1"/>
      <c r="AR35" s="1"/>
      <c r="AS35" s="1"/>
      <c r="AT35" s="1"/>
      <c r="AV35" s="5" t="s">
        <v>1</v>
      </c>
      <c r="AW35" s="12">
        <v>0.13300000000000001</v>
      </c>
      <c r="AX35" s="12">
        <v>0.14299999999999999</v>
      </c>
      <c r="AY35" s="12">
        <v>0.20799999999999999</v>
      </c>
      <c r="BA35" s="5" t="s">
        <v>1</v>
      </c>
      <c r="BB35" s="12">
        <v>0.155</v>
      </c>
      <c r="BC35" s="12">
        <v>0.17799999999999999</v>
      </c>
      <c r="BD35" s="12">
        <v>0.60799999999999998</v>
      </c>
      <c r="BF35" s="5" t="s">
        <v>1</v>
      </c>
      <c r="BG35" s="12">
        <v>0.14499999999999999</v>
      </c>
      <c r="BH35" s="12">
        <v>0.14799999999999999</v>
      </c>
      <c r="BI35" s="12">
        <v>0.55700000000000005</v>
      </c>
      <c r="BK35" s="5" t="s">
        <v>1</v>
      </c>
      <c r="BL35" s="12">
        <v>0.182</v>
      </c>
      <c r="BM35" s="12">
        <v>0.17599999999999999</v>
      </c>
      <c r="BN35" s="12">
        <v>0.69799999999999995</v>
      </c>
      <c r="BX35" s="1"/>
      <c r="BY35" s="1"/>
      <c r="BZ35" s="1"/>
      <c r="CA35" s="1"/>
    </row>
    <row r="36" spans="1:79" x14ac:dyDescent="0.25">
      <c r="C36" s="12"/>
      <c r="D36" s="13" t="s">
        <v>24</v>
      </c>
      <c r="E36" s="13" t="s">
        <v>25</v>
      </c>
      <c r="F36" s="13" t="s">
        <v>26</v>
      </c>
      <c r="G36" s="13" t="s">
        <v>27</v>
      </c>
      <c r="H36" s="13" t="s">
        <v>28</v>
      </c>
      <c r="I36" s="13" t="s">
        <v>29</v>
      </c>
      <c r="J36" s="13" t="s">
        <v>30</v>
      </c>
      <c r="K36" s="13" t="s">
        <v>31</v>
      </c>
      <c r="L36" s="13">
        <v>0.85</v>
      </c>
      <c r="M36" s="13" t="s">
        <v>32</v>
      </c>
      <c r="N36" s="13">
        <v>0.95</v>
      </c>
      <c r="O36" s="13">
        <v>0.98</v>
      </c>
      <c r="P36" s="13">
        <v>1</v>
      </c>
      <c r="Q36" s="1"/>
      <c r="R36" s="1"/>
      <c r="U36" s="12"/>
      <c r="V36" s="13" t="s">
        <v>24</v>
      </c>
      <c r="W36" s="13" t="s">
        <v>25</v>
      </c>
      <c r="X36" s="13" t="s">
        <v>26</v>
      </c>
      <c r="Y36" s="13" t="s">
        <v>27</v>
      </c>
      <c r="Z36" s="13" t="s">
        <v>28</v>
      </c>
      <c r="AA36" s="13" t="s">
        <v>29</v>
      </c>
      <c r="AB36" s="13" t="s">
        <v>30</v>
      </c>
      <c r="AC36" s="13" t="s">
        <v>31</v>
      </c>
      <c r="AD36" s="13">
        <v>0.85</v>
      </c>
      <c r="AE36" s="13" t="s">
        <v>32</v>
      </c>
      <c r="AF36" s="13">
        <v>0.95</v>
      </c>
      <c r="AG36" s="13">
        <v>0.98</v>
      </c>
      <c r="AH36" s="13">
        <v>1</v>
      </c>
      <c r="AM36" s="1"/>
      <c r="AN36" s="1"/>
      <c r="AO36" s="1"/>
      <c r="AP36" s="1"/>
      <c r="AV36" s="5" t="s">
        <v>2</v>
      </c>
      <c r="AW36" s="12">
        <v>0.26700000000000002</v>
      </c>
      <c r="AX36" s="12">
        <v>0.249</v>
      </c>
      <c r="AY36" s="12">
        <v>0.28499999999999998</v>
      </c>
      <c r="BA36" s="5" t="s">
        <v>2</v>
      </c>
      <c r="BB36" s="12">
        <v>0.27900000000000003</v>
      </c>
      <c r="BC36" s="12">
        <v>0.26700000000000002</v>
      </c>
      <c r="BD36" s="12">
        <v>0.64600000000000002</v>
      </c>
      <c r="BF36" s="5" t="s">
        <v>2</v>
      </c>
      <c r="BG36" s="12">
        <v>0.253</v>
      </c>
      <c r="BH36" s="12">
        <v>0.26400000000000001</v>
      </c>
      <c r="BI36" s="12">
        <v>0.58699999999999997</v>
      </c>
      <c r="BK36" s="5" t="s">
        <v>2</v>
      </c>
      <c r="BL36" s="12">
        <v>0.314</v>
      </c>
      <c r="BM36" s="12">
        <v>0.29399999999999998</v>
      </c>
      <c r="BN36" s="12">
        <v>0.75</v>
      </c>
      <c r="BX36" s="1"/>
      <c r="BY36" s="1"/>
      <c r="BZ36" s="1"/>
      <c r="CA36" s="1"/>
    </row>
    <row r="37" spans="1:79" x14ac:dyDescent="0.25">
      <c r="C37" s="4" t="s">
        <v>5</v>
      </c>
      <c r="D37" s="8">
        <v>1.0999999999999999E-2</v>
      </c>
      <c r="E37" s="8">
        <v>1.2E-2</v>
      </c>
      <c r="F37" s="8">
        <v>1.2999999999999999E-2</v>
      </c>
      <c r="G37" s="8">
        <v>1.4999999999999999E-2</v>
      </c>
      <c r="H37" s="8">
        <v>1.7000000000000001E-2</v>
      </c>
      <c r="I37" s="8">
        <v>1.9E-2</v>
      </c>
      <c r="J37" s="8">
        <v>2.3E-2</v>
      </c>
      <c r="K37" s="8">
        <v>2.8000000000000001E-2</v>
      </c>
      <c r="L37" s="8">
        <v>3.3000000000000002E-2</v>
      </c>
      <c r="M37" s="8">
        <v>4.2999999999999997E-2</v>
      </c>
      <c r="N37" s="8">
        <v>5.1999999999999998E-2</v>
      </c>
      <c r="O37" s="8">
        <v>5.0999999999999997E-2</v>
      </c>
      <c r="P37" s="8">
        <v>5.8999999999999997E-2</v>
      </c>
      <c r="Q37" s="1"/>
      <c r="R37" s="1"/>
      <c r="U37" s="4" t="s">
        <v>5</v>
      </c>
      <c r="V37" s="8">
        <v>1.7000000000000001E-2</v>
      </c>
      <c r="W37" s="8">
        <v>0.03</v>
      </c>
      <c r="X37" s="8">
        <v>3.3000000000000002E-2</v>
      </c>
      <c r="Y37" s="8">
        <v>5.8999999999999997E-2</v>
      </c>
      <c r="Z37" s="8">
        <v>7.1999999999999995E-2</v>
      </c>
      <c r="AA37" s="8">
        <v>8.1000000000000003E-2</v>
      </c>
      <c r="AB37" s="8">
        <v>8.5000000000000006E-2</v>
      </c>
      <c r="AC37" s="8">
        <v>0.09</v>
      </c>
      <c r="AD37" s="8">
        <v>0.113</v>
      </c>
      <c r="AE37" s="8">
        <v>0.16400000000000001</v>
      </c>
      <c r="AF37" s="8">
        <v>0.19600000000000001</v>
      </c>
      <c r="AG37" s="8">
        <v>0.159</v>
      </c>
      <c r="AH37" s="8">
        <v>0.16200000000000001</v>
      </c>
      <c r="AM37" s="1"/>
      <c r="AN37" s="1"/>
      <c r="AO37" s="1"/>
      <c r="AP37" s="1"/>
      <c r="AV37" s="5" t="s">
        <v>3</v>
      </c>
      <c r="AW37" s="12">
        <v>0.35299999999999998</v>
      </c>
      <c r="AX37" s="12">
        <v>0.26</v>
      </c>
      <c r="AY37" s="12">
        <v>0.28100000000000003</v>
      </c>
      <c r="BA37" s="5" t="s">
        <v>3</v>
      </c>
      <c r="BB37" s="12">
        <v>0.248</v>
      </c>
      <c r="BC37" s="12">
        <v>0.24299999999999999</v>
      </c>
      <c r="BD37" s="12" t="s">
        <v>40</v>
      </c>
      <c r="BF37" s="5" t="s">
        <v>3</v>
      </c>
      <c r="BG37" s="12">
        <v>0.20899999999999999</v>
      </c>
      <c r="BH37" s="12">
        <v>0.247</v>
      </c>
      <c r="BI37" s="12">
        <v>0.57899999999999996</v>
      </c>
      <c r="BK37" s="5" t="s">
        <v>3</v>
      </c>
      <c r="BL37" s="12">
        <v>0.221</v>
      </c>
      <c r="BM37" s="12">
        <v>0.245</v>
      </c>
      <c r="BN37" s="12">
        <v>0.75</v>
      </c>
      <c r="BX37" s="1"/>
      <c r="BY37" s="1"/>
      <c r="BZ37" s="1"/>
      <c r="CA37" s="1"/>
    </row>
    <row r="38" spans="1:79" x14ac:dyDescent="0.25">
      <c r="C38" s="4" t="s">
        <v>6</v>
      </c>
      <c r="D38" s="8">
        <v>1.0999999999999999E-2</v>
      </c>
      <c r="E38" s="8">
        <v>1.2E-2</v>
      </c>
      <c r="F38" s="8">
        <v>1.2999999999999999E-2</v>
      </c>
      <c r="G38" s="8">
        <v>1.4999999999999999E-2</v>
      </c>
      <c r="H38" s="8">
        <v>1.6E-2</v>
      </c>
      <c r="I38" s="8">
        <v>1.9E-2</v>
      </c>
      <c r="J38" s="8">
        <v>2.3E-2</v>
      </c>
      <c r="K38" s="8">
        <v>2.9000000000000001E-2</v>
      </c>
      <c r="L38" s="8">
        <v>3.5000000000000003E-2</v>
      </c>
      <c r="M38" s="8">
        <v>4.4999999999999998E-2</v>
      </c>
      <c r="N38" s="8">
        <v>5.2999999999999999E-2</v>
      </c>
      <c r="O38" s="8">
        <v>5.3999999999999999E-2</v>
      </c>
      <c r="P38" s="8">
        <v>6.4000000000000001E-2</v>
      </c>
      <c r="Q38" s="1"/>
      <c r="R38" s="1"/>
      <c r="U38" s="4" t="s">
        <v>6</v>
      </c>
      <c r="V38" s="8">
        <v>1.7000000000000001E-2</v>
      </c>
      <c r="W38" s="8">
        <v>0.03</v>
      </c>
      <c r="X38" s="8">
        <v>3.3000000000000002E-2</v>
      </c>
      <c r="Y38" s="8">
        <v>6.5000000000000002E-2</v>
      </c>
      <c r="Z38" s="8">
        <v>6.4000000000000001E-2</v>
      </c>
      <c r="AA38" s="8">
        <v>8.5999999999999993E-2</v>
      </c>
      <c r="AB38" s="8">
        <v>0.13800000000000001</v>
      </c>
      <c r="AC38" s="8">
        <v>0.127</v>
      </c>
      <c r="AD38" s="8">
        <v>0.14299999999999999</v>
      </c>
      <c r="AE38" s="8">
        <v>0.215</v>
      </c>
      <c r="AF38" s="8">
        <v>0.19</v>
      </c>
      <c r="AG38" s="8">
        <v>0.193</v>
      </c>
      <c r="AH38" s="8">
        <v>0.18099999999999999</v>
      </c>
      <c r="AM38" s="1"/>
      <c r="AN38" s="1"/>
      <c r="AO38" s="1"/>
      <c r="AP38" s="1"/>
      <c r="AV38" s="5" t="s">
        <v>4</v>
      </c>
      <c r="AW38" s="12">
        <v>0.76600000000000001</v>
      </c>
      <c r="AX38" s="12">
        <v>1.2270000000000001</v>
      </c>
      <c r="AY38" s="12">
        <v>0.27600000000000002</v>
      </c>
      <c r="BA38" s="5" t="s">
        <v>4</v>
      </c>
      <c r="BB38" s="12">
        <v>1.1379999999999999</v>
      </c>
      <c r="BC38" s="12">
        <v>1.5009999999999999</v>
      </c>
      <c r="BD38" s="12">
        <v>0.63</v>
      </c>
      <c r="BF38" s="5" t="s">
        <v>4</v>
      </c>
      <c r="BG38" s="12">
        <v>1.3109999999999999</v>
      </c>
      <c r="BH38" s="12">
        <v>1.5529999999999999</v>
      </c>
      <c r="BI38" s="12">
        <v>0.58399999999999996</v>
      </c>
      <c r="BK38" s="5" t="s">
        <v>4</v>
      </c>
      <c r="BL38" s="12">
        <v>1.647</v>
      </c>
      <c r="BM38" s="12">
        <v>1.7450000000000001</v>
      </c>
      <c r="BN38" s="12">
        <v>0.73299999999999998</v>
      </c>
      <c r="BX38" s="1"/>
      <c r="BY38" s="1"/>
      <c r="BZ38" s="1"/>
      <c r="CA38" s="1"/>
    </row>
    <row r="39" spans="1:79" x14ac:dyDescent="0.25">
      <c r="C39" s="4" t="s">
        <v>7</v>
      </c>
      <c r="D39" s="8">
        <v>0.01</v>
      </c>
      <c r="E39" s="8">
        <v>1.0999999999999999E-2</v>
      </c>
      <c r="F39" s="8">
        <v>1.2E-2</v>
      </c>
      <c r="G39" s="8">
        <v>1.4E-2</v>
      </c>
      <c r="H39" s="8">
        <v>1.4999999999999999E-2</v>
      </c>
      <c r="I39" s="8">
        <v>1.7999999999999999E-2</v>
      </c>
      <c r="J39" s="8">
        <v>2.1999999999999999E-2</v>
      </c>
      <c r="K39" s="8">
        <v>2.9000000000000001E-2</v>
      </c>
      <c r="L39" s="8">
        <v>0.04</v>
      </c>
      <c r="M39" s="8">
        <v>5.8000000000000003E-2</v>
      </c>
      <c r="N39" s="8">
        <v>0.10199999999999999</v>
      </c>
      <c r="O39" s="8">
        <v>0.13600000000000001</v>
      </c>
      <c r="P39" s="8">
        <v>0.20399999999999999</v>
      </c>
      <c r="Q39" s="1"/>
      <c r="R39" s="1"/>
      <c r="U39" s="4" t="s">
        <v>7</v>
      </c>
      <c r="V39" s="8">
        <v>1.7000000000000001E-2</v>
      </c>
      <c r="W39" s="8">
        <v>2.9000000000000001E-2</v>
      </c>
      <c r="X39" s="8">
        <v>3.2000000000000001E-2</v>
      </c>
      <c r="Y39" s="8">
        <v>4.3999999999999997E-2</v>
      </c>
      <c r="Z39" s="8">
        <v>0.06</v>
      </c>
      <c r="AA39" s="8">
        <v>7.0000000000000007E-2</v>
      </c>
      <c r="AB39" s="8">
        <v>7.6999999999999999E-2</v>
      </c>
      <c r="AC39" s="8">
        <v>0.106</v>
      </c>
      <c r="AD39" s="8">
        <v>0.245</v>
      </c>
      <c r="AE39" s="8">
        <v>0.222</v>
      </c>
      <c r="AF39" s="8">
        <v>0.437</v>
      </c>
      <c r="AG39" s="8">
        <v>0.443</v>
      </c>
      <c r="AH39" s="8">
        <v>0.54600000000000004</v>
      </c>
      <c r="AM39" s="1"/>
      <c r="AN39" s="1"/>
      <c r="AO39" s="1"/>
      <c r="AP39" s="1"/>
      <c r="AR39" s="1"/>
      <c r="AS39" s="1"/>
      <c r="AT39" s="1"/>
      <c r="AU39" s="1"/>
      <c r="AW39" s="1"/>
      <c r="AX39" s="1"/>
      <c r="AY39" s="1"/>
      <c r="AZ39" s="1"/>
      <c r="BB39" s="1"/>
      <c r="BC39" s="1"/>
      <c r="BD39" s="1"/>
      <c r="BE39" s="1"/>
      <c r="BG39" s="1"/>
      <c r="BH39" s="1"/>
      <c r="BI39" s="1"/>
      <c r="BJ39" s="1"/>
      <c r="BX39" s="1"/>
      <c r="BY39" s="1"/>
      <c r="BZ39" s="1"/>
      <c r="CA39" s="1"/>
    </row>
    <row r="40" spans="1:79" x14ac:dyDescent="0.25">
      <c r="A40" s="1"/>
      <c r="B40" s="1"/>
      <c r="C40" s="1"/>
      <c r="D40" s="1"/>
      <c r="F40" s="1"/>
      <c r="G40" s="1"/>
      <c r="H40" s="1"/>
      <c r="I40" s="1"/>
      <c r="K40" s="1"/>
      <c r="L40" s="1"/>
      <c r="M40" s="1"/>
      <c r="N40" s="1"/>
      <c r="P40" s="1"/>
      <c r="Q40" s="1"/>
      <c r="R40" s="1"/>
      <c r="S40" s="1"/>
      <c r="AG40" s="1"/>
      <c r="AH40" s="1"/>
      <c r="AJ40" s="1"/>
      <c r="AK40" s="1"/>
      <c r="AL40" s="1"/>
      <c r="AM40" s="1"/>
      <c r="AO40" s="1"/>
      <c r="AP40" s="1"/>
      <c r="AQ40" s="1"/>
      <c r="AR40" s="1"/>
      <c r="AT40" s="1"/>
      <c r="AU40" s="1"/>
      <c r="AV40" s="1"/>
      <c r="AW40" s="1"/>
      <c r="AY40" s="1"/>
      <c r="AZ40" s="1"/>
      <c r="BA40" s="1"/>
      <c r="BB40" s="1"/>
      <c r="BD40" s="1"/>
      <c r="BE40" s="1"/>
      <c r="BF40" s="1"/>
      <c r="BG40" s="1"/>
      <c r="BX40" s="1"/>
      <c r="BY40" s="1"/>
      <c r="BZ40" s="1"/>
      <c r="CA40" s="1"/>
    </row>
    <row r="41" spans="1:79" x14ac:dyDescent="0.25">
      <c r="A41" s="1"/>
      <c r="B41" s="1"/>
      <c r="C41" s="1"/>
      <c r="D41" s="1"/>
      <c r="F41" s="1"/>
      <c r="G41" s="1"/>
      <c r="H41" s="1"/>
      <c r="I41" s="1"/>
      <c r="K41" s="1"/>
      <c r="L41" s="1"/>
      <c r="M41" s="1"/>
      <c r="N41" s="1"/>
      <c r="P41" s="1"/>
      <c r="Q41" s="1"/>
      <c r="R41" s="1"/>
      <c r="S41" s="1"/>
      <c r="U41" s="1"/>
      <c r="V41" s="1"/>
      <c r="W41" s="1"/>
      <c r="X41" s="1"/>
      <c r="Z41" s="1"/>
      <c r="AA41" s="1"/>
      <c r="AB41" s="1"/>
      <c r="AC41" s="1"/>
      <c r="AE41" s="1"/>
      <c r="AF41" s="1"/>
      <c r="AG41" s="1"/>
      <c r="AH41" s="1"/>
      <c r="AJ41" s="1"/>
      <c r="AK41" s="1"/>
      <c r="AL41" s="1"/>
      <c r="AM41" s="1"/>
      <c r="AO41" s="1"/>
      <c r="AP41" s="1"/>
      <c r="AQ41" s="1"/>
      <c r="AR41" s="1"/>
      <c r="AT41" s="1"/>
      <c r="AU41" s="1"/>
      <c r="AV41" s="1"/>
      <c r="AW41" s="1"/>
      <c r="AY41" s="1"/>
      <c r="AZ41" s="1"/>
      <c r="BA41" s="1"/>
      <c r="BB41" s="1"/>
      <c r="BD41" s="1"/>
      <c r="BE41" s="1"/>
      <c r="BF41" s="1"/>
      <c r="BG41" s="1"/>
      <c r="BX41" s="1"/>
      <c r="BY41" s="1"/>
      <c r="BZ41" s="1"/>
      <c r="CA41" s="1"/>
    </row>
    <row r="42" spans="1:79" x14ac:dyDescent="0.25">
      <c r="A42" s="1"/>
      <c r="B42" s="1"/>
      <c r="C42" s="1"/>
      <c r="D42" s="1"/>
      <c r="F42" s="1"/>
      <c r="G42" s="1"/>
      <c r="H42" s="1"/>
      <c r="I42" s="1"/>
      <c r="K42" s="1"/>
      <c r="L42" s="1"/>
      <c r="M42" s="1"/>
      <c r="N42" s="1"/>
      <c r="P42" s="1"/>
      <c r="Q42" s="1"/>
      <c r="R42" s="1"/>
      <c r="S42" s="1"/>
      <c r="U42" s="1"/>
      <c r="V42" s="1"/>
      <c r="W42" s="1"/>
      <c r="X42" s="1"/>
      <c r="Z42" s="1"/>
      <c r="AA42" s="1"/>
      <c r="AB42" s="1"/>
      <c r="AC42" s="1"/>
      <c r="AE42" s="1"/>
      <c r="AF42" s="1"/>
      <c r="AG42" s="1"/>
      <c r="AH42" s="1"/>
      <c r="AJ42" s="1"/>
      <c r="AK42" s="1"/>
      <c r="AL42" s="1"/>
      <c r="AM42" s="1"/>
      <c r="AO42" s="1"/>
      <c r="AP42" s="1"/>
      <c r="AQ42" s="1"/>
      <c r="AR42" s="1"/>
      <c r="AT42" s="1"/>
      <c r="AU42" s="1"/>
      <c r="AV42" s="1"/>
      <c r="AW42" s="1"/>
      <c r="AY42" s="1"/>
      <c r="AZ42" s="1"/>
      <c r="BA42" s="1"/>
      <c r="BB42" s="1"/>
      <c r="BD42" s="1"/>
      <c r="BE42" s="1"/>
      <c r="BF42" s="1"/>
      <c r="BG42" s="1"/>
      <c r="BX42" s="1"/>
      <c r="BY42" s="1"/>
      <c r="BZ42" s="1"/>
      <c r="CA42" s="1"/>
    </row>
    <row r="43" spans="1:79" x14ac:dyDescent="0.25">
      <c r="A43" s="1"/>
      <c r="B43" s="1"/>
      <c r="C43" s="1"/>
      <c r="D43" s="1"/>
      <c r="F43" s="1"/>
      <c r="G43" s="1"/>
      <c r="H43" s="1"/>
      <c r="I43" s="1"/>
      <c r="K43" s="1"/>
      <c r="L43" s="1"/>
      <c r="M43" s="1"/>
      <c r="N43" s="1"/>
      <c r="P43" s="1"/>
      <c r="Q43" s="1"/>
      <c r="R43" s="1"/>
      <c r="S43" s="1"/>
      <c r="U43" s="1"/>
      <c r="V43" s="1"/>
      <c r="W43" s="1"/>
      <c r="X43" s="1"/>
      <c r="Z43" s="1"/>
      <c r="AA43" s="1"/>
      <c r="AB43" s="1"/>
      <c r="AC43" s="1"/>
      <c r="AE43" s="1"/>
      <c r="AF43" s="1"/>
      <c r="AG43" s="1"/>
      <c r="AH43" s="1"/>
      <c r="AJ43" s="1"/>
      <c r="AK43" s="1"/>
      <c r="AL43" s="1"/>
      <c r="AM43" s="1"/>
      <c r="AO43" s="1"/>
      <c r="AP43" s="1"/>
      <c r="AQ43" s="1"/>
      <c r="AR43" s="1"/>
      <c r="AT43" s="1"/>
      <c r="AU43" s="1"/>
      <c r="AV43" s="1"/>
      <c r="AW43" s="1"/>
      <c r="AY43" s="1"/>
      <c r="AZ43" s="1"/>
      <c r="BA43" s="1"/>
      <c r="BB43" s="1"/>
      <c r="BD43" s="1"/>
      <c r="BE43" s="1"/>
      <c r="BF43" s="1"/>
      <c r="BG43" s="1"/>
      <c r="BX43" s="1"/>
      <c r="BY43" s="1"/>
      <c r="BZ43" s="1"/>
      <c r="CA43" s="1"/>
    </row>
    <row r="44" spans="1:79" x14ac:dyDescent="0.25">
      <c r="A44" s="1"/>
      <c r="B44" s="1"/>
      <c r="C44" s="1"/>
      <c r="D44" s="1"/>
      <c r="F44" s="1"/>
      <c r="G44" s="1"/>
      <c r="H44" s="1"/>
      <c r="I44" s="1"/>
      <c r="K44" s="1"/>
      <c r="L44" s="1"/>
      <c r="M44" s="1"/>
      <c r="N44" s="1"/>
      <c r="P44" s="1"/>
      <c r="Q44" s="1"/>
      <c r="R44" s="1"/>
      <c r="S44" s="1"/>
      <c r="U44" s="1"/>
      <c r="V44" s="1"/>
      <c r="W44" s="1"/>
      <c r="X44" s="1"/>
      <c r="Z44" s="1"/>
      <c r="AA44" s="1"/>
      <c r="AB44" s="1"/>
      <c r="AC44" s="1"/>
      <c r="AE44" s="1"/>
      <c r="AF44" s="1"/>
      <c r="AG44" s="1"/>
      <c r="AH44" s="1"/>
      <c r="AJ44" s="1"/>
      <c r="AK44" s="1"/>
      <c r="AL44" s="1"/>
      <c r="AM44" s="1"/>
      <c r="AO44" s="1"/>
      <c r="AP44" s="1"/>
      <c r="AQ44" s="1"/>
      <c r="AR44" s="1"/>
      <c r="AT44" s="1"/>
      <c r="AU44" s="1"/>
      <c r="AV44" s="1"/>
      <c r="AW44" s="1"/>
      <c r="AY44" s="1"/>
      <c r="AZ44" s="1"/>
      <c r="BA44" s="1"/>
      <c r="BB44" s="1"/>
      <c r="BD44" s="1"/>
      <c r="BE44" s="1"/>
      <c r="BF44" s="1"/>
      <c r="BG44" s="1"/>
    </row>
    <row r="45" spans="1:79" x14ac:dyDescent="0.25">
      <c r="A45" s="1"/>
      <c r="B45" s="1"/>
      <c r="C45" s="1"/>
      <c r="D45" s="1"/>
      <c r="F45" s="1"/>
      <c r="G45" s="1"/>
      <c r="H45" s="1"/>
      <c r="I45" s="1"/>
      <c r="K45" s="1"/>
      <c r="L45" s="1"/>
      <c r="M45" s="1"/>
      <c r="N45" s="1"/>
      <c r="R45" s="1"/>
      <c r="S45" s="1"/>
      <c r="U45" s="1"/>
      <c r="V45" s="1"/>
      <c r="W45" s="1"/>
      <c r="X45" s="1"/>
      <c r="Z45" s="1"/>
      <c r="AA45" s="1"/>
      <c r="AB45" s="1"/>
      <c r="AC45" s="1"/>
      <c r="AE45" s="1"/>
      <c r="AF45" s="1"/>
      <c r="AG45" s="1"/>
      <c r="AH45" s="1"/>
      <c r="AJ45" s="1"/>
      <c r="AK45" s="1"/>
      <c r="AL45" s="1"/>
      <c r="AM45" s="1"/>
      <c r="AO45" s="1"/>
      <c r="AP45" s="1"/>
      <c r="AQ45" s="1"/>
      <c r="AR45" s="1"/>
      <c r="AT45" s="1"/>
      <c r="AU45" s="1"/>
      <c r="AV45" s="1"/>
      <c r="AW45" s="1"/>
      <c r="AY45" s="1"/>
      <c r="AZ45" s="1"/>
      <c r="BA45" s="1"/>
      <c r="BB45" s="1"/>
      <c r="BD45" s="1"/>
      <c r="BE45" s="1"/>
      <c r="BF45" s="1"/>
      <c r="BG45" s="1"/>
    </row>
    <row r="46" spans="1:79" x14ac:dyDescent="0.25">
      <c r="A46" s="1"/>
      <c r="B46" s="1"/>
      <c r="C46" s="1"/>
      <c r="D46" s="1"/>
      <c r="F46" s="1"/>
      <c r="G46" s="1"/>
      <c r="H46" s="1"/>
      <c r="I46" s="1"/>
      <c r="K46" s="1"/>
      <c r="L46" s="1"/>
      <c r="M46" s="1"/>
      <c r="N46" s="1"/>
      <c r="R46" s="1"/>
      <c r="S46" s="1"/>
      <c r="U46" s="1"/>
      <c r="V46" s="1"/>
      <c r="W46" s="1"/>
      <c r="X46" s="1"/>
      <c r="Z46" s="1"/>
      <c r="AA46" s="1"/>
      <c r="AB46" s="1"/>
      <c r="AC46" s="1"/>
      <c r="AE46" s="1"/>
      <c r="AF46" s="1"/>
      <c r="AG46" s="1"/>
      <c r="AH46" s="1"/>
      <c r="AJ46" s="1"/>
      <c r="AK46" s="1"/>
      <c r="AL46" s="1"/>
      <c r="AM46" s="1"/>
      <c r="AO46" s="1"/>
      <c r="AP46" s="1"/>
      <c r="AQ46" s="1"/>
      <c r="AR46" s="1"/>
      <c r="AT46" s="1"/>
      <c r="AU46" s="1"/>
      <c r="AV46" s="1"/>
      <c r="AW46" s="1"/>
      <c r="AY46" s="1"/>
      <c r="AZ46" s="1"/>
      <c r="BA46" s="1"/>
      <c r="BB46" s="1"/>
      <c r="BD46" s="1"/>
      <c r="BE46" s="1"/>
      <c r="BF46" s="1"/>
      <c r="BG46" s="1"/>
    </row>
    <row r="47" spans="1:79" x14ac:dyDescent="0.25">
      <c r="A47" s="1"/>
      <c r="B47" s="1"/>
      <c r="C47" s="1"/>
      <c r="D47" s="1"/>
      <c r="F47" s="1"/>
      <c r="G47" s="1"/>
      <c r="H47" s="1"/>
      <c r="I47" s="1"/>
      <c r="K47" s="1"/>
      <c r="L47" s="1"/>
      <c r="M47" s="1"/>
      <c r="N47" s="1"/>
      <c r="R47" s="1"/>
      <c r="S47" s="1"/>
      <c r="U47" s="1"/>
      <c r="V47" s="1"/>
      <c r="W47" s="1"/>
      <c r="X47" s="1"/>
      <c r="Z47" s="1"/>
      <c r="AA47" s="1"/>
      <c r="AB47" s="1"/>
      <c r="AC47" s="1"/>
      <c r="AE47" s="1"/>
      <c r="AF47" s="1"/>
      <c r="AG47" s="1"/>
      <c r="AH47" s="1"/>
      <c r="AJ47" s="1"/>
      <c r="AK47" s="1"/>
      <c r="AL47" s="1"/>
      <c r="AM47" s="1"/>
      <c r="AO47" s="1"/>
      <c r="AP47" s="1"/>
      <c r="AQ47" s="1"/>
      <c r="AR47" s="1"/>
      <c r="AT47" s="1"/>
      <c r="AU47" s="1"/>
      <c r="AV47" s="1"/>
      <c r="AW47" s="1"/>
      <c r="AY47" s="1"/>
      <c r="AZ47" s="1"/>
      <c r="BA47" s="1"/>
      <c r="BB47" s="1"/>
      <c r="BD47" s="1"/>
      <c r="BE47" s="1"/>
      <c r="BF47" s="1"/>
      <c r="BG47" s="1"/>
    </row>
    <row r="48" spans="1:79" x14ac:dyDescent="0.25">
      <c r="A48" s="1"/>
      <c r="B48" s="1"/>
      <c r="C48" s="1"/>
      <c r="D48" s="1"/>
      <c r="F48" s="1"/>
      <c r="G48" s="1"/>
      <c r="H48" s="1"/>
      <c r="I48" s="1"/>
      <c r="K48" s="1"/>
      <c r="L48" s="1"/>
      <c r="M48" s="1"/>
      <c r="N48" s="1"/>
      <c r="R48" s="1"/>
      <c r="S48" s="1"/>
      <c r="U48" s="1"/>
      <c r="V48" s="1"/>
      <c r="W48" s="1"/>
      <c r="X48" s="1"/>
      <c r="Z48" s="1"/>
      <c r="AA48" s="1"/>
      <c r="AB48" s="1"/>
      <c r="AC48" s="1"/>
      <c r="AE48" s="1"/>
      <c r="AF48" s="1"/>
      <c r="AG48" s="1"/>
      <c r="AH48" s="1"/>
      <c r="AJ48" s="1"/>
      <c r="AK48" s="1"/>
      <c r="AL48" s="1"/>
      <c r="AM48" s="1"/>
      <c r="AO48" s="1"/>
      <c r="AP48" s="1"/>
      <c r="AQ48" s="1"/>
      <c r="AR48" s="1"/>
      <c r="AT48" s="1"/>
      <c r="AU48" s="1"/>
      <c r="AV48" s="1"/>
      <c r="AW48" s="1"/>
      <c r="AY48" s="1"/>
      <c r="AZ48" s="1"/>
      <c r="BA48" s="1"/>
      <c r="BB48" s="1"/>
      <c r="BD48" s="1"/>
      <c r="BE48" s="1"/>
      <c r="BF48" s="1"/>
      <c r="BG4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52A2-F4F8-4466-B28E-A0113BB63772}">
  <dimension ref="A1:BR104"/>
  <sheetViews>
    <sheetView topLeftCell="BK94" zoomScale="220" zoomScaleNormal="220" workbookViewId="0">
      <selection activeCell="CA54" sqref="CA54"/>
    </sheetView>
  </sheetViews>
  <sheetFormatPr defaultRowHeight="15" x14ac:dyDescent="0.25"/>
  <cols>
    <col min="1" max="1" width="23.42578125" customWidth="1"/>
    <col min="15" max="15" width="23.42578125" customWidth="1"/>
    <col min="22" max="22" width="23.42578125" customWidth="1"/>
    <col min="35" max="35" width="23.42578125" customWidth="1"/>
    <col min="48" max="48" width="23.42578125" customWidth="1"/>
    <col min="62" max="62" width="23.42578125" customWidth="1"/>
  </cols>
  <sheetData>
    <row r="1" spans="1:70" x14ac:dyDescent="0.25">
      <c r="A1" t="s">
        <v>23</v>
      </c>
      <c r="V1" t="s">
        <v>45</v>
      </c>
      <c r="AI1" t="s">
        <v>46</v>
      </c>
      <c r="AV1" t="s">
        <v>47</v>
      </c>
      <c r="BJ1" t="s">
        <v>48</v>
      </c>
    </row>
    <row r="2" spans="1:70" x14ac:dyDescent="0.25">
      <c r="A2" s="2" t="s">
        <v>10</v>
      </c>
      <c r="B2" s="2"/>
      <c r="C2" s="2"/>
      <c r="D2" s="2"/>
      <c r="P2" s="2"/>
      <c r="Q2" s="2"/>
      <c r="R2" s="2"/>
      <c r="V2" s="2" t="s">
        <v>10</v>
      </c>
      <c r="W2" s="2"/>
      <c r="X2" s="2"/>
      <c r="Y2" s="2"/>
      <c r="AI2" s="2" t="s">
        <v>10</v>
      </c>
      <c r="AJ2" s="2"/>
      <c r="AK2" s="2"/>
      <c r="AL2" s="2"/>
      <c r="AV2" s="2" t="s">
        <v>10</v>
      </c>
      <c r="AW2" s="2"/>
      <c r="AX2" s="2"/>
      <c r="AY2" s="2"/>
      <c r="BJ2" s="2" t="s">
        <v>10</v>
      </c>
      <c r="BK2" s="2"/>
      <c r="BL2" s="2"/>
      <c r="BM2" s="2"/>
    </row>
    <row r="3" spans="1:70" x14ac:dyDescent="0.25">
      <c r="A3" s="3"/>
      <c r="B3" s="4" t="s">
        <v>5</v>
      </c>
      <c r="C3" s="4" t="s">
        <v>6</v>
      </c>
      <c r="D3" s="4" t="s">
        <v>7</v>
      </c>
      <c r="V3" s="3"/>
      <c r="W3" s="4" t="s">
        <v>5</v>
      </c>
      <c r="X3" s="4" t="s">
        <v>6</v>
      </c>
      <c r="Y3" s="4" t="s">
        <v>7</v>
      </c>
      <c r="AI3" s="3"/>
      <c r="AJ3" s="4" t="s">
        <v>5</v>
      </c>
      <c r="AK3" s="4" t="s">
        <v>6</v>
      </c>
      <c r="AL3" s="4" t="s">
        <v>7</v>
      </c>
      <c r="AV3" s="3"/>
      <c r="AW3" s="4" t="s">
        <v>5</v>
      </c>
      <c r="AX3" s="4" t="s">
        <v>6</v>
      </c>
      <c r="AY3" s="4" t="s">
        <v>7</v>
      </c>
      <c r="BJ3" s="3"/>
      <c r="BK3" s="4" t="s">
        <v>5</v>
      </c>
      <c r="BL3" s="4" t="s">
        <v>6</v>
      </c>
      <c r="BM3" s="4" t="s">
        <v>7</v>
      </c>
    </row>
    <row r="4" spans="1:70" x14ac:dyDescent="0.25">
      <c r="A4" s="5" t="s">
        <v>0</v>
      </c>
      <c r="B4" s="8">
        <v>8.1180000000000003</v>
      </c>
      <c r="C4" s="8">
        <v>7.9020000000000001</v>
      </c>
      <c r="D4" s="8">
        <v>8.3740000000000006</v>
      </c>
      <c r="I4" s="7"/>
      <c r="V4" s="5" t="s">
        <v>0</v>
      </c>
      <c r="W4" s="8">
        <v>10.486000000000001</v>
      </c>
      <c r="X4" s="8">
        <v>10.696</v>
      </c>
      <c r="Y4" s="8">
        <v>10.977</v>
      </c>
      <c r="AD4" s="7"/>
      <c r="AI4" s="5" t="s">
        <v>0</v>
      </c>
      <c r="AJ4" s="8">
        <v>8.5869999999999997</v>
      </c>
      <c r="AK4" s="8">
        <v>8.3659999999999997</v>
      </c>
      <c r="AL4" s="8">
        <v>9.0879999999999992</v>
      </c>
      <c r="AQ4" s="7"/>
      <c r="AV4" s="5" t="s">
        <v>0</v>
      </c>
      <c r="AW4" s="8">
        <v>6.4480000000000004</v>
      </c>
      <c r="AX4" s="8">
        <v>6.4340000000000002</v>
      </c>
      <c r="AY4" s="8">
        <v>6.8179999999999996</v>
      </c>
      <c r="BD4" s="7"/>
      <c r="BJ4" s="5" t="s">
        <v>49</v>
      </c>
      <c r="BK4" s="8">
        <f>B7</f>
        <v>8.1479999999999997</v>
      </c>
      <c r="BL4" s="8">
        <f t="shared" ref="BL4:BM4" si="0">C7</f>
        <v>8.1300000000000008</v>
      </c>
      <c r="BM4" s="8">
        <f t="shared" si="0"/>
        <v>8.5459999999999994</v>
      </c>
      <c r="BR4" s="7"/>
    </row>
    <row r="5" spans="1:70" x14ac:dyDescent="0.25">
      <c r="A5" s="5" t="s">
        <v>1</v>
      </c>
      <c r="B5" s="8">
        <v>7.9630000000000001</v>
      </c>
      <c r="C5" s="8">
        <v>7.5919999999999996</v>
      </c>
      <c r="D5" s="8">
        <v>8.5830000000000002</v>
      </c>
      <c r="H5" s="7"/>
      <c r="I5" s="7"/>
      <c r="V5" s="5" t="s">
        <v>1</v>
      </c>
      <c r="W5" s="8">
        <v>8.5389999999999997</v>
      </c>
      <c r="X5" s="8">
        <v>9.484</v>
      </c>
      <c r="Y5" s="8">
        <v>9.25</v>
      </c>
      <c r="AC5" s="7"/>
      <c r="AD5" s="7"/>
      <c r="AI5" s="5" t="s">
        <v>1</v>
      </c>
      <c r="AJ5" s="8">
        <v>8.9489999999999998</v>
      </c>
      <c r="AK5" s="8">
        <v>8.7210000000000001</v>
      </c>
      <c r="AL5" s="8">
        <v>9.734</v>
      </c>
      <c r="AP5" s="7"/>
      <c r="AQ5" s="7"/>
      <c r="AV5" s="5" t="s">
        <v>1</v>
      </c>
      <c r="AW5" s="8">
        <v>6.444</v>
      </c>
      <c r="AX5" s="8">
        <v>6.4340000000000002</v>
      </c>
      <c r="AY5" s="8">
        <v>6.819</v>
      </c>
      <c r="BC5" s="7"/>
      <c r="BD5" s="7"/>
      <c r="BJ5" s="5" t="s">
        <v>50</v>
      </c>
      <c r="BK5" s="8">
        <f>W7</f>
        <v>9.6020000000000003</v>
      </c>
      <c r="BL5" s="8">
        <f t="shared" ref="BL5:BM5" si="1">X7</f>
        <v>9.5869999999999997</v>
      </c>
      <c r="BM5" s="8">
        <f t="shared" si="1"/>
        <v>9.9450000000000003</v>
      </c>
      <c r="BQ5" s="7"/>
      <c r="BR5" s="7"/>
    </row>
    <row r="6" spans="1:70" x14ac:dyDescent="0.25">
      <c r="A6" s="5" t="s">
        <v>2</v>
      </c>
      <c r="B6" s="8">
        <v>8.1869999999999994</v>
      </c>
      <c r="C6" s="8">
        <v>8.1669999999999998</v>
      </c>
      <c r="D6" s="8">
        <v>8.5060000000000002</v>
      </c>
      <c r="G6" s="11"/>
      <c r="H6" s="7"/>
      <c r="I6" s="7"/>
      <c r="V6" s="5" t="s">
        <v>2</v>
      </c>
      <c r="W6" s="8">
        <v>9.4909999999999997</v>
      </c>
      <c r="X6" s="8">
        <v>9.4890000000000008</v>
      </c>
      <c r="Y6" s="8">
        <v>9.7850000000000001</v>
      </c>
      <c r="AB6" s="11"/>
      <c r="AC6" s="7"/>
      <c r="AD6" s="7"/>
      <c r="AI6" s="5" t="s">
        <v>2</v>
      </c>
      <c r="AJ6" s="8">
        <v>9.1300000000000008</v>
      </c>
      <c r="AK6" s="8">
        <v>9.1430000000000007</v>
      </c>
      <c r="AL6" s="8">
        <v>9.5389999999999997</v>
      </c>
      <c r="AO6" s="11"/>
      <c r="AP6" s="7"/>
      <c r="AQ6" s="7"/>
      <c r="AV6" s="5" t="s">
        <v>2</v>
      </c>
      <c r="AW6" s="8">
        <v>6.5049999999999999</v>
      </c>
      <c r="AX6" s="8">
        <v>6.5060000000000002</v>
      </c>
      <c r="AY6" s="8">
        <v>6.8230000000000004</v>
      </c>
      <c r="BB6" s="11"/>
      <c r="BC6" s="7"/>
      <c r="BD6" s="7"/>
      <c r="BJ6" s="5" t="s">
        <v>51</v>
      </c>
      <c r="BK6" s="8">
        <f>AJ7</f>
        <v>9.0730000000000004</v>
      </c>
      <c r="BL6" s="8">
        <f t="shared" ref="BL6:BM6" si="2">AK7</f>
        <v>9.1639999999999997</v>
      </c>
      <c r="BM6" s="8">
        <f t="shared" si="2"/>
        <v>9.5869999999999997</v>
      </c>
      <c r="BP6" s="11"/>
      <c r="BQ6" s="7"/>
      <c r="BR6" s="7"/>
    </row>
    <row r="7" spans="1:70" x14ac:dyDescent="0.25">
      <c r="A7" s="5" t="s">
        <v>3</v>
      </c>
      <c r="B7" s="8">
        <v>8.1479999999999997</v>
      </c>
      <c r="C7" s="8">
        <v>8.1300000000000008</v>
      </c>
      <c r="D7" s="8">
        <v>8.5459999999999994</v>
      </c>
      <c r="H7" s="7"/>
      <c r="V7" s="5" t="s">
        <v>3</v>
      </c>
      <c r="W7" s="8">
        <v>9.6020000000000003</v>
      </c>
      <c r="X7" s="8">
        <v>9.5869999999999997</v>
      </c>
      <c r="Y7" s="8">
        <v>9.9450000000000003</v>
      </c>
      <c r="AC7" s="7"/>
      <c r="AI7" s="5" t="s">
        <v>3</v>
      </c>
      <c r="AJ7" s="8">
        <v>9.0730000000000004</v>
      </c>
      <c r="AK7" s="8">
        <v>9.1639999999999997</v>
      </c>
      <c r="AL7" s="8">
        <v>9.5869999999999997</v>
      </c>
      <c r="AP7" s="7"/>
      <c r="AV7" s="5" t="s">
        <v>3</v>
      </c>
      <c r="AW7" s="8">
        <v>6.4349999999999996</v>
      </c>
      <c r="AX7" s="8">
        <v>6.43</v>
      </c>
      <c r="AY7" s="8">
        <v>6.82</v>
      </c>
      <c r="BC7" s="7"/>
      <c r="BJ7" s="5" t="s">
        <v>52</v>
      </c>
      <c r="BK7" s="8">
        <f>AW7</f>
        <v>6.4349999999999996</v>
      </c>
      <c r="BL7" s="8">
        <f t="shared" ref="BL7:BM7" si="3">AX7</f>
        <v>6.43</v>
      </c>
      <c r="BM7" s="8">
        <f t="shared" si="3"/>
        <v>6.82</v>
      </c>
      <c r="BQ7" s="7"/>
    </row>
    <row r="8" spans="1:70" x14ac:dyDescent="0.25">
      <c r="A8" s="5" t="s">
        <v>4</v>
      </c>
      <c r="B8" s="8">
        <v>8.66</v>
      </c>
      <c r="C8" s="8">
        <v>8.5540000000000003</v>
      </c>
      <c r="D8" s="8">
        <v>8.4949999999999992</v>
      </c>
      <c r="G8" s="7"/>
      <c r="V8" s="5" t="s">
        <v>4</v>
      </c>
      <c r="W8" s="8">
        <v>9.8360000000000003</v>
      </c>
      <c r="X8" s="8">
        <v>9.9489999999999998</v>
      </c>
      <c r="Y8" s="8">
        <v>9.8350000000000009</v>
      </c>
      <c r="AB8" s="7"/>
      <c r="AI8" s="5" t="s">
        <v>4</v>
      </c>
      <c r="AJ8" s="8">
        <v>9.7919999999999998</v>
      </c>
      <c r="AK8" s="8">
        <v>9.7880000000000003</v>
      </c>
      <c r="AL8" s="8">
        <v>9.6709999999999994</v>
      </c>
      <c r="AO8" s="7"/>
      <c r="AV8" s="5" t="s">
        <v>4</v>
      </c>
      <c r="AW8" s="8">
        <v>6.84</v>
      </c>
      <c r="AX8" s="8">
        <v>6.8529999999999998</v>
      </c>
      <c r="AY8" s="8">
        <v>6.819</v>
      </c>
      <c r="BB8" s="7"/>
      <c r="BP8" s="7"/>
    </row>
    <row r="9" spans="1:70" x14ac:dyDescent="0.25">
      <c r="A9" s="1"/>
      <c r="B9" s="1"/>
      <c r="C9" s="1"/>
      <c r="D9" s="1"/>
      <c r="V9" s="1"/>
      <c r="W9" s="1"/>
      <c r="X9" s="1"/>
      <c r="Y9" s="1"/>
      <c r="AI9" s="1"/>
      <c r="AJ9" s="1"/>
      <c r="AK9" s="1"/>
      <c r="AL9" s="1"/>
      <c r="AV9" s="1"/>
      <c r="AW9" s="1"/>
      <c r="AX9" s="1"/>
      <c r="AY9" s="1"/>
    </row>
    <row r="10" spans="1:70" x14ac:dyDescent="0.25">
      <c r="A10" s="1"/>
      <c r="B10" s="1"/>
      <c r="C10" s="1"/>
      <c r="D10" s="1"/>
      <c r="V10" s="1"/>
      <c r="W10" s="1"/>
      <c r="X10" s="1"/>
      <c r="Y10" s="1"/>
      <c r="AI10" s="1"/>
      <c r="AJ10" s="1"/>
      <c r="AK10" s="1"/>
      <c r="AL10" s="1"/>
      <c r="AV10" s="1"/>
      <c r="AW10" s="1"/>
      <c r="AX10" s="1"/>
      <c r="AY10" s="1"/>
    </row>
    <row r="11" spans="1:70" x14ac:dyDescent="0.25">
      <c r="A11" s="1"/>
      <c r="B11" s="1"/>
      <c r="C11" s="1"/>
      <c r="D11" s="1"/>
      <c r="V11" s="1"/>
      <c r="W11" s="1"/>
      <c r="X11" s="1"/>
      <c r="Y11" s="1"/>
      <c r="AI11" s="1"/>
      <c r="AJ11" s="1"/>
      <c r="AK11" s="1"/>
      <c r="AL11" s="1"/>
      <c r="AV11" s="1"/>
      <c r="AW11" s="1"/>
      <c r="AX11" s="1"/>
      <c r="AY11" s="1"/>
    </row>
    <row r="12" spans="1:70" x14ac:dyDescent="0.25">
      <c r="A12" s="1"/>
      <c r="B12" s="1"/>
      <c r="C12" s="1"/>
      <c r="D12" s="1"/>
      <c r="V12" s="1"/>
      <c r="W12" s="1"/>
      <c r="X12" s="1"/>
      <c r="Y12" s="1"/>
      <c r="AI12" s="1"/>
      <c r="AJ12" s="1"/>
      <c r="AK12" s="1"/>
      <c r="AL12" s="1"/>
      <c r="AV12" s="1"/>
      <c r="AW12" s="1"/>
      <c r="AX12" s="1"/>
      <c r="AY12" s="1"/>
    </row>
    <row r="13" spans="1:70" x14ac:dyDescent="0.25">
      <c r="A13" s="1"/>
      <c r="B13" s="1"/>
      <c r="C13" s="1"/>
      <c r="D13" s="1"/>
      <c r="V13" s="1"/>
      <c r="W13" s="1"/>
      <c r="X13" s="1"/>
      <c r="Y13" s="1"/>
      <c r="AI13" s="1"/>
      <c r="AJ13" s="1"/>
      <c r="AK13" s="1"/>
      <c r="AL13" s="1"/>
      <c r="AV13" s="1"/>
      <c r="AW13" s="1"/>
      <c r="AX13" s="1"/>
      <c r="AY13" s="1"/>
    </row>
    <row r="14" spans="1:70" x14ac:dyDescent="0.25">
      <c r="A14" s="1"/>
      <c r="B14" s="1"/>
      <c r="C14" s="1"/>
      <c r="D14" s="1"/>
      <c r="V14" s="1"/>
      <c r="W14" s="1"/>
      <c r="X14" s="1"/>
      <c r="Y14" s="1"/>
      <c r="AI14" s="1"/>
      <c r="AJ14" s="1"/>
      <c r="AK14" s="1"/>
      <c r="AL14" s="1"/>
      <c r="AV14" s="1"/>
      <c r="AW14" s="1"/>
      <c r="AX14" s="1"/>
      <c r="AY14" s="1"/>
    </row>
    <row r="15" spans="1:70" x14ac:dyDescent="0.25">
      <c r="A15" s="1"/>
      <c r="B15" s="1"/>
      <c r="C15" s="1"/>
      <c r="D15" s="1"/>
      <c r="V15" s="1"/>
      <c r="W15" s="1"/>
      <c r="X15" s="1"/>
      <c r="Y15" s="1"/>
      <c r="AI15" s="1"/>
      <c r="AJ15" s="1"/>
      <c r="AK15" s="1"/>
      <c r="AL15" s="1"/>
      <c r="AV15" s="1"/>
      <c r="AW15" s="1"/>
      <c r="AX15" s="1"/>
      <c r="AY15" s="1"/>
    </row>
    <row r="16" spans="1:70" x14ac:dyDescent="0.25">
      <c r="A16" s="1"/>
      <c r="B16" s="1"/>
      <c r="C16" s="1"/>
      <c r="D16" s="1"/>
      <c r="V16" s="1"/>
      <c r="W16" s="1"/>
      <c r="X16" s="1"/>
      <c r="Y16" s="1"/>
      <c r="AI16" s="1"/>
      <c r="AJ16" s="1"/>
      <c r="AK16" s="1"/>
      <c r="AL16" s="1"/>
      <c r="AV16" s="1"/>
      <c r="AW16" s="1"/>
      <c r="AX16" s="1"/>
      <c r="AY16" s="1"/>
    </row>
    <row r="17" spans="1:65" x14ac:dyDescent="0.25">
      <c r="A17" s="1"/>
      <c r="B17" s="1"/>
      <c r="C17" s="1"/>
      <c r="D17" s="1"/>
      <c r="V17" s="1"/>
      <c r="W17" s="1"/>
      <c r="X17" s="1"/>
      <c r="Y17" s="1"/>
      <c r="AI17" s="1"/>
      <c r="AJ17" s="1"/>
      <c r="AK17" s="1"/>
      <c r="AL17" s="1"/>
      <c r="AV17" s="1"/>
      <c r="AW17" s="1"/>
      <c r="AX17" s="1"/>
      <c r="AY17" s="1"/>
    </row>
    <row r="18" spans="1:65" x14ac:dyDescent="0.25">
      <c r="A18" s="2" t="s">
        <v>8</v>
      </c>
      <c r="B18" s="2"/>
      <c r="C18" s="2"/>
      <c r="D18" s="2"/>
      <c r="V18" s="2" t="s">
        <v>8</v>
      </c>
      <c r="W18" s="2"/>
      <c r="X18" s="2"/>
      <c r="Y18" s="2"/>
      <c r="AI18" s="2" t="s">
        <v>8</v>
      </c>
      <c r="AJ18" s="2"/>
      <c r="AK18" s="2"/>
      <c r="AL18" s="2"/>
      <c r="AV18" s="2" t="s">
        <v>8</v>
      </c>
      <c r="AW18" s="2"/>
      <c r="AX18" s="2"/>
      <c r="AY18" s="2"/>
      <c r="BJ18" s="2" t="s">
        <v>8</v>
      </c>
      <c r="BK18" s="2"/>
      <c r="BL18" s="2"/>
      <c r="BM18" s="2"/>
    </row>
    <row r="19" spans="1:65" x14ac:dyDescent="0.25">
      <c r="A19" s="3"/>
      <c r="B19" s="4" t="s">
        <v>5</v>
      </c>
      <c r="C19" s="4" t="s">
        <v>6</v>
      </c>
      <c r="D19" s="4" t="s">
        <v>7</v>
      </c>
      <c r="V19" s="3"/>
      <c r="W19" s="4" t="s">
        <v>5</v>
      </c>
      <c r="X19" s="4" t="s">
        <v>6</v>
      </c>
      <c r="Y19" s="4" t="s">
        <v>7</v>
      </c>
      <c r="AI19" s="3"/>
      <c r="AJ19" s="4" t="s">
        <v>5</v>
      </c>
      <c r="AK19" s="4" t="s">
        <v>6</v>
      </c>
      <c r="AL19" s="4" t="s">
        <v>7</v>
      </c>
      <c r="AV19" s="3"/>
      <c r="AW19" s="4" t="s">
        <v>5</v>
      </c>
      <c r="AX19" s="4" t="s">
        <v>6</v>
      </c>
      <c r="AY19" s="4" t="s">
        <v>7</v>
      </c>
      <c r="BJ19" s="3"/>
      <c r="BK19" s="4" t="s">
        <v>5</v>
      </c>
      <c r="BL19" s="4" t="s">
        <v>6</v>
      </c>
      <c r="BM19" s="4" t="s">
        <v>7</v>
      </c>
    </row>
    <row r="20" spans="1:65" x14ac:dyDescent="0.25">
      <c r="A20" s="5" t="s">
        <v>0</v>
      </c>
      <c r="B20" s="8">
        <v>7.1999999999999995E-2</v>
      </c>
      <c r="C20" s="8">
        <v>5.5E-2</v>
      </c>
      <c r="D20" s="12">
        <v>0.47499999999999998</v>
      </c>
      <c r="V20" s="5" t="s">
        <v>0</v>
      </c>
      <c r="W20" s="12">
        <v>5.8999999999999997E-2</v>
      </c>
      <c r="X20" s="8">
        <v>5.2999999999999999E-2</v>
      </c>
      <c r="Y20" s="8">
        <v>0.39400000000000002</v>
      </c>
      <c r="AI20" s="5" t="s">
        <v>0</v>
      </c>
      <c r="AJ20" s="12">
        <v>7.9000000000000001E-2</v>
      </c>
      <c r="AK20" s="8">
        <v>5.5E-2</v>
      </c>
      <c r="AL20" s="8">
        <v>0.54</v>
      </c>
      <c r="AV20" s="5" t="s">
        <v>0</v>
      </c>
      <c r="AW20" s="12">
        <v>6.9000000000000006E-2</v>
      </c>
      <c r="AX20" s="8">
        <v>5.5E-2</v>
      </c>
      <c r="AY20" s="8">
        <v>0.439</v>
      </c>
      <c r="BJ20" s="5" t="s">
        <v>49</v>
      </c>
      <c r="BK20" s="8">
        <f>B23</f>
        <v>5.6000000000000001E-2</v>
      </c>
      <c r="BL20" s="8">
        <f>C23</f>
        <v>0.05</v>
      </c>
      <c r="BM20" s="8">
        <f>D23</f>
        <v>0.47299999999999998</v>
      </c>
    </row>
    <row r="21" spans="1:65" x14ac:dyDescent="0.25">
      <c r="A21" s="5" t="s">
        <v>1</v>
      </c>
      <c r="B21" s="8">
        <v>6.8000000000000005E-2</v>
      </c>
      <c r="C21" s="8">
        <v>5.1999999999999998E-2</v>
      </c>
      <c r="D21" s="12">
        <v>0.47599999999999998</v>
      </c>
      <c r="V21" s="5" t="s">
        <v>1</v>
      </c>
      <c r="W21" s="12">
        <v>5.6000000000000001E-2</v>
      </c>
      <c r="X21" s="8">
        <v>0.05</v>
      </c>
      <c r="Y21" s="8">
        <v>0.33900000000000002</v>
      </c>
      <c r="AI21" s="5" t="s">
        <v>1</v>
      </c>
      <c r="AJ21" s="12">
        <v>7.4999999999999997E-2</v>
      </c>
      <c r="AK21" s="8">
        <v>5.6000000000000001E-2</v>
      </c>
      <c r="AL21" s="8">
        <v>0.53500000000000003</v>
      </c>
      <c r="AV21" s="5" t="s">
        <v>1</v>
      </c>
      <c r="AW21" s="12">
        <v>6.5000000000000002E-2</v>
      </c>
      <c r="AX21" s="8">
        <v>5.5E-2</v>
      </c>
      <c r="AY21" s="8">
        <v>0.44</v>
      </c>
      <c r="BJ21" s="5" t="s">
        <v>50</v>
      </c>
      <c r="BK21" s="8">
        <f>W23</f>
        <v>5.3999999999999999E-2</v>
      </c>
      <c r="BL21" s="8">
        <f t="shared" ref="BL21:BM21" si="4">X23</f>
        <v>4.9000000000000002E-2</v>
      </c>
      <c r="BM21" s="8">
        <f t="shared" si="4"/>
        <v>0.38600000000000001</v>
      </c>
    </row>
    <row r="22" spans="1:65" x14ac:dyDescent="0.25">
      <c r="A22" s="5" t="s">
        <v>2</v>
      </c>
      <c r="B22" s="8">
        <v>0.129</v>
      </c>
      <c r="C22" s="8">
        <v>0.122</v>
      </c>
      <c r="D22" s="12">
        <v>0.47899999999999998</v>
      </c>
      <c r="V22" s="5" t="s">
        <v>2</v>
      </c>
      <c r="W22" s="12">
        <v>0.11600000000000001</v>
      </c>
      <c r="X22" s="8">
        <v>0.11700000000000001</v>
      </c>
      <c r="Y22" s="8">
        <v>0.39400000000000002</v>
      </c>
      <c r="AI22" s="5" t="s">
        <v>2</v>
      </c>
      <c r="AJ22" s="12">
        <v>0.151</v>
      </c>
      <c r="AK22" s="8">
        <v>0.151</v>
      </c>
      <c r="AL22" s="8">
        <v>0.54800000000000004</v>
      </c>
      <c r="AV22" s="5" t="s">
        <v>2</v>
      </c>
      <c r="AW22" s="12">
        <v>0.126</v>
      </c>
      <c r="AX22" s="8">
        <v>0.127</v>
      </c>
      <c r="AY22" s="8">
        <v>0.44400000000000001</v>
      </c>
      <c r="BJ22" s="5" t="s">
        <v>51</v>
      </c>
      <c r="BK22" s="8">
        <f>AJ23</f>
        <v>6.2E-2</v>
      </c>
      <c r="BL22" s="8">
        <f t="shared" ref="BL22:BM22" si="5">AK23</f>
        <v>5.3999999999999999E-2</v>
      </c>
      <c r="BM22" s="8">
        <f t="shared" si="5"/>
        <v>0.54</v>
      </c>
    </row>
    <row r="23" spans="1:65" x14ac:dyDescent="0.25">
      <c r="A23" s="5" t="s">
        <v>3</v>
      </c>
      <c r="B23" s="8">
        <v>5.6000000000000001E-2</v>
      </c>
      <c r="C23" s="8">
        <v>0.05</v>
      </c>
      <c r="D23" s="12">
        <v>0.47299999999999998</v>
      </c>
      <c r="V23" s="5" t="s">
        <v>3</v>
      </c>
      <c r="W23" s="12">
        <v>5.3999999999999999E-2</v>
      </c>
      <c r="X23" s="8">
        <v>4.9000000000000002E-2</v>
      </c>
      <c r="Y23" s="8">
        <v>0.38600000000000001</v>
      </c>
      <c r="AI23" s="5" t="s">
        <v>3</v>
      </c>
      <c r="AJ23" s="12">
        <v>6.2E-2</v>
      </c>
      <c r="AK23" s="8">
        <v>5.3999999999999999E-2</v>
      </c>
      <c r="AL23" s="8">
        <v>0.54</v>
      </c>
      <c r="AV23" s="5" t="s">
        <v>3</v>
      </c>
      <c r="AW23" s="12">
        <v>5.6000000000000001E-2</v>
      </c>
      <c r="AX23" s="8">
        <v>5.0999999999999997E-2</v>
      </c>
      <c r="AY23" s="8">
        <v>0.441</v>
      </c>
      <c r="BJ23" s="5" t="s">
        <v>52</v>
      </c>
      <c r="BK23" s="8">
        <f>AW23</f>
        <v>5.6000000000000001E-2</v>
      </c>
      <c r="BL23" s="8">
        <f t="shared" ref="BL23:BM23" si="6">AX23</f>
        <v>5.0999999999999997E-2</v>
      </c>
      <c r="BM23" s="8">
        <f t="shared" si="6"/>
        <v>0.441</v>
      </c>
    </row>
    <row r="24" spans="1:65" x14ac:dyDescent="0.25">
      <c r="A24" s="5" t="s">
        <v>4</v>
      </c>
      <c r="B24" s="8">
        <v>0.54600000000000004</v>
      </c>
      <c r="C24" s="8">
        <v>0.45</v>
      </c>
      <c r="D24" s="12">
        <v>0.47299999999999998</v>
      </c>
      <c r="V24" s="5" t="s">
        <v>4</v>
      </c>
      <c r="W24" s="12">
        <v>0.435</v>
      </c>
      <c r="X24" s="8">
        <v>0.46300000000000002</v>
      </c>
      <c r="Y24" s="8">
        <v>0.38900000000000001</v>
      </c>
      <c r="AI24" s="5" t="s">
        <v>4</v>
      </c>
      <c r="AJ24" s="12">
        <v>0.66300000000000003</v>
      </c>
      <c r="AK24" s="8">
        <v>0.65400000000000003</v>
      </c>
      <c r="AL24" s="8">
        <v>0.54400000000000004</v>
      </c>
      <c r="AV24" s="5" t="s">
        <v>4</v>
      </c>
      <c r="AW24" s="12">
        <v>0.46100000000000002</v>
      </c>
      <c r="AX24" s="8">
        <v>0.47399999999999998</v>
      </c>
      <c r="AY24" s="8">
        <v>0.44</v>
      </c>
    </row>
    <row r="25" spans="1:65" x14ac:dyDescent="0.25">
      <c r="A25" s="1"/>
      <c r="B25" s="1"/>
      <c r="C25" s="1"/>
      <c r="D25" s="1"/>
      <c r="V25" s="1"/>
      <c r="W25" s="1"/>
      <c r="X25" s="1"/>
      <c r="Y25" s="1"/>
      <c r="AI25" s="1"/>
      <c r="AJ25" s="1"/>
      <c r="AK25" s="1"/>
      <c r="AL25" s="1"/>
      <c r="AV25" s="1"/>
      <c r="AW25" s="1"/>
      <c r="AX25" s="1"/>
      <c r="AY25" s="1"/>
    </row>
    <row r="26" spans="1:65" x14ac:dyDescent="0.25">
      <c r="A26" s="5"/>
      <c r="B26" s="4" t="s">
        <v>5</v>
      </c>
      <c r="C26" s="4" t="s">
        <v>6</v>
      </c>
      <c r="D26" s="1"/>
      <c r="V26" s="5"/>
      <c r="W26" s="4" t="s">
        <v>5</v>
      </c>
      <c r="X26" s="4" t="s">
        <v>6</v>
      </c>
      <c r="Y26" s="1"/>
      <c r="AI26" s="5"/>
      <c r="AJ26" s="4" t="s">
        <v>5</v>
      </c>
      <c r="AK26" s="4" t="s">
        <v>6</v>
      </c>
      <c r="AL26" s="1"/>
      <c r="AV26" s="5"/>
      <c r="AW26" s="4" t="s">
        <v>5</v>
      </c>
      <c r="AX26" s="4" t="s">
        <v>6</v>
      </c>
      <c r="AY26" s="1"/>
    </row>
    <row r="27" spans="1:65" x14ac:dyDescent="0.25">
      <c r="A27" s="5" t="s">
        <v>0</v>
      </c>
      <c r="B27" s="6">
        <f>100 - B20 * 100 / D20</f>
        <v>84.84210526315789</v>
      </c>
      <c r="C27" s="6">
        <f>100 - C20 * 100 / D20</f>
        <v>88.421052631578945</v>
      </c>
      <c r="D27" s="1"/>
      <c r="V27" s="5" t="s">
        <v>0</v>
      </c>
      <c r="W27" s="6">
        <f>100 - W20 * 100 / Y20</f>
        <v>85.025380710659903</v>
      </c>
      <c r="X27" s="6">
        <f>100 - X20 * 100 / Y20</f>
        <v>86.548223350253807</v>
      </c>
      <c r="Y27" s="1"/>
      <c r="AI27" s="5" t="s">
        <v>0</v>
      </c>
      <c r="AJ27" s="6">
        <f>100 - AJ20 * 100 / AL20</f>
        <v>85.370370370370367</v>
      </c>
      <c r="AK27" s="6">
        <f>100 - AK20 * 100 / AL20</f>
        <v>89.81481481481481</v>
      </c>
      <c r="AL27" s="1"/>
      <c r="AV27" s="5" t="s">
        <v>0</v>
      </c>
      <c r="AW27" s="6">
        <f>100 - AW20 * 100 / AY20</f>
        <v>84.28246013667426</v>
      </c>
      <c r="AX27" s="6">
        <f>100 - AX20 * 100 / AY20</f>
        <v>87.47152619589977</v>
      </c>
      <c r="AY27" s="1"/>
    </row>
    <row r="28" spans="1:65" x14ac:dyDescent="0.25">
      <c r="A28" s="5" t="s">
        <v>1</v>
      </c>
      <c r="B28" s="6">
        <f>100 - B21 * 100 / D21</f>
        <v>85.714285714285708</v>
      </c>
      <c r="C28" s="6">
        <f t="shared" ref="C28:C31" si="7">100 - C21 * 100 / D21</f>
        <v>89.075630252100837</v>
      </c>
      <c r="D28" s="1"/>
      <c r="V28" s="5" t="s">
        <v>1</v>
      </c>
      <c r="W28" s="6">
        <f>100 - W21 * 100 / Y21</f>
        <v>83.48082595870207</v>
      </c>
      <c r="X28" s="6">
        <f t="shared" ref="X28:X31" si="8">100 - X21 * 100 / Y21</f>
        <v>85.250737463126839</v>
      </c>
      <c r="Y28" s="1"/>
      <c r="AI28" s="5" t="s">
        <v>1</v>
      </c>
      <c r="AJ28" s="6">
        <f>100 - AJ21 * 100 / AL21</f>
        <v>85.981308411214954</v>
      </c>
      <c r="AK28" s="6">
        <f t="shared" ref="AK28:AK31" si="9">100 - AK21 * 100 / AL21</f>
        <v>89.532710280373834</v>
      </c>
      <c r="AL28" s="1"/>
      <c r="AV28" s="5" t="s">
        <v>1</v>
      </c>
      <c r="AW28" s="6">
        <f>100 - AW21 * 100 / AY21</f>
        <v>85.22727272727272</v>
      </c>
      <c r="AX28" s="6">
        <f t="shared" ref="AX28:AX31" si="10">100 - AX21 * 100 / AY21</f>
        <v>87.5</v>
      </c>
      <c r="AY28" s="1"/>
    </row>
    <row r="29" spans="1:65" x14ac:dyDescent="0.25">
      <c r="A29" s="5" t="s">
        <v>2</v>
      </c>
      <c r="B29" s="6">
        <f t="shared" ref="B29:B31" si="11">100 - B22 * 100 / D22</f>
        <v>73.068893528183708</v>
      </c>
      <c r="C29" s="6">
        <f t="shared" si="7"/>
        <v>74.530271398747388</v>
      </c>
      <c r="D29" s="1"/>
      <c r="V29" s="5" t="s">
        <v>2</v>
      </c>
      <c r="W29" s="6">
        <f t="shared" ref="W29:W31" si="12">100 - W22 * 100 / Y22</f>
        <v>70.558375634517759</v>
      </c>
      <c r="X29" s="6">
        <f t="shared" si="8"/>
        <v>70.304568527918775</v>
      </c>
      <c r="Y29" s="1"/>
      <c r="AI29" s="5" t="s">
        <v>2</v>
      </c>
      <c r="AJ29" s="6">
        <f t="shared" ref="AJ29:AJ31" si="13">100 - AJ22 * 100 / AL22</f>
        <v>72.445255474452551</v>
      </c>
      <c r="AK29" s="6">
        <f t="shared" si="9"/>
        <v>72.445255474452551</v>
      </c>
      <c r="AL29" s="1"/>
      <c r="AV29" s="5" t="s">
        <v>2</v>
      </c>
      <c r="AW29" s="6">
        <f t="shared" ref="AW29:AW31" si="14">100 - AW22 * 100 / AY22</f>
        <v>71.621621621621614</v>
      </c>
      <c r="AX29" s="6">
        <f t="shared" si="10"/>
        <v>71.396396396396398</v>
      </c>
      <c r="AY29" s="1"/>
    </row>
    <row r="30" spans="1:65" x14ac:dyDescent="0.25">
      <c r="A30" s="5" t="s">
        <v>3</v>
      </c>
      <c r="B30" s="6">
        <f t="shared" si="11"/>
        <v>88.160676532769557</v>
      </c>
      <c r="C30" s="6">
        <f t="shared" si="7"/>
        <v>89.429175475687103</v>
      </c>
      <c r="D30" s="1"/>
      <c r="V30" s="5" t="s">
        <v>3</v>
      </c>
      <c r="W30" s="6">
        <f t="shared" si="12"/>
        <v>86.010362694300511</v>
      </c>
      <c r="X30" s="6">
        <f t="shared" si="8"/>
        <v>87.30569948186529</v>
      </c>
      <c r="Y30" s="1"/>
      <c r="AI30" s="5" t="s">
        <v>3</v>
      </c>
      <c r="AJ30" s="6">
        <f t="shared" si="13"/>
        <v>88.518518518518519</v>
      </c>
      <c r="AK30" s="6">
        <f t="shared" si="9"/>
        <v>90</v>
      </c>
      <c r="AL30" s="1"/>
      <c r="AV30" s="5" t="s">
        <v>3</v>
      </c>
      <c r="AW30" s="6">
        <f t="shared" si="14"/>
        <v>87.301587301587304</v>
      </c>
      <c r="AX30" s="6">
        <f t="shared" si="10"/>
        <v>88.435374149659864</v>
      </c>
      <c r="AY30" s="1"/>
    </row>
    <row r="31" spans="1:65" x14ac:dyDescent="0.25">
      <c r="A31" s="5" t="s">
        <v>4</v>
      </c>
      <c r="B31" s="6">
        <f t="shared" si="11"/>
        <v>-15.433403805496837</v>
      </c>
      <c r="C31" s="6">
        <f t="shared" si="7"/>
        <v>4.8625792811839261</v>
      </c>
      <c r="D31" s="1"/>
      <c r="V31" s="5" t="s">
        <v>4</v>
      </c>
      <c r="W31" s="6">
        <f t="shared" si="12"/>
        <v>-11.825192802056549</v>
      </c>
      <c r="X31" s="6">
        <f t="shared" si="8"/>
        <v>-19.023136246786635</v>
      </c>
      <c r="Y31" s="1"/>
      <c r="AI31" s="5" t="s">
        <v>4</v>
      </c>
      <c r="AJ31" s="6">
        <f t="shared" si="13"/>
        <v>-21.874999999999986</v>
      </c>
      <c r="AK31" s="6">
        <f t="shared" si="9"/>
        <v>-20.220588235294116</v>
      </c>
      <c r="AL31" s="1"/>
      <c r="AV31" s="5" t="s">
        <v>4</v>
      </c>
      <c r="AW31" s="6">
        <f t="shared" si="14"/>
        <v>-4.7727272727272805</v>
      </c>
      <c r="AX31" s="6">
        <f t="shared" si="10"/>
        <v>-7.7272727272727195</v>
      </c>
      <c r="AY31" s="1"/>
    </row>
    <row r="32" spans="1:65" x14ac:dyDescent="0.25">
      <c r="A32" s="1"/>
      <c r="B32" s="1"/>
      <c r="C32" s="1"/>
      <c r="D32" s="1"/>
      <c r="V32" s="1"/>
      <c r="W32" s="1"/>
      <c r="X32" s="1"/>
      <c r="Y32" s="1"/>
      <c r="AI32" s="1"/>
      <c r="AJ32" s="1"/>
      <c r="AK32" s="1"/>
      <c r="AL32" s="1"/>
      <c r="AV32" s="1"/>
      <c r="AW32" s="1"/>
      <c r="AX32" s="1"/>
      <c r="AY32" s="1"/>
    </row>
    <row r="34" spans="1:65" x14ac:dyDescent="0.25">
      <c r="A34" s="2" t="s">
        <v>11</v>
      </c>
      <c r="B34" s="2"/>
      <c r="C34" s="2"/>
      <c r="D34" s="2"/>
      <c r="V34" s="2" t="s">
        <v>11</v>
      </c>
      <c r="W34" s="2"/>
      <c r="X34" s="2"/>
      <c r="Y34" s="2"/>
      <c r="AI34" s="2" t="s">
        <v>11</v>
      </c>
      <c r="AJ34" s="2"/>
      <c r="AK34" s="2"/>
      <c r="AL34" s="2"/>
      <c r="AV34" s="2" t="s">
        <v>11</v>
      </c>
      <c r="AW34" s="2"/>
      <c r="AX34" s="2"/>
      <c r="AY34" s="2"/>
      <c r="BJ34" s="2" t="s">
        <v>11</v>
      </c>
      <c r="BK34" s="2"/>
      <c r="BL34" s="2"/>
      <c r="BM34" s="2"/>
    </row>
    <row r="35" spans="1:65" x14ac:dyDescent="0.25">
      <c r="A35" s="3"/>
      <c r="B35" s="4" t="s">
        <v>5</v>
      </c>
      <c r="C35" s="4" t="s">
        <v>6</v>
      </c>
      <c r="D35" s="4" t="s">
        <v>7</v>
      </c>
      <c r="V35" s="3"/>
      <c r="W35" s="4" t="s">
        <v>5</v>
      </c>
      <c r="X35" s="4" t="s">
        <v>6</v>
      </c>
      <c r="Y35" s="4" t="s">
        <v>7</v>
      </c>
      <c r="AI35" s="3"/>
      <c r="AJ35" s="4" t="s">
        <v>5</v>
      </c>
      <c r="AK35" s="4" t="s">
        <v>6</v>
      </c>
      <c r="AL35" s="4" t="s">
        <v>7</v>
      </c>
      <c r="AV35" s="3"/>
      <c r="AW35" s="4" t="s">
        <v>5</v>
      </c>
      <c r="AX35" s="4" t="s">
        <v>6</v>
      </c>
      <c r="AY35" s="4" t="s">
        <v>7</v>
      </c>
      <c r="BJ35" s="3"/>
      <c r="BK35" s="4" t="s">
        <v>5</v>
      </c>
      <c r="BL35" s="4" t="s">
        <v>6</v>
      </c>
      <c r="BM35" s="4" t="s">
        <v>7</v>
      </c>
    </row>
    <row r="36" spans="1:65" x14ac:dyDescent="0.25">
      <c r="A36" s="5" t="s">
        <v>0</v>
      </c>
      <c r="B36" s="8">
        <v>16.015999999999998</v>
      </c>
      <c r="C36" s="8">
        <v>15.936</v>
      </c>
      <c r="D36" s="8">
        <v>16.518999999999998</v>
      </c>
      <c r="V36" s="5" t="s">
        <v>0</v>
      </c>
      <c r="W36" s="8">
        <v>16.045000000000002</v>
      </c>
      <c r="X36" s="6">
        <v>15.926</v>
      </c>
      <c r="Y36" s="8">
        <v>16.495000000000001</v>
      </c>
      <c r="AI36" s="5" t="s">
        <v>0</v>
      </c>
      <c r="AJ36" s="8">
        <v>16.064</v>
      </c>
      <c r="AK36" s="6">
        <v>15.939</v>
      </c>
      <c r="AL36" s="8">
        <v>16.533999999999999</v>
      </c>
      <c r="AV36" s="5" t="s">
        <v>0</v>
      </c>
      <c r="AW36" s="8">
        <v>6.6660000000000004</v>
      </c>
      <c r="AX36" s="6">
        <v>6.5529999999999999</v>
      </c>
      <c r="AY36" s="8">
        <v>7.1130000000000004</v>
      </c>
      <c r="BJ36" s="5" t="s">
        <v>49</v>
      </c>
      <c r="BK36" s="8">
        <f>B39</f>
        <v>15.99</v>
      </c>
      <c r="BL36" s="8">
        <f t="shared" ref="BL36:BM36" si="15">C39</f>
        <v>15.978999999999999</v>
      </c>
      <c r="BM36" s="8">
        <f t="shared" si="15"/>
        <v>16.545000000000002</v>
      </c>
    </row>
    <row r="37" spans="1:65" x14ac:dyDescent="0.25">
      <c r="A37" s="5" t="s">
        <v>1</v>
      </c>
      <c r="B37" s="8">
        <v>15.933999999999999</v>
      </c>
      <c r="C37" s="8">
        <v>15.920999999999999</v>
      </c>
      <c r="D37" s="8">
        <v>16.468</v>
      </c>
      <c r="V37" s="5" t="s">
        <v>1</v>
      </c>
      <c r="W37" s="8">
        <v>15.942</v>
      </c>
      <c r="X37" s="6">
        <v>15.917</v>
      </c>
      <c r="Y37" s="8">
        <v>16.471</v>
      </c>
      <c r="AI37" s="5" t="s">
        <v>1</v>
      </c>
      <c r="AJ37" s="8">
        <v>15.989000000000001</v>
      </c>
      <c r="AK37" s="6">
        <v>15.919</v>
      </c>
      <c r="AL37" s="8">
        <v>16.495999999999999</v>
      </c>
      <c r="AV37" s="5" t="s">
        <v>1</v>
      </c>
      <c r="AW37" s="8">
        <v>6.593</v>
      </c>
      <c r="AX37" s="6">
        <v>6.5449999999999999</v>
      </c>
      <c r="AY37" s="8">
        <v>7.0960000000000001</v>
      </c>
      <c r="BJ37" s="5" t="s">
        <v>50</v>
      </c>
      <c r="BK37" s="8">
        <f>W39</f>
        <v>15.996</v>
      </c>
      <c r="BL37" s="8">
        <f t="shared" ref="BL37:BM37" si="16">X39</f>
        <v>15.989000000000001</v>
      </c>
      <c r="BM37" s="8">
        <f t="shared" si="16"/>
        <v>16.54</v>
      </c>
    </row>
    <row r="38" spans="1:65" x14ac:dyDescent="0.25">
      <c r="A38" s="5" t="s">
        <v>2</v>
      </c>
      <c r="B38" s="8">
        <v>16.155999999999999</v>
      </c>
      <c r="C38" s="8">
        <v>16.149000000000001</v>
      </c>
      <c r="D38" s="8">
        <v>16.552</v>
      </c>
      <c r="V38" s="5" t="s">
        <v>2</v>
      </c>
      <c r="W38" s="8">
        <v>16.193000000000001</v>
      </c>
      <c r="X38" s="6">
        <v>16.149000000000001</v>
      </c>
      <c r="Y38" s="8">
        <v>16.536000000000001</v>
      </c>
      <c r="AI38" s="5" t="s">
        <v>2</v>
      </c>
      <c r="AJ38" s="8">
        <v>16.181000000000001</v>
      </c>
      <c r="AK38" s="6">
        <v>16.178000000000001</v>
      </c>
      <c r="AL38" s="8">
        <v>16.562000000000001</v>
      </c>
      <c r="AV38" s="5" t="s">
        <v>2</v>
      </c>
      <c r="AW38" s="8">
        <v>6.7380000000000004</v>
      </c>
      <c r="AX38" s="6">
        <v>6.78</v>
      </c>
      <c r="AY38" s="8">
        <v>7.1470000000000002</v>
      </c>
      <c r="BJ38" s="5" t="s">
        <v>51</v>
      </c>
      <c r="BK38" s="8">
        <f>AJ39</f>
        <v>16</v>
      </c>
      <c r="BL38" s="8">
        <f t="shared" ref="BL38:BM38" si="17">AK39</f>
        <v>16.010000000000002</v>
      </c>
      <c r="BM38" s="8">
        <f t="shared" si="17"/>
        <v>16.562999999999999</v>
      </c>
    </row>
    <row r="39" spans="1:65" x14ac:dyDescent="0.25">
      <c r="A39" s="5" t="s">
        <v>3</v>
      </c>
      <c r="B39" s="8">
        <v>15.99</v>
      </c>
      <c r="C39" s="8">
        <v>15.978999999999999</v>
      </c>
      <c r="D39" s="8">
        <v>16.545000000000002</v>
      </c>
      <c r="V39" s="5" t="s">
        <v>3</v>
      </c>
      <c r="W39" s="8">
        <v>15.996</v>
      </c>
      <c r="X39" s="6">
        <v>15.989000000000001</v>
      </c>
      <c r="Y39" s="8">
        <v>16.54</v>
      </c>
      <c r="AI39" s="5" t="s">
        <v>3</v>
      </c>
      <c r="AJ39" s="8">
        <v>16</v>
      </c>
      <c r="AK39" s="6">
        <v>16.010000000000002</v>
      </c>
      <c r="AL39" s="8">
        <v>16.562999999999999</v>
      </c>
      <c r="AV39" s="5" t="s">
        <v>3</v>
      </c>
      <c r="AW39" s="8">
        <v>6.59</v>
      </c>
      <c r="AX39" s="6">
        <v>6.5670000000000002</v>
      </c>
      <c r="AY39" s="8">
        <v>7.133</v>
      </c>
      <c r="BJ39" s="5" t="s">
        <v>52</v>
      </c>
      <c r="BK39" s="8">
        <f>AW39</f>
        <v>6.59</v>
      </c>
      <c r="BL39" s="8">
        <f t="shared" ref="BL39:BM39" si="18">AX39</f>
        <v>6.5670000000000002</v>
      </c>
      <c r="BM39" s="8">
        <f t="shared" si="18"/>
        <v>7.133</v>
      </c>
    </row>
    <row r="40" spans="1:65" x14ac:dyDescent="0.25">
      <c r="A40" s="5" t="s">
        <v>4</v>
      </c>
      <c r="B40" s="8">
        <v>17.04</v>
      </c>
      <c r="C40" s="8">
        <v>17.079999999999998</v>
      </c>
      <c r="D40" s="8">
        <v>16.542000000000002</v>
      </c>
      <c r="V40" s="5" t="s">
        <v>4</v>
      </c>
      <c r="W40" s="8">
        <v>17.122</v>
      </c>
      <c r="X40" s="6">
        <v>17.116</v>
      </c>
      <c r="Y40" s="8">
        <v>16.547999999999998</v>
      </c>
      <c r="AI40" s="5" t="s">
        <v>4</v>
      </c>
      <c r="AJ40" s="8">
        <v>17.170000000000002</v>
      </c>
      <c r="AK40" s="6">
        <v>17.036000000000001</v>
      </c>
      <c r="AL40" s="8">
        <v>16.561</v>
      </c>
      <c r="AV40" s="5" t="s">
        <v>4</v>
      </c>
      <c r="AW40" s="8">
        <v>7.6920000000000002</v>
      </c>
      <c r="AX40" s="6">
        <v>7.6449999999999996</v>
      </c>
      <c r="AY40" s="8">
        <v>7.141</v>
      </c>
    </row>
    <row r="42" spans="1:65" x14ac:dyDescent="0.25">
      <c r="A42" s="1"/>
      <c r="B42" s="1"/>
      <c r="C42" s="1"/>
      <c r="D42" s="1"/>
      <c r="V42" s="1"/>
      <c r="W42" s="1"/>
      <c r="X42" s="1"/>
      <c r="Y42" s="1"/>
      <c r="AI42" s="1"/>
      <c r="AJ42" s="1"/>
      <c r="AK42" s="1"/>
      <c r="AL42" s="1"/>
      <c r="AV42" s="1"/>
      <c r="AW42" s="1"/>
      <c r="AX42" s="1"/>
      <c r="AY42" s="1"/>
    </row>
    <row r="43" spans="1:65" x14ac:dyDescent="0.25">
      <c r="A43" s="1"/>
      <c r="B43" s="1"/>
      <c r="C43" s="1"/>
      <c r="D43" s="1"/>
      <c r="V43" s="1"/>
      <c r="W43" s="1"/>
      <c r="X43" s="1"/>
      <c r="Y43" s="1"/>
      <c r="AI43" s="1"/>
      <c r="AJ43" s="1"/>
      <c r="AK43" s="1"/>
      <c r="AL43" s="1"/>
      <c r="AV43" s="1"/>
      <c r="AW43" s="1"/>
      <c r="AX43" s="1"/>
      <c r="AY43" s="1"/>
    </row>
    <row r="44" spans="1:65" x14ac:dyDescent="0.25">
      <c r="A44" s="1"/>
      <c r="B44" s="1"/>
      <c r="C44" s="1"/>
      <c r="D44" s="1"/>
      <c r="V44" s="1"/>
      <c r="W44" s="1"/>
      <c r="X44" s="1"/>
      <c r="Y44" s="1"/>
      <c r="AI44" s="1"/>
      <c r="AJ44" s="1"/>
      <c r="AK44" s="1"/>
      <c r="AL44" s="1"/>
      <c r="AV44" s="1"/>
      <c r="AW44" s="1"/>
      <c r="AX44" s="1"/>
      <c r="AY44" s="1"/>
    </row>
    <row r="45" spans="1:65" x14ac:dyDescent="0.25">
      <c r="A45" s="1"/>
      <c r="B45" s="1"/>
      <c r="C45" s="1"/>
      <c r="D45" s="1"/>
      <c r="V45" s="1"/>
      <c r="W45" s="1"/>
      <c r="X45" s="1"/>
      <c r="Y45" s="1"/>
      <c r="AI45" s="1"/>
      <c r="AJ45" s="1"/>
      <c r="AK45" s="1"/>
      <c r="AL45" s="1"/>
      <c r="AV45" s="1"/>
      <c r="AW45" s="1"/>
      <c r="AX45" s="1"/>
      <c r="AY45" s="1"/>
    </row>
    <row r="46" spans="1:65" x14ac:dyDescent="0.25">
      <c r="A46" s="1"/>
      <c r="B46" s="1"/>
      <c r="C46" s="1"/>
      <c r="D46" s="1"/>
      <c r="V46" s="1"/>
      <c r="W46" s="1"/>
      <c r="X46" s="1"/>
      <c r="Y46" s="1"/>
      <c r="AI46" s="1"/>
      <c r="AJ46" s="1"/>
      <c r="AK46" s="1"/>
      <c r="AL46" s="1"/>
      <c r="AV46" s="1"/>
      <c r="AW46" s="1"/>
      <c r="AX46" s="1"/>
      <c r="AY46" s="1"/>
    </row>
    <row r="47" spans="1:65" x14ac:dyDescent="0.25">
      <c r="A47" s="1"/>
      <c r="B47" s="1"/>
      <c r="C47" s="1"/>
      <c r="D47" s="1"/>
      <c r="V47" s="1"/>
      <c r="W47" s="1"/>
      <c r="X47" s="1"/>
      <c r="Y47" s="1"/>
      <c r="AI47" s="1"/>
      <c r="AJ47" s="1"/>
      <c r="AK47" s="1"/>
      <c r="AL47" s="1"/>
      <c r="AV47" s="1"/>
      <c r="AW47" s="1"/>
      <c r="AX47" s="1"/>
      <c r="AY47" s="1"/>
    </row>
    <row r="48" spans="1:65" x14ac:dyDescent="0.25">
      <c r="A48" s="1"/>
      <c r="B48" s="1"/>
      <c r="C48" s="1"/>
      <c r="D48" s="1"/>
      <c r="V48" s="1"/>
      <c r="W48" s="1"/>
      <c r="X48" s="1"/>
      <c r="Y48" s="1"/>
      <c r="AI48" s="1"/>
      <c r="AJ48" s="1"/>
      <c r="AK48" s="1"/>
      <c r="AL48" s="1"/>
      <c r="AV48" s="1"/>
      <c r="AW48" s="1"/>
      <c r="AX48" s="1"/>
      <c r="AY48" s="1"/>
    </row>
    <row r="49" spans="1:65" x14ac:dyDescent="0.25">
      <c r="A49" s="1"/>
      <c r="B49" s="1"/>
      <c r="C49" s="1"/>
      <c r="D49" s="1"/>
      <c r="V49" s="1"/>
      <c r="W49" s="1"/>
      <c r="X49" s="1"/>
      <c r="Y49" s="1"/>
      <c r="AI49" s="1"/>
      <c r="AJ49" s="1"/>
      <c r="AK49" s="1"/>
      <c r="AL49" s="1"/>
      <c r="AV49" s="1"/>
      <c r="AW49" s="1"/>
      <c r="AX49" s="1"/>
      <c r="AY49" s="1"/>
    </row>
    <row r="50" spans="1:65" x14ac:dyDescent="0.25">
      <c r="A50" s="2" t="s">
        <v>9</v>
      </c>
      <c r="B50" s="2"/>
      <c r="C50" s="2"/>
      <c r="D50" s="2"/>
      <c r="V50" s="2" t="s">
        <v>9</v>
      </c>
      <c r="W50" s="2"/>
      <c r="X50" s="2"/>
      <c r="Y50" s="2"/>
      <c r="AI50" s="2" t="s">
        <v>9</v>
      </c>
      <c r="AJ50" s="2"/>
      <c r="AK50" s="2"/>
      <c r="AL50" s="2"/>
      <c r="AV50" s="2" t="s">
        <v>9</v>
      </c>
      <c r="AW50" s="2"/>
      <c r="AX50" s="2"/>
      <c r="AY50" s="2"/>
      <c r="BJ50" s="2" t="s">
        <v>9</v>
      </c>
      <c r="BK50" s="2"/>
      <c r="BL50" s="2"/>
      <c r="BM50" s="2"/>
    </row>
    <row r="51" spans="1:65" x14ac:dyDescent="0.25">
      <c r="A51" s="3"/>
      <c r="B51" s="4" t="s">
        <v>5</v>
      </c>
      <c r="C51" s="4" t="s">
        <v>6</v>
      </c>
      <c r="D51" s="4" t="s">
        <v>7</v>
      </c>
      <c r="V51" s="3"/>
      <c r="W51" s="4" t="s">
        <v>5</v>
      </c>
      <c r="X51" s="4" t="s">
        <v>6</v>
      </c>
      <c r="Y51" s="4" t="s">
        <v>7</v>
      </c>
      <c r="AI51" s="3"/>
      <c r="AJ51" s="4" t="s">
        <v>5</v>
      </c>
      <c r="AK51" s="4" t="s">
        <v>6</v>
      </c>
      <c r="AL51" s="4" t="s">
        <v>7</v>
      </c>
      <c r="AV51" s="3"/>
      <c r="AW51" s="4" t="s">
        <v>5</v>
      </c>
      <c r="AX51" s="4" t="s">
        <v>6</v>
      </c>
      <c r="AY51" s="4" t="s">
        <v>7</v>
      </c>
      <c r="BJ51" s="3"/>
      <c r="BK51" s="4" t="s">
        <v>5</v>
      </c>
      <c r="BL51" s="4" t="s">
        <v>6</v>
      </c>
      <c r="BM51" s="4" t="s">
        <v>7</v>
      </c>
    </row>
    <row r="52" spans="1:65" x14ac:dyDescent="0.25">
      <c r="A52" s="5" t="s">
        <v>0</v>
      </c>
      <c r="B52" s="8">
        <v>0.26400000000000001</v>
      </c>
      <c r="C52" s="8">
        <v>0.16400000000000001</v>
      </c>
      <c r="D52" s="8">
        <v>0.73</v>
      </c>
      <c r="V52" s="5" t="s">
        <v>0</v>
      </c>
      <c r="W52" s="8">
        <v>0.246</v>
      </c>
      <c r="X52" s="8">
        <v>0.17499999999999999</v>
      </c>
      <c r="Y52" s="8">
        <v>0.71899999999999997</v>
      </c>
      <c r="AI52" s="5" t="s">
        <v>0</v>
      </c>
      <c r="AJ52" s="8">
        <v>0.27100000000000002</v>
      </c>
      <c r="AK52" s="8">
        <v>0.17799999999999999</v>
      </c>
      <c r="AL52" s="8">
        <v>0.748</v>
      </c>
      <c r="AV52" s="5" t="s">
        <v>0</v>
      </c>
      <c r="AW52" s="8">
        <v>0.28699999999999998</v>
      </c>
      <c r="AX52" s="8">
        <v>0.17399999999999999</v>
      </c>
      <c r="AY52" s="8">
        <v>0.73399999999999999</v>
      </c>
      <c r="BJ52" s="5" t="s">
        <v>49</v>
      </c>
      <c r="BK52" s="8">
        <f>B55</f>
        <v>0.191</v>
      </c>
      <c r="BL52" s="8">
        <f t="shared" ref="BL52:BM52" si="19">C55</f>
        <v>0.18</v>
      </c>
      <c r="BM52" s="8">
        <f t="shared" si="19"/>
        <v>0.75800000000000001</v>
      </c>
    </row>
    <row r="53" spans="1:65" x14ac:dyDescent="0.25">
      <c r="A53" s="5" t="s">
        <v>1</v>
      </c>
      <c r="B53" s="8">
        <v>0.19900000000000001</v>
      </c>
      <c r="C53" s="8">
        <v>0.14899999999999999</v>
      </c>
      <c r="D53" s="8">
        <v>0.72599999999999998</v>
      </c>
      <c r="V53" s="5" t="s">
        <v>1</v>
      </c>
      <c r="W53" s="8">
        <v>0.14299999999999999</v>
      </c>
      <c r="X53" s="8">
        <v>0.11799999999999999</v>
      </c>
      <c r="Y53" s="8">
        <v>0.73</v>
      </c>
      <c r="AI53" s="5" t="s">
        <v>1</v>
      </c>
      <c r="AJ53" s="8">
        <v>0.191</v>
      </c>
      <c r="AK53" s="8">
        <v>0.14299999999999999</v>
      </c>
      <c r="AL53" s="8">
        <v>0.71899999999999997</v>
      </c>
      <c r="AV53" s="5" t="s">
        <v>1</v>
      </c>
      <c r="AW53" s="8">
        <v>0.214</v>
      </c>
      <c r="AX53" s="8">
        <v>0.16600000000000001</v>
      </c>
      <c r="AY53" s="8">
        <v>0.71699999999999997</v>
      </c>
      <c r="BJ53" s="5" t="s">
        <v>50</v>
      </c>
      <c r="BK53" s="8">
        <f>W55</f>
        <v>0.21299999999999999</v>
      </c>
      <c r="BL53" s="8">
        <f t="shared" ref="BL53:BM53" si="20">X55</f>
        <v>0.19</v>
      </c>
      <c r="BM53" s="8">
        <f t="shared" si="20"/>
        <v>0.748</v>
      </c>
    </row>
    <row r="54" spans="1:65" x14ac:dyDescent="0.25">
      <c r="A54" s="5" t="s">
        <v>2</v>
      </c>
      <c r="B54" s="8">
        <v>0.377</v>
      </c>
      <c r="C54" s="8">
        <v>0.36099999999999999</v>
      </c>
      <c r="D54" s="8">
        <v>0.754</v>
      </c>
      <c r="V54" s="5" t="s">
        <v>2</v>
      </c>
      <c r="W54" s="8">
        <v>0.39400000000000002</v>
      </c>
      <c r="X54" s="8">
        <v>0.378</v>
      </c>
      <c r="Y54" s="8">
        <v>0.76200000000000001</v>
      </c>
      <c r="AI54" s="5" t="s">
        <v>2</v>
      </c>
      <c r="AJ54" s="8">
        <v>0.39200000000000002</v>
      </c>
      <c r="AK54" s="8">
        <v>0.39100000000000001</v>
      </c>
      <c r="AL54" s="8">
        <v>0.77100000000000002</v>
      </c>
      <c r="AV54" s="5" t="s">
        <v>2</v>
      </c>
      <c r="AW54" s="8">
        <v>0.35899999999999999</v>
      </c>
      <c r="AX54" s="8">
        <v>0.40100000000000002</v>
      </c>
      <c r="AY54" s="8">
        <v>0.76800000000000002</v>
      </c>
      <c r="BJ54" s="5" t="s">
        <v>51</v>
      </c>
      <c r="BK54" s="8">
        <f>AJ55</f>
        <v>0.20100000000000001</v>
      </c>
      <c r="BL54" s="8">
        <f t="shared" ref="BL54:BM54" si="21">AK55</f>
        <v>0.21099999999999999</v>
      </c>
      <c r="BM54" s="8">
        <f t="shared" si="21"/>
        <v>0.76600000000000001</v>
      </c>
    </row>
    <row r="55" spans="1:65" x14ac:dyDescent="0.25">
      <c r="A55" s="5" t="s">
        <v>3</v>
      </c>
      <c r="B55" s="8">
        <v>0.191</v>
      </c>
      <c r="C55" s="8">
        <v>0.18</v>
      </c>
      <c r="D55" s="8">
        <v>0.75800000000000001</v>
      </c>
      <c r="V55" s="5" t="s">
        <v>3</v>
      </c>
      <c r="W55" s="8">
        <v>0.21299999999999999</v>
      </c>
      <c r="X55" s="8">
        <v>0.19</v>
      </c>
      <c r="Y55" s="8">
        <v>0.748</v>
      </c>
      <c r="AI55" s="5" t="s">
        <v>3</v>
      </c>
      <c r="AJ55" s="8">
        <v>0.20100000000000001</v>
      </c>
      <c r="AK55" s="8">
        <v>0.21099999999999999</v>
      </c>
      <c r="AL55" s="8">
        <v>0.76600000000000001</v>
      </c>
      <c r="AV55" s="5" t="s">
        <v>3</v>
      </c>
      <c r="AW55" s="8">
        <v>0.21099999999999999</v>
      </c>
      <c r="AX55" s="8">
        <v>0.188</v>
      </c>
      <c r="AY55" s="8">
        <v>0.754</v>
      </c>
      <c r="BJ55" s="5" t="s">
        <v>52</v>
      </c>
      <c r="BK55" s="8">
        <f>AW55</f>
        <v>0.21099999999999999</v>
      </c>
      <c r="BL55" s="8">
        <f t="shared" ref="BL55:BM55" si="22">AX55</f>
        <v>0.188</v>
      </c>
      <c r="BM55" s="8">
        <f t="shared" si="22"/>
        <v>0.754</v>
      </c>
    </row>
    <row r="56" spans="1:65" x14ac:dyDescent="0.25">
      <c r="A56" s="5" t="s">
        <v>4</v>
      </c>
      <c r="B56" s="8">
        <v>1.2869999999999999</v>
      </c>
      <c r="C56" s="8">
        <v>1.282</v>
      </c>
      <c r="D56" s="8">
        <v>0.75600000000000001</v>
      </c>
      <c r="V56" s="5" t="s">
        <v>4</v>
      </c>
      <c r="W56" s="8">
        <v>1.323</v>
      </c>
      <c r="X56" s="8">
        <v>1.327</v>
      </c>
      <c r="Y56" s="8">
        <v>0.749</v>
      </c>
      <c r="AI56" s="5" t="s">
        <v>4</v>
      </c>
      <c r="AJ56" s="8">
        <v>1.3919999999999999</v>
      </c>
      <c r="AK56" s="8">
        <v>1.25</v>
      </c>
      <c r="AL56" s="8">
        <v>0.76900000000000002</v>
      </c>
      <c r="AV56" s="5" t="s">
        <v>4</v>
      </c>
      <c r="AW56" s="8">
        <v>1.3129999999999999</v>
      </c>
      <c r="AX56" s="8">
        <v>1.266</v>
      </c>
      <c r="AY56" s="8">
        <v>0.76200000000000001</v>
      </c>
    </row>
    <row r="59" spans="1:65" x14ac:dyDescent="0.25">
      <c r="A59" s="1"/>
      <c r="B59" s="1"/>
      <c r="C59" s="1"/>
      <c r="D59" s="1"/>
      <c r="V59" s="1"/>
      <c r="W59" s="1"/>
      <c r="X59" s="1"/>
      <c r="Y59" s="1"/>
      <c r="AI59" s="1"/>
      <c r="AJ59" s="1"/>
      <c r="AK59" s="1"/>
      <c r="AL59" s="1"/>
      <c r="AV59" s="1"/>
      <c r="AW59" s="1"/>
      <c r="AX59" s="1"/>
      <c r="AY59" s="1"/>
    </row>
    <row r="60" spans="1:65" x14ac:dyDescent="0.25">
      <c r="A60" s="1"/>
      <c r="B60" s="1"/>
      <c r="C60" s="1"/>
      <c r="D60" s="1"/>
      <c r="V60" s="1"/>
      <c r="W60" s="1"/>
      <c r="X60" s="1"/>
      <c r="Y60" s="1"/>
      <c r="AI60" s="1"/>
      <c r="AJ60" s="1"/>
      <c r="AK60" s="1"/>
      <c r="AL60" s="1"/>
      <c r="AV60" s="1"/>
      <c r="AW60" s="1"/>
      <c r="AX60" s="1"/>
      <c r="AY60" s="1"/>
    </row>
    <row r="61" spans="1:65" x14ac:dyDescent="0.25">
      <c r="A61" s="1"/>
      <c r="B61" s="1"/>
      <c r="C61" s="1"/>
      <c r="D61" s="1"/>
      <c r="V61" s="1"/>
      <c r="W61" s="1"/>
      <c r="X61" s="1"/>
      <c r="Y61" s="1"/>
      <c r="AI61" s="1"/>
      <c r="AJ61" s="1"/>
      <c r="AK61" s="1"/>
      <c r="AL61" s="1"/>
      <c r="AV61" s="1"/>
      <c r="AW61" s="1"/>
      <c r="AX61" s="1"/>
      <c r="AY61" s="1"/>
    </row>
    <row r="62" spans="1:65" x14ac:dyDescent="0.25">
      <c r="A62" s="1"/>
      <c r="B62" s="1"/>
      <c r="C62" s="1"/>
      <c r="D62" s="1"/>
      <c r="V62" s="1"/>
      <c r="W62" s="1"/>
      <c r="X62" s="1"/>
      <c r="Y62" s="1"/>
      <c r="AI62" s="1"/>
      <c r="AJ62" s="1"/>
      <c r="AK62" s="1"/>
      <c r="AL62" s="1"/>
      <c r="AV62" s="1"/>
      <c r="AW62" s="1"/>
      <c r="AX62" s="1"/>
      <c r="AY62" s="1"/>
    </row>
    <row r="63" spans="1:65" x14ac:dyDescent="0.25">
      <c r="A63" s="1"/>
      <c r="B63" s="1"/>
      <c r="C63" s="1"/>
      <c r="D63" s="1"/>
      <c r="V63" s="1"/>
      <c r="W63" s="1"/>
      <c r="X63" s="1"/>
      <c r="Y63" s="1"/>
      <c r="AI63" s="1"/>
      <c r="AJ63" s="1"/>
      <c r="AK63" s="1"/>
      <c r="AL63" s="1"/>
      <c r="AV63" s="1"/>
      <c r="AW63" s="1"/>
      <c r="AX63" s="1"/>
      <c r="AY63" s="1"/>
    </row>
    <row r="64" spans="1:65" x14ac:dyDescent="0.25">
      <c r="A64" s="1"/>
      <c r="B64" s="1"/>
      <c r="C64" s="1"/>
      <c r="D64" s="1"/>
      <c r="V64" s="1"/>
      <c r="W64" s="1"/>
      <c r="X64" s="1"/>
      <c r="Y64" s="1"/>
      <c r="AI64" s="1"/>
      <c r="AJ64" s="1"/>
      <c r="AK64" s="1"/>
      <c r="AL64" s="1"/>
      <c r="AV64" s="1"/>
      <c r="AW64" s="1"/>
      <c r="AX64" s="1"/>
      <c r="AY64" s="1"/>
    </row>
    <row r="65" spans="1:69" x14ac:dyDescent="0.25">
      <c r="A65" s="1"/>
      <c r="B65" s="1"/>
      <c r="C65" s="1"/>
      <c r="D65" s="1"/>
      <c r="V65" s="1"/>
      <c r="W65" s="1"/>
      <c r="X65" s="1"/>
      <c r="Y65" s="1"/>
      <c r="AI65" s="1"/>
      <c r="AJ65" s="1"/>
      <c r="AK65" s="1"/>
      <c r="AL65" s="1"/>
      <c r="AV65" s="1"/>
      <c r="AW65" s="1"/>
      <c r="AX65" s="1"/>
      <c r="AY65" s="1"/>
    </row>
    <row r="66" spans="1:69" x14ac:dyDescent="0.25">
      <c r="A66" s="2" t="s">
        <v>13</v>
      </c>
      <c r="B66" s="2"/>
      <c r="C66" s="2"/>
      <c r="D66" s="2"/>
      <c r="V66" s="2" t="s">
        <v>13</v>
      </c>
      <c r="W66" s="2"/>
      <c r="X66" s="2"/>
      <c r="Y66" s="2"/>
      <c r="AI66" s="2" t="s">
        <v>13</v>
      </c>
      <c r="AJ66" s="2"/>
      <c r="AK66" s="2"/>
      <c r="AL66" s="2"/>
      <c r="AV66" s="2" t="s">
        <v>13</v>
      </c>
      <c r="AW66" s="2"/>
      <c r="AX66" s="2"/>
      <c r="AY66" s="2"/>
      <c r="BJ66" s="2" t="s">
        <v>13</v>
      </c>
    </row>
    <row r="67" spans="1:69" x14ac:dyDescent="0.25">
      <c r="A67" s="3"/>
      <c r="B67" s="4" t="s">
        <v>5</v>
      </c>
      <c r="C67" s="4" t="s">
        <v>6</v>
      </c>
      <c r="D67" s="4" t="s">
        <v>7</v>
      </c>
      <c r="V67" s="3"/>
      <c r="W67" s="4" t="s">
        <v>5</v>
      </c>
      <c r="X67" s="4" t="s">
        <v>6</v>
      </c>
      <c r="Y67" s="4" t="s">
        <v>7</v>
      </c>
      <c r="AI67" s="3"/>
      <c r="AJ67" s="4" t="s">
        <v>5</v>
      </c>
      <c r="AK67" s="4" t="s">
        <v>6</v>
      </c>
      <c r="AL67" s="4" t="s">
        <v>7</v>
      </c>
      <c r="AV67" s="3"/>
      <c r="AW67" s="4" t="s">
        <v>5</v>
      </c>
      <c r="AX67" s="4" t="s">
        <v>6</v>
      </c>
      <c r="AY67" s="4" t="s">
        <v>7</v>
      </c>
      <c r="BJ67" s="3"/>
      <c r="BK67" s="4" t="s">
        <v>5</v>
      </c>
      <c r="BL67" s="4" t="s">
        <v>6</v>
      </c>
      <c r="BM67" s="4" t="s">
        <v>7</v>
      </c>
    </row>
    <row r="68" spans="1:69" x14ac:dyDescent="0.25">
      <c r="A68" s="5" t="s">
        <v>0</v>
      </c>
      <c r="B68" s="8">
        <v>7.8979999999999997</v>
      </c>
      <c r="C68" s="8">
        <v>8.0340000000000007</v>
      </c>
      <c r="D68" s="8">
        <v>8.1449999999999996</v>
      </c>
      <c r="H68" s="7"/>
      <c r="V68" s="5" t="s">
        <v>0</v>
      </c>
      <c r="W68" s="8">
        <v>5.5590000000000002</v>
      </c>
      <c r="X68" s="8">
        <v>5.23</v>
      </c>
      <c r="Y68" s="8">
        <v>5.5170000000000003</v>
      </c>
      <c r="AC68" s="7"/>
      <c r="AI68" s="5" t="s">
        <v>0</v>
      </c>
      <c r="AJ68" s="8">
        <v>7.4770000000000003</v>
      </c>
      <c r="AK68" s="8">
        <v>7.5730000000000004</v>
      </c>
      <c r="AL68" s="8">
        <v>7.4459999999999997</v>
      </c>
      <c r="AP68" s="7"/>
      <c r="AV68" s="5" t="s">
        <v>0</v>
      </c>
      <c r="AW68" s="8">
        <v>0.218</v>
      </c>
      <c r="AX68" s="8">
        <v>0.11899999999999999</v>
      </c>
      <c r="AY68" s="8">
        <v>0.29499999999999998</v>
      </c>
      <c r="BC68" s="7"/>
      <c r="BJ68" s="5" t="s">
        <v>49</v>
      </c>
      <c r="BK68" s="8">
        <f>B71</f>
        <v>7.8410000000000002</v>
      </c>
      <c r="BL68" s="8">
        <f t="shared" ref="BL68:BM68" si="23">C71</f>
        <v>7.85</v>
      </c>
      <c r="BM68" s="8">
        <f t="shared" si="23"/>
        <v>7.9989999999999997</v>
      </c>
      <c r="BQ68" s="7"/>
    </row>
    <row r="69" spans="1:69" x14ac:dyDescent="0.25">
      <c r="A69" s="5" t="s">
        <v>1</v>
      </c>
      <c r="B69" s="8">
        <v>7.9710000000000001</v>
      </c>
      <c r="C69" s="8">
        <v>8.3279999999999994</v>
      </c>
      <c r="D69" s="8">
        <v>7.8860000000000001</v>
      </c>
      <c r="V69" s="5" t="s">
        <v>1</v>
      </c>
      <c r="W69" s="8">
        <v>7.4029999999999996</v>
      </c>
      <c r="X69" s="8">
        <v>6.4329999999999998</v>
      </c>
      <c r="Y69" s="8">
        <v>7.2210000000000001</v>
      </c>
      <c r="AI69" s="5" t="s">
        <v>1</v>
      </c>
      <c r="AJ69" s="8">
        <v>7.04</v>
      </c>
      <c r="AK69" s="8">
        <v>7.1980000000000004</v>
      </c>
      <c r="AL69" s="8">
        <v>6.7610000000000001</v>
      </c>
      <c r="AV69" s="5" t="s">
        <v>1</v>
      </c>
      <c r="AW69" s="8">
        <v>0.15</v>
      </c>
      <c r="AX69" s="8">
        <v>0.111</v>
      </c>
      <c r="AY69" s="8">
        <v>0.27700000000000002</v>
      </c>
      <c r="BJ69" s="5" t="s">
        <v>50</v>
      </c>
      <c r="BK69" s="8">
        <f>W71</f>
        <v>6.3940000000000001</v>
      </c>
      <c r="BL69" s="8">
        <f t="shared" ref="BL69:BM69" si="24">X71</f>
        <v>6.4020000000000001</v>
      </c>
      <c r="BM69" s="8">
        <f t="shared" si="24"/>
        <v>6.5940000000000003</v>
      </c>
    </row>
    <row r="70" spans="1:69" x14ac:dyDescent="0.25">
      <c r="A70" s="5" t="s">
        <v>2</v>
      </c>
      <c r="B70" s="8">
        <v>7.9690000000000003</v>
      </c>
      <c r="C70" s="8">
        <v>7.9820000000000002</v>
      </c>
      <c r="D70" s="8">
        <v>8.0459999999999994</v>
      </c>
      <c r="V70" s="5" t="s">
        <v>2</v>
      </c>
      <c r="W70" s="8">
        <v>6.702</v>
      </c>
      <c r="X70" s="8">
        <v>6.66</v>
      </c>
      <c r="Y70" s="8">
        <v>6.75</v>
      </c>
      <c r="AI70" s="5" t="s">
        <v>2</v>
      </c>
      <c r="AJ70" s="8">
        <v>7.05</v>
      </c>
      <c r="AK70" s="8">
        <v>7.0350000000000001</v>
      </c>
      <c r="AL70" s="8">
        <v>7.024</v>
      </c>
      <c r="AV70" s="5" t="s">
        <v>2</v>
      </c>
      <c r="AW70" s="8">
        <v>0.23300000000000001</v>
      </c>
      <c r="AX70" s="8">
        <v>0.27400000000000002</v>
      </c>
      <c r="AY70" s="8">
        <v>0.32400000000000001</v>
      </c>
      <c r="BJ70" s="5" t="s">
        <v>51</v>
      </c>
      <c r="BK70" s="8">
        <f>AJ71</f>
        <v>6.9269999999999996</v>
      </c>
      <c r="BL70" s="8">
        <f t="shared" ref="BL70:BM70" si="25">AK71</f>
        <v>6.8460000000000001</v>
      </c>
      <c r="BM70" s="8">
        <f t="shared" si="25"/>
        <v>6.976</v>
      </c>
    </row>
    <row r="71" spans="1:69" x14ac:dyDescent="0.25">
      <c r="A71" s="5" t="s">
        <v>3</v>
      </c>
      <c r="B71" s="8">
        <v>7.8410000000000002</v>
      </c>
      <c r="C71" s="8">
        <v>7.85</v>
      </c>
      <c r="D71" s="8">
        <v>7.9989999999999997</v>
      </c>
      <c r="H71" s="11"/>
      <c r="V71" s="5" t="s">
        <v>3</v>
      </c>
      <c r="W71" s="8">
        <v>6.3940000000000001</v>
      </c>
      <c r="X71" s="8">
        <v>6.4020000000000001</v>
      </c>
      <c r="Y71" s="8">
        <v>6.5940000000000003</v>
      </c>
      <c r="AC71" s="11"/>
      <c r="AI71" s="5" t="s">
        <v>3</v>
      </c>
      <c r="AJ71" s="8">
        <v>6.9269999999999996</v>
      </c>
      <c r="AK71" s="8">
        <v>6.8460000000000001</v>
      </c>
      <c r="AL71" s="8">
        <v>6.976</v>
      </c>
      <c r="AP71" s="11"/>
      <c r="AV71" s="5" t="s">
        <v>3</v>
      </c>
      <c r="AW71" s="8">
        <v>0.155</v>
      </c>
      <c r="AX71" s="8">
        <v>0.13700000000000001</v>
      </c>
      <c r="AY71" s="8">
        <v>0.313</v>
      </c>
      <c r="BC71" s="11"/>
      <c r="BJ71" s="5" t="s">
        <v>52</v>
      </c>
      <c r="BK71" s="8">
        <f>AW71</f>
        <v>0.155</v>
      </c>
      <c r="BL71" s="8">
        <f t="shared" ref="BL71:BM71" si="26">AX71</f>
        <v>0.13700000000000001</v>
      </c>
      <c r="BM71" s="8">
        <f t="shared" si="26"/>
        <v>0.313</v>
      </c>
      <c r="BQ71" s="11"/>
    </row>
    <row r="72" spans="1:69" x14ac:dyDescent="0.25">
      <c r="A72" s="5" t="s">
        <v>4</v>
      </c>
      <c r="B72" s="8">
        <v>8.3800000000000008</v>
      </c>
      <c r="C72" s="8">
        <v>8.5250000000000004</v>
      </c>
      <c r="D72" s="8">
        <v>8.0459999999999994</v>
      </c>
      <c r="V72" s="5" t="s">
        <v>4</v>
      </c>
      <c r="W72" s="8">
        <v>7.2859999999999996</v>
      </c>
      <c r="X72" s="8">
        <v>7.1669999999999998</v>
      </c>
      <c r="Y72" s="8">
        <v>6.7130000000000001</v>
      </c>
      <c r="AI72" s="5" t="s">
        <v>4</v>
      </c>
      <c r="AJ72" s="8">
        <v>7.3780000000000001</v>
      </c>
      <c r="AK72" s="8">
        <v>7.2480000000000002</v>
      </c>
      <c r="AL72" s="8">
        <v>6.891</v>
      </c>
      <c r="AV72" s="5" t="s">
        <v>4</v>
      </c>
      <c r="AW72" s="8">
        <v>0.85199999999999998</v>
      </c>
      <c r="AX72" s="8">
        <v>0.79300000000000004</v>
      </c>
      <c r="AY72" s="8">
        <v>0.32100000000000001</v>
      </c>
    </row>
    <row r="73" spans="1:69" x14ac:dyDescent="0.25">
      <c r="A73" s="1"/>
      <c r="B73" s="1"/>
      <c r="C73" s="1"/>
      <c r="D73" s="1"/>
      <c r="V73" s="1"/>
      <c r="W73" s="1"/>
      <c r="X73" s="1"/>
      <c r="Y73" s="1"/>
      <c r="AI73" s="1"/>
      <c r="AJ73" s="1"/>
      <c r="AK73" s="1"/>
      <c r="AL73" s="1"/>
      <c r="AV73" s="1"/>
      <c r="AW73" s="1"/>
      <c r="AX73" s="1"/>
      <c r="AY73" s="1"/>
    </row>
    <row r="74" spans="1:69" x14ac:dyDescent="0.25">
      <c r="B74" s="11"/>
      <c r="W74" s="11"/>
      <c r="AJ74" s="11"/>
      <c r="AW74" s="11"/>
    </row>
    <row r="75" spans="1:69" x14ac:dyDescent="0.25">
      <c r="A75" s="1"/>
      <c r="B75" s="1"/>
      <c r="C75" s="1"/>
      <c r="D75" s="1"/>
      <c r="V75" s="1"/>
      <c r="W75" s="1"/>
      <c r="X75" s="1"/>
      <c r="Y75" s="1"/>
      <c r="AI75" s="1"/>
      <c r="AJ75" s="1"/>
      <c r="AK75" s="1"/>
      <c r="AL75" s="1"/>
      <c r="AV75" s="1"/>
      <c r="AW75" s="1"/>
      <c r="AX75" s="1"/>
      <c r="AY75" s="1"/>
    </row>
    <row r="76" spans="1:69" x14ac:dyDescent="0.25">
      <c r="A76" s="1"/>
      <c r="B76" s="1"/>
      <c r="C76" s="1"/>
      <c r="D76" s="1"/>
      <c r="V76" s="1"/>
      <c r="W76" s="1"/>
      <c r="X76" s="1"/>
      <c r="Y76" s="1"/>
      <c r="AI76" s="1"/>
      <c r="AJ76" s="1"/>
      <c r="AK76" s="1"/>
      <c r="AL76" s="1"/>
      <c r="AV76" s="1"/>
      <c r="AW76" s="1"/>
      <c r="AX76" s="1"/>
      <c r="AY76" s="1"/>
    </row>
    <row r="77" spans="1:69" x14ac:dyDescent="0.25">
      <c r="A77" s="1"/>
      <c r="B77" s="1"/>
      <c r="C77" s="1"/>
      <c r="D77" s="1"/>
      <c r="V77" s="1"/>
      <c r="W77" s="1"/>
      <c r="X77" s="1"/>
      <c r="Y77" s="1"/>
      <c r="AI77" s="1"/>
      <c r="AJ77" s="1"/>
      <c r="AK77" s="1"/>
      <c r="AL77" s="1"/>
      <c r="AV77" s="1"/>
      <c r="AW77" s="1"/>
      <c r="AX77" s="1"/>
      <c r="AY77" s="1"/>
    </row>
    <row r="78" spans="1:69" x14ac:dyDescent="0.25">
      <c r="A78" s="1"/>
      <c r="B78" s="1"/>
      <c r="C78" s="1"/>
      <c r="D78" s="1"/>
      <c r="V78" s="1"/>
      <c r="W78" s="1"/>
      <c r="X78" s="1"/>
      <c r="Y78" s="1"/>
      <c r="AI78" s="1"/>
      <c r="AJ78" s="1"/>
      <c r="AK78" s="1"/>
      <c r="AL78" s="1"/>
      <c r="AV78" s="1"/>
      <c r="AW78" s="1"/>
      <c r="AX78" s="1"/>
      <c r="AY78" s="1"/>
    </row>
    <row r="79" spans="1:69" x14ac:dyDescent="0.25">
      <c r="A79" s="1"/>
      <c r="B79" s="1"/>
      <c r="C79" s="1"/>
      <c r="D79" s="1"/>
      <c r="V79" s="1"/>
      <c r="W79" s="1"/>
      <c r="X79" s="1"/>
      <c r="Y79" s="1"/>
      <c r="AI79" s="1"/>
      <c r="AJ79" s="1"/>
      <c r="AK79" s="1"/>
      <c r="AL79" s="1"/>
      <c r="AV79" s="1"/>
      <c r="AW79" s="1"/>
      <c r="AX79" s="1"/>
      <c r="AY79" s="1"/>
    </row>
    <row r="80" spans="1:69" x14ac:dyDescent="0.25">
      <c r="A80" s="1"/>
      <c r="B80" s="1"/>
      <c r="C80" s="1"/>
      <c r="D80" s="1"/>
      <c r="V80" s="1"/>
      <c r="W80" s="1"/>
      <c r="X80" s="1"/>
      <c r="Y80" s="1"/>
      <c r="AI80" s="1"/>
      <c r="AJ80" s="1"/>
      <c r="AK80" s="1"/>
      <c r="AL80" s="1"/>
      <c r="AV80" s="1"/>
      <c r="AW80" s="1"/>
      <c r="AX80" s="1"/>
      <c r="AY80" s="1"/>
    </row>
    <row r="81" spans="1:65" x14ac:dyDescent="0.25">
      <c r="A81" s="1"/>
      <c r="B81" s="1"/>
      <c r="C81" s="1"/>
      <c r="D81" s="1"/>
      <c r="V81" s="1"/>
      <c r="W81" s="1"/>
      <c r="X81" s="1"/>
      <c r="Y81" s="1"/>
      <c r="AI81" s="1"/>
      <c r="AJ81" s="1"/>
      <c r="AK81" s="1"/>
      <c r="AL81" s="1"/>
      <c r="AV81" s="1"/>
      <c r="AW81" s="1"/>
      <c r="AX81" s="1"/>
      <c r="AY81" s="1"/>
    </row>
    <row r="82" spans="1:65" x14ac:dyDescent="0.25">
      <c r="A82" s="2" t="s">
        <v>12</v>
      </c>
      <c r="B82" s="2"/>
      <c r="C82" s="2"/>
      <c r="D82" s="2"/>
      <c r="V82" s="2" t="s">
        <v>12</v>
      </c>
      <c r="W82" s="2"/>
      <c r="X82" s="2"/>
      <c r="Y82" s="2"/>
      <c r="AI82" s="2" t="s">
        <v>12</v>
      </c>
      <c r="AJ82" s="2"/>
      <c r="AK82" s="2"/>
      <c r="AL82" s="2"/>
      <c r="AV82" s="2" t="s">
        <v>12</v>
      </c>
      <c r="AW82" s="2"/>
      <c r="AX82" s="2"/>
      <c r="AY82" s="2"/>
      <c r="BJ82" s="2" t="s">
        <v>12</v>
      </c>
    </row>
    <row r="83" spans="1:65" x14ac:dyDescent="0.25">
      <c r="A83" s="3"/>
      <c r="B83" s="4" t="s">
        <v>5</v>
      </c>
      <c r="C83" s="4" t="s">
        <v>6</v>
      </c>
      <c r="D83" s="4" t="s">
        <v>7</v>
      </c>
      <c r="V83" s="3"/>
      <c r="W83" s="4" t="s">
        <v>5</v>
      </c>
      <c r="X83" s="4" t="s">
        <v>6</v>
      </c>
      <c r="Y83" s="4" t="s">
        <v>7</v>
      </c>
      <c r="AI83" s="3"/>
      <c r="AJ83" s="4" t="s">
        <v>5</v>
      </c>
      <c r="AK83" s="4" t="s">
        <v>6</v>
      </c>
      <c r="AL83" s="4" t="s">
        <v>7</v>
      </c>
      <c r="AV83" s="3"/>
      <c r="AW83" s="4" t="s">
        <v>5</v>
      </c>
      <c r="AX83" s="4" t="s">
        <v>6</v>
      </c>
      <c r="AY83" s="4" t="s">
        <v>7</v>
      </c>
      <c r="BJ83" s="3"/>
      <c r="BK83" s="4" t="s">
        <v>5</v>
      </c>
      <c r="BL83" s="4" t="s">
        <v>6</v>
      </c>
      <c r="BM83" s="4" t="s">
        <v>7</v>
      </c>
    </row>
    <row r="84" spans="1:65" x14ac:dyDescent="0.25">
      <c r="A84" s="5" t="s">
        <v>0</v>
      </c>
      <c r="B84" s="8">
        <v>0.192</v>
      </c>
      <c r="C84" s="8">
        <v>0.108</v>
      </c>
      <c r="D84" s="8">
        <v>0.255</v>
      </c>
      <c r="V84" s="5" t="s">
        <v>0</v>
      </c>
      <c r="W84" s="8">
        <v>0.187</v>
      </c>
      <c r="X84" s="8">
        <v>0.123</v>
      </c>
      <c r="Y84" s="8">
        <v>0.32600000000000001</v>
      </c>
      <c r="AI84" s="5" t="s">
        <v>0</v>
      </c>
      <c r="AJ84" s="8">
        <v>0.192</v>
      </c>
      <c r="AK84" s="8">
        <v>0.123</v>
      </c>
      <c r="AL84" s="8">
        <v>0.20799999999999999</v>
      </c>
      <c r="AV84" s="5" t="s">
        <v>0</v>
      </c>
      <c r="AW84" s="8">
        <v>0.218</v>
      </c>
      <c r="AX84" s="8">
        <v>0.11899999999999999</v>
      </c>
      <c r="AY84" s="8">
        <v>0.29499999999999998</v>
      </c>
      <c r="BJ84" s="5" t="s">
        <v>49</v>
      </c>
      <c r="BK84" s="8">
        <f>B87</f>
        <v>0.13400000000000001</v>
      </c>
      <c r="BL84" s="8">
        <f t="shared" ref="BL84:BM84" si="27">C87</f>
        <v>0.13</v>
      </c>
      <c r="BM84" s="8">
        <f t="shared" si="27"/>
        <v>0.28499999999999998</v>
      </c>
    </row>
    <row r="85" spans="1:65" x14ac:dyDescent="0.25">
      <c r="A85" s="5" t="s">
        <v>1</v>
      </c>
      <c r="B85" s="8">
        <v>0.13100000000000001</v>
      </c>
      <c r="C85" s="8">
        <v>9.7000000000000003E-2</v>
      </c>
      <c r="D85" s="8">
        <v>0.25</v>
      </c>
      <c r="V85" s="5" t="s">
        <v>1</v>
      </c>
      <c r="W85" s="8">
        <v>8.7999999999999995E-2</v>
      </c>
      <c r="X85" s="8">
        <v>6.8000000000000005E-2</v>
      </c>
      <c r="Y85" s="8">
        <v>0.39100000000000001</v>
      </c>
      <c r="AI85" s="5" t="s">
        <v>1</v>
      </c>
      <c r="AJ85" s="8">
        <v>0.11600000000000001</v>
      </c>
      <c r="AK85" s="8">
        <v>8.7999999999999995E-2</v>
      </c>
      <c r="AL85" s="8">
        <v>0.184</v>
      </c>
      <c r="AV85" s="5" t="s">
        <v>1</v>
      </c>
      <c r="AW85" s="8">
        <v>0.15</v>
      </c>
      <c r="AX85" s="8">
        <v>0.111</v>
      </c>
      <c r="AY85" s="8">
        <v>0.27700000000000002</v>
      </c>
      <c r="BJ85" s="5" t="s">
        <v>50</v>
      </c>
      <c r="BK85" s="8">
        <f>W87</f>
        <v>0.159</v>
      </c>
      <c r="BL85" s="8">
        <f t="shared" ref="BL85:BM85" si="28">X87</f>
        <v>0.14099999999999999</v>
      </c>
      <c r="BM85" s="8">
        <f t="shared" si="28"/>
        <v>0.36199999999999999</v>
      </c>
    </row>
    <row r="86" spans="1:65" x14ac:dyDescent="0.25">
      <c r="A86" s="5" t="s">
        <v>2</v>
      </c>
      <c r="B86" s="8">
        <v>0.248</v>
      </c>
      <c r="C86" s="8">
        <v>0.23899999999999999</v>
      </c>
      <c r="D86" s="8">
        <v>0.27500000000000002</v>
      </c>
      <c r="V86" s="5" t="s">
        <v>2</v>
      </c>
      <c r="W86" s="8">
        <v>0.27800000000000002</v>
      </c>
      <c r="X86" s="8">
        <v>0.26100000000000001</v>
      </c>
      <c r="Y86" s="8">
        <v>0.36799999999999999</v>
      </c>
      <c r="AI86" s="5" t="s">
        <v>2</v>
      </c>
      <c r="AJ86" s="8">
        <v>0.24099999999999999</v>
      </c>
      <c r="AK86" s="8">
        <v>0.24</v>
      </c>
      <c r="AL86" s="8">
        <v>0.223</v>
      </c>
      <c r="AV86" s="5" t="s">
        <v>2</v>
      </c>
      <c r="AW86" s="8">
        <v>0.23300000000000001</v>
      </c>
      <c r="AX86" s="8">
        <v>0.27400000000000002</v>
      </c>
      <c r="AY86" s="8">
        <v>0.32400000000000001</v>
      </c>
      <c r="BJ86" s="5" t="s">
        <v>51</v>
      </c>
      <c r="BK86" s="8">
        <f>AJ87</f>
        <v>0.13900000000000001</v>
      </c>
      <c r="BL86" s="8">
        <f t="shared" ref="BL86:BM86" si="29">AK87</f>
        <v>0.157</v>
      </c>
      <c r="BM86" s="8">
        <f t="shared" si="29"/>
        <v>0.22600000000000001</v>
      </c>
    </row>
    <row r="87" spans="1:65" x14ac:dyDescent="0.25">
      <c r="A87" s="5" t="s">
        <v>3</v>
      </c>
      <c r="B87" s="8">
        <v>0.13400000000000001</v>
      </c>
      <c r="C87" s="8">
        <v>0.13</v>
      </c>
      <c r="D87" s="8">
        <v>0.28499999999999998</v>
      </c>
      <c r="V87" s="5" t="s">
        <v>3</v>
      </c>
      <c r="W87" s="8">
        <v>0.159</v>
      </c>
      <c r="X87" s="8">
        <v>0.14099999999999999</v>
      </c>
      <c r="Y87" s="8">
        <v>0.36199999999999999</v>
      </c>
      <c r="AI87" s="5" t="s">
        <v>3</v>
      </c>
      <c r="AJ87" s="8">
        <v>0.13900000000000001</v>
      </c>
      <c r="AK87" s="8">
        <v>0.157</v>
      </c>
      <c r="AL87" s="8">
        <v>0.22600000000000001</v>
      </c>
      <c r="AV87" s="5" t="s">
        <v>3</v>
      </c>
      <c r="AW87" s="8">
        <v>0.155</v>
      </c>
      <c r="AX87" s="8">
        <v>0.13700000000000001</v>
      </c>
      <c r="AY87" s="8">
        <v>0.313</v>
      </c>
      <c r="BJ87" s="5" t="s">
        <v>52</v>
      </c>
      <c r="BK87" s="8">
        <f>AW87</f>
        <v>0.155</v>
      </c>
      <c r="BL87" s="8">
        <f t="shared" ref="BL87:BM87" si="30">AX87</f>
        <v>0.13700000000000001</v>
      </c>
      <c r="BM87" s="8">
        <f t="shared" si="30"/>
        <v>0.313</v>
      </c>
    </row>
    <row r="88" spans="1:65" x14ac:dyDescent="0.25">
      <c r="A88" s="5" t="s">
        <v>4</v>
      </c>
      <c r="B88" s="8">
        <v>0.74099999999999999</v>
      </c>
      <c r="C88" s="8">
        <v>0.83099999999999996</v>
      </c>
      <c r="D88" s="8">
        <v>0.28299999999999997</v>
      </c>
      <c r="V88" s="5" t="s">
        <v>4</v>
      </c>
      <c r="W88" s="8">
        <v>0.88900000000000001</v>
      </c>
      <c r="X88" s="8">
        <v>0.86399999999999999</v>
      </c>
      <c r="Y88" s="8">
        <v>0.36</v>
      </c>
      <c r="AI88" s="5" t="s">
        <v>4</v>
      </c>
      <c r="AJ88" s="8">
        <v>0.72899999999999998</v>
      </c>
      <c r="AK88" s="8">
        <v>0.59699999999999998</v>
      </c>
      <c r="AL88" s="8">
        <v>0.224</v>
      </c>
      <c r="AV88" s="5" t="s">
        <v>4</v>
      </c>
      <c r="AW88" s="8">
        <v>0.85199999999999998</v>
      </c>
      <c r="AX88" s="8">
        <v>0.79300000000000004</v>
      </c>
      <c r="AY88" s="8">
        <v>0.32100000000000001</v>
      </c>
    </row>
    <row r="90" spans="1:65" x14ac:dyDescent="0.25">
      <c r="A90" s="5"/>
      <c r="B90" s="4" t="s">
        <v>5</v>
      </c>
      <c r="C90" s="4" t="s">
        <v>6</v>
      </c>
      <c r="V90" s="5"/>
      <c r="W90" s="4" t="s">
        <v>5</v>
      </c>
      <c r="X90" s="4" t="s">
        <v>6</v>
      </c>
      <c r="AI90" s="5"/>
      <c r="AJ90" s="4" t="s">
        <v>5</v>
      </c>
      <c r="AK90" s="4" t="s">
        <v>6</v>
      </c>
      <c r="AV90" s="5"/>
      <c r="AW90" s="4" t="s">
        <v>5</v>
      </c>
      <c r="AX90" s="4" t="s">
        <v>6</v>
      </c>
    </row>
    <row r="91" spans="1:65" x14ac:dyDescent="0.25">
      <c r="A91" s="5" t="s">
        <v>0</v>
      </c>
      <c r="B91" s="6">
        <f>100 - B84 * 100 / D84</f>
        <v>24.705882352941174</v>
      </c>
      <c r="C91" s="6">
        <f>100 - C84 * 100 / D84</f>
        <v>57.647058823529413</v>
      </c>
      <c r="D91" s="1"/>
      <c r="V91" s="5" t="s">
        <v>0</v>
      </c>
      <c r="W91" s="6">
        <f>100 - W84 * 100 / Y84</f>
        <v>42.638036809815958</v>
      </c>
      <c r="X91" s="6">
        <f>100 - X84 * 100 / Y84</f>
        <v>62.269938650306749</v>
      </c>
      <c r="Y91" s="1"/>
      <c r="AI91" s="5" t="s">
        <v>0</v>
      </c>
      <c r="AJ91" s="6">
        <f>100 - AJ84 * 100 / AL84</f>
        <v>7.6923076923076934</v>
      </c>
      <c r="AK91" s="6">
        <f>100 - AK84 * 100 / AL84</f>
        <v>40.865384615384606</v>
      </c>
      <c r="AL91" s="1"/>
      <c r="AV91" s="5" t="s">
        <v>0</v>
      </c>
      <c r="AW91" s="6">
        <f>100 - AW84 * 100 / AY84</f>
        <v>26.101694915254228</v>
      </c>
      <c r="AX91" s="6">
        <f>100 - AX84 * 100 / AY84</f>
        <v>59.661016949152547</v>
      </c>
      <c r="AY91" s="1"/>
    </row>
    <row r="92" spans="1:65" x14ac:dyDescent="0.25">
      <c r="A92" s="5" t="s">
        <v>1</v>
      </c>
      <c r="B92" s="6">
        <f>100 - B85 * 100 / D85</f>
        <v>47.599999999999994</v>
      </c>
      <c r="C92" s="6">
        <f t="shared" ref="C92:C95" si="31">100 - C85 * 100 / D85</f>
        <v>61.199999999999996</v>
      </c>
      <c r="D92" s="1"/>
      <c r="V92" s="5" t="s">
        <v>1</v>
      </c>
      <c r="W92" s="6">
        <f>100 - W85 * 100 / Y85</f>
        <v>77.493606138107424</v>
      </c>
      <c r="X92" s="6">
        <f t="shared" ref="X92:X95" si="32">100 - X85 * 100 / Y85</f>
        <v>82.608695652173907</v>
      </c>
      <c r="Y92" s="1"/>
      <c r="AI92" s="5" t="s">
        <v>1</v>
      </c>
      <c r="AJ92" s="6">
        <f>100 - AJ85 * 100 / AL85</f>
        <v>36.956521739130423</v>
      </c>
      <c r="AK92" s="6">
        <f t="shared" ref="AK92:AK95" si="33">100 - AK85 * 100 / AL85</f>
        <v>52.173913043478265</v>
      </c>
      <c r="AL92" s="1"/>
      <c r="AV92" s="5" t="s">
        <v>1</v>
      </c>
      <c r="AW92" s="6">
        <f>100 - AW85 * 100 / AY85</f>
        <v>45.848375451263543</v>
      </c>
      <c r="AX92" s="6">
        <f t="shared" ref="AX92:AX95" si="34">100 - AX85 * 100 / AY85</f>
        <v>59.927797833935024</v>
      </c>
      <c r="AY92" s="1"/>
    </row>
    <row r="93" spans="1:65" x14ac:dyDescent="0.25">
      <c r="A93" s="5" t="s">
        <v>2</v>
      </c>
      <c r="B93" s="6">
        <f t="shared" ref="B93:B95" si="35">100 - B86 * 100 / D86</f>
        <v>9.8181818181818272</v>
      </c>
      <c r="C93" s="6">
        <f t="shared" si="31"/>
        <v>13.090909090909108</v>
      </c>
      <c r="D93" s="1"/>
      <c r="V93" s="5" t="s">
        <v>2</v>
      </c>
      <c r="W93" s="6">
        <f t="shared" ref="W93:W95" si="36">100 - W86 * 100 / Y86</f>
        <v>24.456521739130423</v>
      </c>
      <c r="X93" s="6">
        <f t="shared" si="32"/>
        <v>29.076086956521735</v>
      </c>
      <c r="Y93" s="1"/>
      <c r="AI93" s="5" t="s">
        <v>2</v>
      </c>
      <c r="AJ93" s="6">
        <f t="shared" ref="AJ93:AJ95" si="37">100 - AJ86 * 100 / AL86</f>
        <v>-8.0717488789237564</v>
      </c>
      <c r="AK93" s="6">
        <f t="shared" si="33"/>
        <v>-7.6233183856502222</v>
      </c>
      <c r="AL93" s="1"/>
      <c r="AV93" s="5" t="s">
        <v>2</v>
      </c>
      <c r="AW93" s="6">
        <f t="shared" ref="AW93:AW95" si="38">100 - AW86 * 100 / AY86</f>
        <v>28.086419753086417</v>
      </c>
      <c r="AX93" s="6">
        <f t="shared" si="34"/>
        <v>15.432098765432102</v>
      </c>
      <c r="AY93" s="1"/>
    </row>
    <row r="94" spans="1:65" x14ac:dyDescent="0.25">
      <c r="A94" s="5" t="s">
        <v>3</v>
      </c>
      <c r="B94" s="6">
        <f t="shared" si="35"/>
        <v>52.98245614035087</v>
      </c>
      <c r="C94" s="6">
        <f t="shared" si="31"/>
        <v>54.385964912280699</v>
      </c>
      <c r="V94" s="5" t="s">
        <v>3</v>
      </c>
      <c r="W94" s="6">
        <f t="shared" si="36"/>
        <v>56.077348066298342</v>
      </c>
      <c r="X94" s="6">
        <f t="shared" si="32"/>
        <v>61.049723756906083</v>
      </c>
      <c r="AI94" s="5" t="s">
        <v>3</v>
      </c>
      <c r="AJ94" s="6">
        <f t="shared" si="37"/>
        <v>38.49557522123893</v>
      </c>
      <c r="AK94" s="6">
        <f t="shared" si="33"/>
        <v>30.530973451327441</v>
      </c>
      <c r="AV94" s="5" t="s">
        <v>3</v>
      </c>
      <c r="AW94" s="6">
        <f t="shared" si="38"/>
        <v>50.47923322683706</v>
      </c>
      <c r="AX94" s="6">
        <f t="shared" si="34"/>
        <v>56.230031948881788</v>
      </c>
    </row>
    <row r="95" spans="1:65" x14ac:dyDescent="0.25">
      <c r="A95" s="5" t="s">
        <v>4</v>
      </c>
      <c r="B95" s="6">
        <f t="shared" si="35"/>
        <v>-161.83745583038871</v>
      </c>
      <c r="C95" s="6">
        <f t="shared" si="31"/>
        <v>-193.63957597173146</v>
      </c>
      <c r="D95" s="1"/>
      <c r="V95" s="5" t="s">
        <v>4</v>
      </c>
      <c r="W95" s="6">
        <f t="shared" si="36"/>
        <v>-146.94444444444446</v>
      </c>
      <c r="X95" s="6">
        <f t="shared" si="32"/>
        <v>-140.00000000000003</v>
      </c>
      <c r="Y95" s="1"/>
      <c r="AI95" s="5" t="s">
        <v>4</v>
      </c>
      <c r="AJ95" s="6">
        <f t="shared" si="37"/>
        <v>-225.4464285714285</v>
      </c>
      <c r="AK95" s="6">
        <f t="shared" si="33"/>
        <v>-166.51785714285711</v>
      </c>
      <c r="AL95" s="1"/>
      <c r="AV95" s="5" t="s">
        <v>4</v>
      </c>
      <c r="AW95" s="6">
        <f t="shared" si="38"/>
        <v>-165.42056074766356</v>
      </c>
      <c r="AX95" s="6">
        <f t="shared" si="34"/>
        <v>-147.04049844236758</v>
      </c>
      <c r="AY95" s="1"/>
    </row>
    <row r="96" spans="1:65" x14ac:dyDescent="0.25">
      <c r="A96" s="1"/>
      <c r="B96" s="1"/>
      <c r="C96" s="1"/>
      <c r="D96" s="1"/>
      <c r="V96" s="1"/>
      <c r="W96" s="1"/>
      <c r="X96" s="1"/>
      <c r="Y96" s="1"/>
      <c r="AI96" s="1"/>
      <c r="AJ96" s="1"/>
      <c r="AK96" s="1"/>
      <c r="AL96" s="1"/>
      <c r="AV96" s="1"/>
      <c r="AW96" s="1"/>
      <c r="AX96" s="1"/>
      <c r="AY96" s="1"/>
    </row>
    <row r="97" spans="1:65" x14ac:dyDescent="0.25">
      <c r="A97" s="1"/>
      <c r="B97" s="1"/>
      <c r="C97" s="1"/>
      <c r="D97" s="1"/>
      <c r="V97" s="1"/>
      <c r="W97" s="1"/>
      <c r="X97" s="1"/>
      <c r="Y97" s="1"/>
      <c r="AI97" s="1"/>
      <c r="AJ97" s="1"/>
      <c r="AK97" s="1"/>
      <c r="AL97" s="1"/>
      <c r="AV97" s="1"/>
      <c r="AW97" s="1"/>
      <c r="AX97" s="1"/>
      <c r="AY97" s="1"/>
    </row>
    <row r="98" spans="1:65" x14ac:dyDescent="0.25">
      <c r="A98" s="2" t="s">
        <v>41</v>
      </c>
      <c r="B98" s="2"/>
      <c r="C98" s="2"/>
      <c r="D98" s="2"/>
      <c r="V98" s="2" t="s">
        <v>41</v>
      </c>
      <c r="W98" s="2"/>
      <c r="X98" s="2"/>
      <c r="Y98" s="2"/>
      <c r="AI98" s="2" t="s">
        <v>41</v>
      </c>
      <c r="AJ98" s="2"/>
      <c r="AK98" s="2"/>
      <c r="AL98" s="2"/>
      <c r="AV98" s="2" t="s">
        <v>41</v>
      </c>
      <c r="AW98" s="2"/>
      <c r="AX98" s="2"/>
      <c r="AY98" s="2"/>
      <c r="BJ98" s="2" t="s">
        <v>41</v>
      </c>
    </row>
    <row r="99" spans="1:65" x14ac:dyDescent="0.25">
      <c r="A99" s="3"/>
      <c r="B99" s="4" t="s">
        <v>5</v>
      </c>
      <c r="C99" s="4" t="s">
        <v>6</v>
      </c>
      <c r="D99" s="4" t="s">
        <v>7</v>
      </c>
      <c r="V99" s="3"/>
      <c r="W99" s="4" t="s">
        <v>5</v>
      </c>
      <c r="X99" s="4" t="s">
        <v>6</v>
      </c>
      <c r="Y99" s="4" t="s">
        <v>7</v>
      </c>
      <c r="AI99" s="3"/>
      <c r="AJ99" s="4" t="s">
        <v>5</v>
      </c>
      <c r="AK99" s="4" t="s">
        <v>6</v>
      </c>
      <c r="AL99" s="4" t="s">
        <v>7</v>
      </c>
      <c r="AV99" s="3"/>
      <c r="AW99" s="4" t="s">
        <v>5</v>
      </c>
      <c r="AX99" s="4" t="s">
        <v>6</v>
      </c>
      <c r="AY99" s="4" t="s">
        <v>7</v>
      </c>
      <c r="BJ99" s="3"/>
      <c r="BK99" s="4" t="s">
        <v>5</v>
      </c>
      <c r="BL99" s="4" t="s">
        <v>6</v>
      </c>
      <c r="BM99" s="4" t="s">
        <v>7</v>
      </c>
    </row>
    <row r="100" spans="1:65" x14ac:dyDescent="0.25">
      <c r="A100" s="5" t="s">
        <v>0</v>
      </c>
      <c r="B100" s="8">
        <v>0</v>
      </c>
      <c r="C100" s="8">
        <v>0</v>
      </c>
      <c r="D100" s="8">
        <v>1</v>
      </c>
      <c r="V100" s="5" t="s">
        <v>0</v>
      </c>
      <c r="W100" s="8">
        <v>0</v>
      </c>
      <c r="X100" s="8">
        <v>0</v>
      </c>
      <c r="Y100" s="8">
        <v>0</v>
      </c>
      <c r="AI100" s="5" t="s">
        <v>0</v>
      </c>
      <c r="AJ100" s="8">
        <v>0</v>
      </c>
      <c r="AK100" s="8">
        <v>0</v>
      </c>
      <c r="AL100" s="8">
        <v>2</v>
      </c>
      <c r="AV100" s="5" t="s">
        <v>0</v>
      </c>
      <c r="AW100" s="8">
        <v>0</v>
      </c>
      <c r="AX100" s="8">
        <v>0</v>
      </c>
      <c r="AY100" s="8">
        <v>1</v>
      </c>
      <c r="BJ100" s="5" t="s">
        <v>49</v>
      </c>
      <c r="BK100" s="8">
        <f>B103</f>
        <v>0</v>
      </c>
      <c r="BL100" s="8">
        <f t="shared" ref="BL100:BM100" si="39">C103</f>
        <v>0</v>
      </c>
      <c r="BM100" s="8">
        <f t="shared" si="39"/>
        <v>1</v>
      </c>
    </row>
    <row r="101" spans="1:65" x14ac:dyDescent="0.25">
      <c r="A101" s="5" t="s">
        <v>1</v>
      </c>
      <c r="B101" s="8">
        <v>0</v>
      </c>
      <c r="C101" s="8">
        <v>0</v>
      </c>
      <c r="D101" s="8">
        <v>2</v>
      </c>
      <c r="V101" s="5" t="s">
        <v>1</v>
      </c>
      <c r="W101" s="8">
        <v>0</v>
      </c>
      <c r="X101" s="8">
        <v>0</v>
      </c>
      <c r="Y101" s="8">
        <v>1</v>
      </c>
      <c r="AI101" s="5" t="s">
        <v>1</v>
      </c>
      <c r="AJ101" s="8">
        <v>0</v>
      </c>
      <c r="AK101" s="8">
        <v>0</v>
      </c>
      <c r="AL101" s="8">
        <v>2</v>
      </c>
      <c r="AV101" s="5" t="s">
        <v>1</v>
      </c>
      <c r="AW101" s="8">
        <v>0</v>
      </c>
      <c r="AX101" s="8">
        <v>0</v>
      </c>
      <c r="AY101" s="8">
        <v>0</v>
      </c>
      <c r="BJ101" s="5" t="s">
        <v>50</v>
      </c>
      <c r="BK101" s="8">
        <f>W103</f>
        <v>0</v>
      </c>
      <c r="BL101" s="8">
        <f t="shared" ref="BL101:BM101" si="40">X103</f>
        <v>0</v>
      </c>
      <c r="BM101" s="8">
        <f t="shared" si="40"/>
        <v>0</v>
      </c>
    </row>
    <row r="102" spans="1:65" x14ac:dyDescent="0.25">
      <c r="A102" s="5" t="s">
        <v>2</v>
      </c>
      <c r="B102" s="8">
        <v>2</v>
      </c>
      <c r="C102" s="8">
        <v>1</v>
      </c>
      <c r="D102" s="8">
        <v>1</v>
      </c>
      <c r="V102" s="5" t="s">
        <v>2</v>
      </c>
      <c r="W102" s="8">
        <v>1</v>
      </c>
      <c r="X102" s="8">
        <v>1</v>
      </c>
      <c r="Y102" s="8">
        <v>0</v>
      </c>
      <c r="AI102" s="5" t="s">
        <v>2</v>
      </c>
      <c r="AJ102" s="8">
        <v>3</v>
      </c>
      <c r="AK102" s="8">
        <v>3</v>
      </c>
      <c r="AL102" s="8">
        <v>2</v>
      </c>
      <c r="AV102" s="5" t="s">
        <v>2</v>
      </c>
      <c r="AW102" s="8">
        <v>1</v>
      </c>
      <c r="AX102" s="8">
        <v>1</v>
      </c>
      <c r="AY102" s="8">
        <v>0</v>
      </c>
      <c r="BJ102" s="5" t="s">
        <v>51</v>
      </c>
      <c r="BK102" s="8">
        <f>AJ103</f>
        <v>0</v>
      </c>
      <c r="BL102" s="8">
        <f t="shared" ref="BL102:BM102" si="41">AK103</f>
        <v>0</v>
      </c>
      <c r="BM102" s="8">
        <f t="shared" si="41"/>
        <v>2</v>
      </c>
    </row>
    <row r="103" spans="1:65" x14ac:dyDescent="0.25">
      <c r="A103" s="5" t="s">
        <v>3</v>
      </c>
      <c r="B103" s="8">
        <v>0</v>
      </c>
      <c r="C103" s="8">
        <v>0</v>
      </c>
      <c r="D103" s="8">
        <v>1</v>
      </c>
      <c r="V103" s="5" t="s">
        <v>3</v>
      </c>
      <c r="W103" s="8">
        <v>0</v>
      </c>
      <c r="X103" s="8">
        <v>0</v>
      </c>
      <c r="Y103" s="8">
        <v>0</v>
      </c>
      <c r="AI103" s="5" t="s">
        <v>3</v>
      </c>
      <c r="AJ103" s="8">
        <v>0</v>
      </c>
      <c r="AK103" s="8">
        <v>0</v>
      </c>
      <c r="AL103" s="8">
        <v>2</v>
      </c>
      <c r="AV103" s="5" t="s">
        <v>3</v>
      </c>
      <c r="AW103" s="8">
        <v>0</v>
      </c>
      <c r="AX103" s="8">
        <v>0</v>
      </c>
      <c r="AY103" s="8">
        <v>1</v>
      </c>
      <c r="BJ103" s="5" t="s">
        <v>52</v>
      </c>
      <c r="BK103" s="8">
        <f>AW103</f>
        <v>0</v>
      </c>
      <c r="BL103" s="8">
        <f t="shared" ref="BL103:BM103" si="42">AX103</f>
        <v>0</v>
      </c>
      <c r="BM103" s="8">
        <f t="shared" si="42"/>
        <v>1</v>
      </c>
    </row>
    <row r="104" spans="1:65" x14ac:dyDescent="0.25">
      <c r="A104" s="5" t="s">
        <v>4</v>
      </c>
      <c r="B104" s="8">
        <v>6</v>
      </c>
      <c r="C104" s="8">
        <v>5</v>
      </c>
      <c r="D104" s="8">
        <v>1</v>
      </c>
      <c r="V104" s="5" t="s">
        <v>4</v>
      </c>
      <c r="W104" s="8">
        <v>6</v>
      </c>
      <c r="X104" s="8">
        <v>5</v>
      </c>
      <c r="Y104" s="8">
        <v>0</v>
      </c>
      <c r="AI104" s="5" t="s">
        <v>4</v>
      </c>
      <c r="AJ104" s="8">
        <v>9</v>
      </c>
      <c r="AK104" s="8">
        <v>9</v>
      </c>
      <c r="AL104" s="8">
        <v>2</v>
      </c>
      <c r="AV104" s="5" t="s">
        <v>4</v>
      </c>
      <c r="AW104" s="8">
        <v>4</v>
      </c>
      <c r="AX104" s="8">
        <v>5</v>
      </c>
      <c r="AY104" s="8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2D91B-7BB0-496D-80D6-EF6EDD6C2895}">
  <dimension ref="A1:CB49"/>
  <sheetViews>
    <sheetView zoomScale="70" zoomScaleNormal="70" workbookViewId="0">
      <selection activeCell="AJ45" sqref="AJ45"/>
    </sheetView>
  </sheetViews>
  <sheetFormatPr defaultRowHeight="15" x14ac:dyDescent="0.25"/>
  <cols>
    <col min="1" max="1" width="23.42578125" customWidth="1"/>
    <col min="2" max="2" width="11.5703125" bestFit="1" customWidth="1"/>
    <col min="3" max="3" width="8.85546875" bestFit="1" customWidth="1"/>
    <col min="6" max="6" width="23.42578125" customWidth="1"/>
    <col min="11" max="11" width="23.42578125" customWidth="1"/>
    <col min="16" max="16" width="23.42578125" customWidth="1"/>
    <col min="21" max="21" width="23.42578125" customWidth="1"/>
    <col min="26" max="26" width="23.42578125" customWidth="1"/>
    <col min="31" max="31" width="23.42578125" customWidth="1"/>
    <col min="36" max="36" width="23.42578125" customWidth="1"/>
    <col min="41" max="41" width="23.42578125" customWidth="1"/>
    <col min="46" max="46" width="23.42578125" customWidth="1"/>
    <col min="51" max="51" width="23.42578125" customWidth="1"/>
    <col min="56" max="56" width="23.42578125" customWidth="1"/>
    <col min="61" max="61" width="23.42578125" customWidth="1"/>
    <col min="66" max="66" width="23.42578125" customWidth="1"/>
    <col min="71" max="71" width="23.42578125" customWidth="1"/>
    <col min="76" max="76" width="23.42578125" customWidth="1"/>
  </cols>
  <sheetData>
    <row r="1" spans="1:74" x14ac:dyDescent="0.25">
      <c r="BS1" s="1"/>
      <c r="BT1" s="1"/>
      <c r="BV1" s="1"/>
    </row>
    <row r="2" spans="1:74" ht="23.25" x14ac:dyDescent="0.35">
      <c r="A2" s="16" t="s">
        <v>42</v>
      </c>
      <c r="BS2" s="1"/>
      <c r="BT2" s="1"/>
      <c r="BU2" s="1"/>
      <c r="BV2" s="1"/>
    </row>
    <row r="3" spans="1:74" x14ac:dyDescent="0.25">
      <c r="BS3" s="1"/>
      <c r="BT3" s="1"/>
      <c r="BU3" s="1"/>
      <c r="BV3" s="1"/>
    </row>
    <row r="4" spans="1:74" ht="21" x14ac:dyDescent="0.35">
      <c r="A4" s="17" t="s">
        <v>43</v>
      </c>
      <c r="BS4" s="1"/>
      <c r="BT4" s="1"/>
      <c r="BU4" s="1"/>
      <c r="BV4" s="1"/>
    </row>
    <row r="5" spans="1:74" x14ac:dyDescent="0.25">
      <c r="BS5" s="1"/>
      <c r="BT5" s="1"/>
      <c r="BU5" s="1"/>
      <c r="BV5" s="1"/>
    </row>
    <row r="6" spans="1:74" x14ac:dyDescent="0.25">
      <c r="BS6" s="1"/>
      <c r="BT6" s="1"/>
      <c r="BU6" s="1"/>
      <c r="BV6" s="1"/>
    </row>
    <row r="7" spans="1:74" x14ac:dyDescent="0.25">
      <c r="A7" t="s">
        <v>44</v>
      </c>
      <c r="C7">
        <v>0.1</v>
      </c>
      <c r="H7">
        <v>0.2</v>
      </c>
      <c r="M7">
        <v>0.3</v>
      </c>
      <c r="R7">
        <v>0.4</v>
      </c>
      <c r="W7">
        <v>0.5</v>
      </c>
      <c r="AB7">
        <v>0.6</v>
      </c>
      <c r="AG7">
        <v>0.7</v>
      </c>
      <c r="AL7">
        <v>0.8</v>
      </c>
      <c r="AQ7">
        <v>0.85</v>
      </c>
      <c r="AV7">
        <v>0.9</v>
      </c>
      <c r="BA7">
        <v>0.95</v>
      </c>
      <c r="BF7" s="15">
        <v>0.98</v>
      </c>
      <c r="BK7">
        <v>1</v>
      </c>
      <c r="BO7" s="1"/>
      <c r="BQ7" s="1"/>
      <c r="BR7" s="1"/>
      <c r="BS7" s="1"/>
      <c r="BT7" s="1"/>
      <c r="BU7" s="1"/>
      <c r="BV7" s="1"/>
    </row>
    <row r="8" spans="1:74" x14ac:dyDescent="0.25">
      <c r="C8" s="2"/>
      <c r="BO8" s="1"/>
      <c r="BP8" s="1"/>
      <c r="BQ8" s="1"/>
      <c r="BS8" s="1"/>
      <c r="BT8" s="1"/>
      <c r="BU8" s="1"/>
      <c r="BV8" s="1"/>
    </row>
    <row r="9" spans="1:74" x14ac:dyDescent="0.25">
      <c r="C9" s="4"/>
      <c r="D9" s="4" t="s">
        <v>20</v>
      </c>
      <c r="E9" s="4" t="s">
        <v>21</v>
      </c>
      <c r="F9" s="4" t="s">
        <v>22</v>
      </c>
      <c r="H9" s="4"/>
      <c r="I9" s="4" t="s">
        <v>20</v>
      </c>
      <c r="J9" s="4" t="s">
        <v>21</v>
      </c>
      <c r="K9" s="4" t="s">
        <v>22</v>
      </c>
      <c r="M9" s="4"/>
      <c r="N9" s="4" t="s">
        <v>20</v>
      </c>
      <c r="O9" s="4" t="s">
        <v>21</v>
      </c>
      <c r="P9" s="4" t="s">
        <v>22</v>
      </c>
      <c r="R9" s="4"/>
      <c r="S9" s="4" t="s">
        <v>20</v>
      </c>
      <c r="T9" s="4" t="s">
        <v>21</v>
      </c>
      <c r="U9" s="4" t="s">
        <v>22</v>
      </c>
      <c r="W9" s="4"/>
      <c r="X9" s="4" t="s">
        <v>20</v>
      </c>
      <c r="Y9" s="4" t="s">
        <v>21</v>
      </c>
      <c r="Z9" s="4" t="s">
        <v>22</v>
      </c>
      <c r="AB9" s="4"/>
      <c r="AC9" s="4" t="s">
        <v>20</v>
      </c>
      <c r="AD9" s="4" t="s">
        <v>21</v>
      </c>
      <c r="AE9" s="4" t="s">
        <v>22</v>
      </c>
      <c r="AG9" s="4"/>
      <c r="AH9" s="4" t="s">
        <v>20</v>
      </c>
      <c r="AI9" s="4" t="s">
        <v>21</v>
      </c>
      <c r="AJ9" s="4" t="s">
        <v>22</v>
      </c>
      <c r="AL9" s="4"/>
      <c r="AM9" s="4" t="s">
        <v>20</v>
      </c>
      <c r="AN9" s="4" t="s">
        <v>21</v>
      </c>
      <c r="AO9" s="4" t="s">
        <v>22</v>
      </c>
      <c r="AQ9" s="4"/>
      <c r="AR9" s="4" t="s">
        <v>20</v>
      </c>
      <c r="AS9" s="4" t="s">
        <v>21</v>
      </c>
      <c r="AT9" s="4" t="s">
        <v>22</v>
      </c>
      <c r="AV9" s="4"/>
      <c r="AW9" s="4" t="s">
        <v>20</v>
      </c>
      <c r="AX9" s="4" t="s">
        <v>21</v>
      </c>
      <c r="AY9" s="4" t="s">
        <v>22</v>
      </c>
      <c r="BA9" s="4"/>
      <c r="BB9" s="4" t="s">
        <v>20</v>
      </c>
      <c r="BC9" s="4" t="s">
        <v>21</v>
      </c>
      <c r="BD9" s="4" t="s">
        <v>22</v>
      </c>
      <c r="BF9" s="4"/>
      <c r="BG9" s="4" t="s">
        <v>20</v>
      </c>
      <c r="BH9" s="4" t="s">
        <v>21</v>
      </c>
      <c r="BI9" s="4" t="s">
        <v>22</v>
      </c>
      <c r="BK9" s="4"/>
      <c r="BL9" s="4" t="s">
        <v>20</v>
      </c>
      <c r="BM9" s="4" t="s">
        <v>21</v>
      </c>
      <c r="BN9" s="4" t="s">
        <v>22</v>
      </c>
      <c r="BO9" s="1"/>
      <c r="BP9" s="1"/>
      <c r="BQ9" s="1"/>
      <c r="BS9" s="1"/>
      <c r="BT9" s="1"/>
      <c r="BU9" s="1"/>
      <c r="BV9" s="1"/>
    </row>
    <row r="10" spans="1:74" x14ac:dyDescent="0.25">
      <c r="C10" s="4" t="s">
        <v>0</v>
      </c>
      <c r="D10" s="3">
        <f>_xlfn.CEILING.MATH($BL10*$C$7)</f>
        <v>16</v>
      </c>
      <c r="E10" s="3">
        <v>1</v>
      </c>
      <c r="F10" s="3">
        <v>200</v>
      </c>
      <c r="H10" s="4" t="s">
        <v>0</v>
      </c>
      <c r="I10" s="3">
        <f>_xlfn.CEILING.MATH($BL10*$H$7)</f>
        <v>31</v>
      </c>
      <c r="J10" s="3">
        <v>1</v>
      </c>
      <c r="K10" s="3">
        <v>200</v>
      </c>
      <c r="M10" s="4" t="s">
        <v>0</v>
      </c>
      <c r="N10" s="3">
        <f>_xlfn.CEILING.MATH($BL10*$M$7)</f>
        <v>46</v>
      </c>
      <c r="O10" s="3">
        <v>1</v>
      </c>
      <c r="P10" s="3">
        <v>200</v>
      </c>
      <c r="R10" s="4" t="s">
        <v>0</v>
      </c>
      <c r="S10" s="3">
        <f>_xlfn.CEILING.MATH($BL10*$R$7)</f>
        <v>61</v>
      </c>
      <c r="T10" s="3">
        <v>1</v>
      </c>
      <c r="U10" s="3">
        <v>200</v>
      </c>
      <c r="W10" s="4" t="s">
        <v>0</v>
      </c>
      <c r="X10" s="3">
        <f>_xlfn.CEILING.MATH($BL10*$W$7)</f>
        <v>76</v>
      </c>
      <c r="Y10" s="3">
        <v>1</v>
      </c>
      <c r="Z10" s="3">
        <v>200</v>
      </c>
      <c r="AB10" s="4" t="s">
        <v>0</v>
      </c>
      <c r="AC10" s="3">
        <f>_xlfn.CEILING.MATH($BL10*$AB$7)</f>
        <v>92</v>
      </c>
      <c r="AD10" s="3">
        <v>1</v>
      </c>
      <c r="AE10" s="3">
        <v>200</v>
      </c>
      <c r="AG10" s="4" t="s">
        <v>0</v>
      </c>
      <c r="AH10" s="3">
        <f>_xlfn.CEILING.MATH($BL10*$AG$7)</f>
        <v>107</v>
      </c>
      <c r="AI10" s="3">
        <v>1</v>
      </c>
      <c r="AJ10" s="3">
        <v>200</v>
      </c>
      <c r="AL10" s="4" t="s">
        <v>0</v>
      </c>
      <c r="AM10" s="3">
        <f>_xlfn.CEILING.MATH($BL10*$AL$7)</f>
        <v>122</v>
      </c>
      <c r="AN10" s="3">
        <v>1</v>
      </c>
      <c r="AO10" s="3">
        <v>200</v>
      </c>
      <c r="AQ10" s="4" t="s">
        <v>0</v>
      </c>
      <c r="AR10" s="3">
        <f>_xlfn.CEILING.MATH($BL10*$AQ$7)</f>
        <v>130</v>
      </c>
      <c r="AS10" s="3">
        <v>1</v>
      </c>
      <c r="AT10" s="3">
        <v>200</v>
      </c>
      <c r="AV10" s="4" t="s">
        <v>0</v>
      </c>
      <c r="AW10" s="3">
        <f>_xlfn.CEILING.MATH($BL10*$AV$7)</f>
        <v>137</v>
      </c>
      <c r="AX10" s="3">
        <v>1</v>
      </c>
      <c r="AY10" s="3">
        <v>200</v>
      </c>
      <c r="BA10" s="4" t="s">
        <v>0</v>
      </c>
      <c r="BB10" s="3">
        <f>_xlfn.CEILING.MATH($BL10*$BA$7)</f>
        <v>145</v>
      </c>
      <c r="BC10" s="3">
        <v>1</v>
      </c>
      <c r="BD10" s="3">
        <v>200</v>
      </c>
      <c r="BF10" s="4" t="s">
        <v>0</v>
      </c>
      <c r="BG10" s="3">
        <f>_xlfn.CEILING.MATH($BL10*$BF$7)</f>
        <v>149</v>
      </c>
      <c r="BH10" s="3">
        <v>1</v>
      </c>
      <c r="BI10" s="3">
        <v>200</v>
      </c>
      <c r="BK10" s="4" t="s">
        <v>0</v>
      </c>
      <c r="BL10" s="3">
        <v>152</v>
      </c>
      <c r="BM10" s="3">
        <v>1</v>
      </c>
      <c r="BN10" s="3">
        <v>200</v>
      </c>
      <c r="BO10" s="1"/>
      <c r="BP10" s="1"/>
      <c r="BQ10" s="1"/>
      <c r="BS10" s="1"/>
      <c r="BT10" s="1"/>
      <c r="BU10" s="1"/>
      <c r="BV10" s="1"/>
    </row>
    <row r="11" spans="1:74" x14ac:dyDescent="0.25">
      <c r="C11" s="4" t="s">
        <v>1</v>
      </c>
      <c r="D11" s="3">
        <f>_xlfn.CEILING.MATH($BL11*$C$7)</f>
        <v>1</v>
      </c>
      <c r="E11" s="3">
        <v>1</v>
      </c>
      <c r="F11" s="3">
        <v>200</v>
      </c>
      <c r="H11" s="4" t="s">
        <v>1</v>
      </c>
      <c r="I11" s="3">
        <f>_xlfn.CEILING.MATH($BL11*$H$7)</f>
        <v>1</v>
      </c>
      <c r="J11" s="3">
        <v>1</v>
      </c>
      <c r="K11" s="3">
        <v>200</v>
      </c>
      <c r="M11" s="4" t="s">
        <v>1</v>
      </c>
      <c r="N11" s="3">
        <f>_xlfn.CEILING.MATH($BL11*$M$7)</f>
        <v>1</v>
      </c>
      <c r="O11" s="3">
        <v>1</v>
      </c>
      <c r="P11" s="3">
        <v>200</v>
      </c>
      <c r="R11" s="4" t="s">
        <v>1</v>
      </c>
      <c r="S11" s="3">
        <f>_xlfn.CEILING.MATH($BL11*$R$7)</f>
        <v>2</v>
      </c>
      <c r="T11" s="3">
        <v>1</v>
      </c>
      <c r="U11" s="3">
        <v>200</v>
      </c>
      <c r="W11" s="4" t="s">
        <v>1</v>
      </c>
      <c r="X11" s="3">
        <f>_xlfn.CEILING.MATH($BL11*$W$7)</f>
        <v>2</v>
      </c>
      <c r="Y11" s="3">
        <v>1</v>
      </c>
      <c r="Z11" s="3">
        <v>200</v>
      </c>
      <c r="AB11" s="4" t="s">
        <v>1</v>
      </c>
      <c r="AC11" s="3">
        <f>_xlfn.CEILING.MATH($BL11*$AB$7)</f>
        <v>2</v>
      </c>
      <c r="AD11" s="3">
        <v>1</v>
      </c>
      <c r="AE11" s="3">
        <v>200</v>
      </c>
      <c r="AG11" s="4" t="s">
        <v>1</v>
      </c>
      <c r="AH11" s="3">
        <f>_xlfn.CEILING.MATH($BL11*$AG$7)</f>
        <v>3</v>
      </c>
      <c r="AI11" s="3">
        <v>1</v>
      </c>
      <c r="AJ11" s="3">
        <v>200</v>
      </c>
      <c r="AL11" s="4" t="s">
        <v>1</v>
      </c>
      <c r="AM11" s="3">
        <f>_xlfn.CEILING.MATH($BL11*$AL$7)</f>
        <v>3</v>
      </c>
      <c r="AN11" s="3">
        <v>1</v>
      </c>
      <c r="AO11" s="3">
        <v>200</v>
      </c>
      <c r="AQ11" s="4" t="s">
        <v>1</v>
      </c>
      <c r="AR11" s="3">
        <f>_xlfn.CEILING.MATH($BL11*$AQ$7)</f>
        <v>3</v>
      </c>
      <c r="AS11" s="3">
        <v>1</v>
      </c>
      <c r="AT11" s="3">
        <v>200</v>
      </c>
      <c r="AV11" s="4" t="s">
        <v>1</v>
      </c>
      <c r="AW11" s="3">
        <f>_xlfn.CEILING.MATH($BL11*$AV$7)</f>
        <v>3</v>
      </c>
      <c r="AX11" s="3">
        <v>1</v>
      </c>
      <c r="AY11" s="3">
        <v>200</v>
      </c>
      <c r="BA11" s="4" t="s">
        <v>1</v>
      </c>
      <c r="BB11" s="3">
        <f>_xlfn.CEILING.MATH($BL11*$BA$7)</f>
        <v>3</v>
      </c>
      <c r="BC11" s="3">
        <v>1</v>
      </c>
      <c r="BD11" s="3">
        <v>200</v>
      </c>
      <c r="BF11" s="4" t="s">
        <v>1</v>
      </c>
      <c r="BG11" s="3">
        <f>_xlfn.CEILING.MATH($BL11*$BF$7)</f>
        <v>3</v>
      </c>
      <c r="BH11" s="3">
        <v>1</v>
      </c>
      <c r="BI11" s="3">
        <v>200</v>
      </c>
      <c r="BK11" s="4" t="s">
        <v>1</v>
      </c>
      <c r="BL11" s="3">
        <v>3</v>
      </c>
      <c r="BM11" s="3">
        <v>1</v>
      </c>
      <c r="BN11" s="3">
        <v>200</v>
      </c>
      <c r="BO11" s="1"/>
      <c r="BP11" s="1"/>
      <c r="BQ11" s="1"/>
    </row>
    <row r="12" spans="1:74" x14ac:dyDescent="0.25">
      <c r="C12" s="4" t="s">
        <v>2</v>
      </c>
      <c r="D12" s="3">
        <f>_xlfn.CEILING.MATH($BL12*$C$7)</f>
        <v>2</v>
      </c>
      <c r="E12" s="3">
        <v>6</v>
      </c>
      <c r="F12" s="3">
        <v>6000</v>
      </c>
      <c r="H12" s="4" t="s">
        <v>2</v>
      </c>
      <c r="I12" s="3">
        <f>_xlfn.CEILING.MATH($BL12*$H$7)</f>
        <v>3</v>
      </c>
      <c r="J12" s="3">
        <v>6</v>
      </c>
      <c r="K12" s="3">
        <v>6000</v>
      </c>
      <c r="M12" s="4" t="s">
        <v>2</v>
      </c>
      <c r="N12" s="3">
        <f>_xlfn.CEILING.MATH($BL12*$M$7)</f>
        <v>5</v>
      </c>
      <c r="O12" s="3">
        <v>6</v>
      </c>
      <c r="P12" s="3">
        <v>6000</v>
      </c>
      <c r="R12" s="4" t="s">
        <v>2</v>
      </c>
      <c r="S12" s="3">
        <f>_xlfn.CEILING.MATH($BL12*$R$7)</f>
        <v>6</v>
      </c>
      <c r="T12" s="3">
        <v>6</v>
      </c>
      <c r="U12" s="3">
        <v>6000</v>
      </c>
      <c r="W12" s="4" t="s">
        <v>2</v>
      </c>
      <c r="X12" s="3">
        <f>_xlfn.CEILING.MATH($BL12*$W$7)</f>
        <v>8</v>
      </c>
      <c r="Y12" s="3">
        <v>6</v>
      </c>
      <c r="Z12" s="3">
        <v>6000</v>
      </c>
      <c r="AB12" s="4" t="s">
        <v>2</v>
      </c>
      <c r="AC12" s="3">
        <f>_xlfn.CEILING.MATH($BL12*$AB$7)</f>
        <v>9</v>
      </c>
      <c r="AD12" s="3">
        <v>6</v>
      </c>
      <c r="AE12" s="3">
        <v>6000</v>
      </c>
      <c r="AG12" s="4" t="s">
        <v>2</v>
      </c>
      <c r="AH12" s="3">
        <f>_xlfn.CEILING.MATH($BL12*$AG$7)</f>
        <v>11</v>
      </c>
      <c r="AI12" s="3">
        <v>6</v>
      </c>
      <c r="AJ12" s="3">
        <v>6000</v>
      </c>
      <c r="AL12" s="4" t="s">
        <v>2</v>
      </c>
      <c r="AM12" s="3">
        <f>_xlfn.CEILING.MATH($BL12*$AL$7)</f>
        <v>12</v>
      </c>
      <c r="AN12" s="3">
        <v>6</v>
      </c>
      <c r="AO12" s="3">
        <v>6000</v>
      </c>
      <c r="AQ12" s="4" t="s">
        <v>2</v>
      </c>
      <c r="AR12" s="3">
        <f>_xlfn.CEILING.MATH($BL12*$AQ$7)</f>
        <v>13</v>
      </c>
      <c r="AS12" s="3">
        <v>6</v>
      </c>
      <c r="AT12" s="3">
        <v>6000</v>
      </c>
      <c r="AV12" s="4" t="s">
        <v>2</v>
      </c>
      <c r="AW12" s="3">
        <f>_xlfn.CEILING.MATH($BL12*$AV$7)</f>
        <v>14</v>
      </c>
      <c r="AX12" s="3">
        <v>6</v>
      </c>
      <c r="AY12" s="3">
        <v>6000</v>
      </c>
      <c r="BA12" s="4" t="s">
        <v>2</v>
      </c>
      <c r="BB12" s="3">
        <f>_xlfn.CEILING.MATH($BL12*$BA$7)</f>
        <v>15</v>
      </c>
      <c r="BC12" s="3">
        <v>6</v>
      </c>
      <c r="BD12" s="3">
        <v>6000</v>
      </c>
      <c r="BF12" s="4" t="s">
        <v>2</v>
      </c>
      <c r="BG12" s="3">
        <f>_xlfn.CEILING.MATH($BL12*$BF$7)</f>
        <v>15</v>
      </c>
      <c r="BH12" s="3">
        <v>6</v>
      </c>
      <c r="BI12" s="3">
        <v>6000</v>
      </c>
      <c r="BK12" s="4" t="s">
        <v>2</v>
      </c>
      <c r="BL12" s="3">
        <v>15</v>
      </c>
      <c r="BM12" s="3">
        <v>6</v>
      </c>
      <c r="BN12" s="3">
        <v>6000</v>
      </c>
      <c r="BO12" s="1"/>
      <c r="BP12" s="1"/>
      <c r="BQ12" s="1"/>
    </row>
    <row r="13" spans="1:74" x14ac:dyDescent="0.25">
      <c r="C13" s="4" t="s">
        <v>3</v>
      </c>
      <c r="D13" s="3">
        <f>_xlfn.CEILING.MATH($BL13*$C$7)</f>
        <v>10</v>
      </c>
      <c r="E13" s="3">
        <v>14</v>
      </c>
      <c r="F13" s="3">
        <v>4000</v>
      </c>
      <c r="H13" s="4" t="s">
        <v>3</v>
      </c>
      <c r="I13" s="3">
        <f>_xlfn.CEILING.MATH($BL13*$H$7)</f>
        <v>20</v>
      </c>
      <c r="J13" s="3">
        <v>14</v>
      </c>
      <c r="K13" s="3">
        <v>4000</v>
      </c>
      <c r="M13" s="4" t="s">
        <v>3</v>
      </c>
      <c r="N13" s="3">
        <f>_xlfn.CEILING.MATH($BL13*$M$7)</f>
        <v>29</v>
      </c>
      <c r="O13" s="3">
        <v>14</v>
      </c>
      <c r="P13" s="3">
        <v>4000</v>
      </c>
      <c r="R13" s="4" t="s">
        <v>3</v>
      </c>
      <c r="S13" s="3">
        <f>_xlfn.CEILING.MATH($BL13*$R$7)</f>
        <v>39</v>
      </c>
      <c r="T13" s="3">
        <v>14</v>
      </c>
      <c r="U13" s="3">
        <v>4000</v>
      </c>
      <c r="W13" s="4" t="s">
        <v>3</v>
      </c>
      <c r="X13" s="3">
        <f>_xlfn.CEILING.MATH($BL13*$W$7)</f>
        <v>48</v>
      </c>
      <c r="Y13" s="3">
        <v>14</v>
      </c>
      <c r="Z13" s="3">
        <v>4000</v>
      </c>
      <c r="AB13" s="4" t="s">
        <v>3</v>
      </c>
      <c r="AC13" s="3">
        <f>_xlfn.CEILING.MATH($BL13*$AB$7)</f>
        <v>58</v>
      </c>
      <c r="AD13" s="3">
        <v>14</v>
      </c>
      <c r="AE13" s="3">
        <v>4000</v>
      </c>
      <c r="AG13" s="4" t="s">
        <v>3</v>
      </c>
      <c r="AH13" s="3">
        <f>_xlfn.CEILING.MATH($BL13*$AG$7)</f>
        <v>68</v>
      </c>
      <c r="AI13" s="3">
        <v>14</v>
      </c>
      <c r="AJ13" s="3">
        <v>4000</v>
      </c>
      <c r="AL13" s="4" t="s">
        <v>3</v>
      </c>
      <c r="AM13" s="3">
        <f>_xlfn.CEILING.MATH($BL13*$AL$7)</f>
        <v>77</v>
      </c>
      <c r="AN13" s="3">
        <v>14</v>
      </c>
      <c r="AO13" s="3">
        <v>4000</v>
      </c>
      <c r="AQ13" s="4" t="s">
        <v>3</v>
      </c>
      <c r="AR13" s="3">
        <f>_xlfn.CEILING.MATH($BL13*$AQ$7)</f>
        <v>82</v>
      </c>
      <c r="AS13" s="3">
        <v>14</v>
      </c>
      <c r="AT13" s="3">
        <v>4000</v>
      </c>
      <c r="AV13" s="4" t="s">
        <v>3</v>
      </c>
      <c r="AW13" s="3">
        <f>_xlfn.CEILING.MATH($BL13*$AV$7)</f>
        <v>87</v>
      </c>
      <c r="AX13" s="3">
        <v>14</v>
      </c>
      <c r="AY13" s="3">
        <v>4000</v>
      </c>
      <c r="BA13" s="4" t="s">
        <v>3</v>
      </c>
      <c r="BB13" s="3">
        <f>_xlfn.CEILING.MATH($BL13*$BA$7)</f>
        <v>92</v>
      </c>
      <c r="BC13" s="3">
        <v>14</v>
      </c>
      <c r="BD13" s="3">
        <v>4000</v>
      </c>
      <c r="BF13" s="4" t="s">
        <v>3</v>
      </c>
      <c r="BG13" s="3">
        <f>_xlfn.CEILING.MATH($BL13*$BF$7)</f>
        <v>95</v>
      </c>
      <c r="BH13" s="3">
        <v>14</v>
      </c>
      <c r="BI13" s="3">
        <v>4000</v>
      </c>
      <c r="BK13" s="4" t="s">
        <v>3</v>
      </c>
      <c r="BL13" s="3">
        <v>96</v>
      </c>
      <c r="BM13" s="3">
        <v>14</v>
      </c>
      <c r="BN13" s="3">
        <v>4000</v>
      </c>
      <c r="BO13" s="1"/>
      <c r="BP13" s="1"/>
      <c r="BQ13" s="1"/>
    </row>
    <row r="14" spans="1:74" x14ac:dyDescent="0.25">
      <c r="C14" s="4" t="s">
        <v>4</v>
      </c>
      <c r="D14" s="3">
        <f>_xlfn.CEILING.MATH($BL14*$C$7)</f>
        <v>4</v>
      </c>
      <c r="E14" s="3">
        <v>3</v>
      </c>
      <c r="F14" s="3">
        <v>1500</v>
      </c>
      <c r="H14" s="4" t="s">
        <v>4</v>
      </c>
      <c r="I14" s="3">
        <f>_xlfn.CEILING.MATH($BL14*$H$7)</f>
        <v>8</v>
      </c>
      <c r="J14" s="3">
        <v>3</v>
      </c>
      <c r="K14" s="3">
        <v>1500</v>
      </c>
      <c r="M14" s="4" t="s">
        <v>4</v>
      </c>
      <c r="N14" s="3">
        <f>_xlfn.CEILING.MATH($BL14*$M$7)</f>
        <v>12</v>
      </c>
      <c r="O14" s="3">
        <v>3</v>
      </c>
      <c r="P14" s="3">
        <v>1500</v>
      </c>
      <c r="R14" s="4" t="s">
        <v>4</v>
      </c>
      <c r="S14" s="3">
        <f>_xlfn.CEILING.MATH($BL14*$R$7)</f>
        <v>16</v>
      </c>
      <c r="T14" s="3">
        <v>3</v>
      </c>
      <c r="U14" s="3">
        <v>1500</v>
      </c>
      <c r="W14" s="4" t="s">
        <v>4</v>
      </c>
      <c r="X14" s="3">
        <f>_xlfn.CEILING.MATH($BL14*$W$7)</f>
        <v>20</v>
      </c>
      <c r="Y14" s="3">
        <v>3</v>
      </c>
      <c r="Z14" s="3">
        <v>1500</v>
      </c>
      <c r="AB14" s="4" t="s">
        <v>4</v>
      </c>
      <c r="AC14" s="3">
        <f>_xlfn.CEILING.MATH($BL14*$AB$7)</f>
        <v>24</v>
      </c>
      <c r="AD14" s="3">
        <v>3</v>
      </c>
      <c r="AE14" s="3">
        <v>1500</v>
      </c>
      <c r="AG14" s="4" t="s">
        <v>4</v>
      </c>
      <c r="AH14" s="3">
        <f>_xlfn.CEILING.MATH($BL14*$AG$7)</f>
        <v>28</v>
      </c>
      <c r="AI14" s="3">
        <v>3</v>
      </c>
      <c r="AJ14" s="3">
        <v>1500</v>
      </c>
      <c r="AL14" s="4" t="s">
        <v>4</v>
      </c>
      <c r="AM14" s="3">
        <f>_xlfn.CEILING.MATH($BL14*$AL$7)</f>
        <v>32</v>
      </c>
      <c r="AN14" s="3">
        <v>3</v>
      </c>
      <c r="AO14" s="3">
        <v>1500</v>
      </c>
      <c r="AQ14" s="4" t="s">
        <v>4</v>
      </c>
      <c r="AR14" s="3">
        <f>_xlfn.CEILING.MATH($BL14*$AQ$7)</f>
        <v>34</v>
      </c>
      <c r="AS14" s="3">
        <v>3</v>
      </c>
      <c r="AT14" s="3">
        <v>1500</v>
      </c>
      <c r="AV14" s="4" t="s">
        <v>4</v>
      </c>
      <c r="AW14" s="3">
        <f>_xlfn.CEILING.MATH($BL14*$AV$7)</f>
        <v>36</v>
      </c>
      <c r="AX14" s="3">
        <v>3</v>
      </c>
      <c r="AY14" s="3">
        <v>1500</v>
      </c>
      <c r="BA14" s="4" t="s">
        <v>4</v>
      </c>
      <c r="BB14" s="3">
        <f>_xlfn.CEILING.MATH($BL14*$BA$7)</f>
        <v>38</v>
      </c>
      <c r="BC14" s="3">
        <v>3</v>
      </c>
      <c r="BD14" s="3">
        <v>1500</v>
      </c>
      <c r="BF14" s="4" t="s">
        <v>4</v>
      </c>
      <c r="BG14" s="3">
        <f>_xlfn.CEILING.MATH($BL14*$BF$7)</f>
        <v>39</v>
      </c>
      <c r="BH14" s="3">
        <v>3</v>
      </c>
      <c r="BI14" s="3">
        <v>1500</v>
      </c>
      <c r="BK14" s="4" t="s">
        <v>4</v>
      </c>
      <c r="BL14" s="3">
        <v>39</v>
      </c>
      <c r="BM14" s="3">
        <v>3</v>
      </c>
      <c r="BN14" s="3">
        <v>1500</v>
      </c>
      <c r="BO14" s="1"/>
      <c r="BP14" s="1"/>
      <c r="BQ14" s="1"/>
    </row>
    <row r="15" spans="1:74" x14ac:dyDescent="0.25">
      <c r="BO15" s="1"/>
      <c r="BP15" s="1"/>
      <c r="BQ15" s="1"/>
    </row>
    <row r="16" spans="1:74" x14ac:dyDescent="0.25">
      <c r="C16" s="2" t="s">
        <v>8</v>
      </c>
      <c r="D16" s="2"/>
      <c r="E16" s="2"/>
      <c r="F16" s="2"/>
      <c r="H16" s="2" t="s">
        <v>8</v>
      </c>
      <c r="I16" s="2"/>
      <c r="J16" s="2"/>
      <c r="K16" s="2"/>
      <c r="M16" s="2" t="s">
        <v>8</v>
      </c>
      <c r="N16" s="2"/>
      <c r="O16" s="2"/>
      <c r="P16" s="2"/>
      <c r="R16" s="2" t="s">
        <v>8</v>
      </c>
      <c r="S16" s="2"/>
      <c r="T16" s="2"/>
      <c r="U16" s="2"/>
      <c r="W16" s="2" t="s">
        <v>8</v>
      </c>
      <c r="X16" s="2"/>
      <c r="Y16" s="2"/>
      <c r="Z16" s="2"/>
      <c r="AB16" s="2" t="s">
        <v>8</v>
      </c>
      <c r="AC16" s="2"/>
      <c r="AD16" s="2"/>
      <c r="AE16" s="2"/>
      <c r="AG16" s="2" t="s">
        <v>8</v>
      </c>
      <c r="AH16" s="2"/>
      <c r="AI16" s="2"/>
      <c r="AJ16" s="2"/>
      <c r="AL16" s="2" t="s">
        <v>8</v>
      </c>
      <c r="AM16" s="2"/>
      <c r="AN16" s="2"/>
      <c r="AO16" s="2"/>
      <c r="AQ16" s="2" t="s">
        <v>8</v>
      </c>
      <c r="AR16" s="2"/>
      <c r="AS16" s="2"/>
      <c r="AT16" s="2"/>
      <c r="AV16" s="2" t="s">
        <v>8</v>
      </c>
      <c r="AW16" s="2"/>
      <c r="AX16" s="2"/>
      <c r="AY16" s="2"/>
      <c r="BA16" s="2" t="s">
        <v>8</v>
      </c>
      <c r="BB16" s="2"/>
      <c r="BC16" s="2"/>
      <c r="BD16" s="2"/>
      <c r="BF16" s="2" t="s">
        <v>8</v>
      </c>
      <c r="BG16" s="2"/>
      <c r="BH16" s="2"/>
      <c r="BI16" s="2"/>
      <c r="BK16" s="2" t="s">
        <v>8</v>
      </c>
      <c r="BL16" s="2"/>
      <c r="BM16" s="2"/>
      <c r="BN16" s="2"/>
      <c r="BO16" s="1"/>
      <c r="BP16" s="1"/>
      <c r="BQ16" s="1"/>
    </row>
    <row r="17" spans="3:80" x14ac:dyDescent="0.25">
      <c r="C17" s="3"/>
      <c r="D17" s="4" t="s">
        <v>5</v>
      </c>
      <c r="E17" s="4" t="s">
        <v>6</v>
      </c>
      <c r="F17" s="4" t="s">
        <v>7</v>
      </c>
      <c r="H17" s="3"/>
      <c r="I17" s="4" t="s">
        <v>5</v>
      </c>
      <c r="J17" s="4" t="s">
        <v>6</v>
      </c>
      <c r="K17" s="4" t="s">
        <v>7</v>
      </c>
      <c r="M17" s="3"/>
      <c r="N17" s="4" t="s">
        <v>5</v>
      </c>
      <c r="O17" s="4" t="s">
        <v>6</v>
      </c>
      <c r="P17" s="4" t="s">
        <v>7</v>
      </c>
      <c r="R17" s="3"/>
      <c r="S17" s="4" t="s">
        <v>5</v>
      </c>
      <c r="T17" s="4" t="s">
        <v>6</v>
      </c>
      <c r="U17" s="4" t="s">
        <v>7</v>
      </c>
      <c r="W17" s="3"/>
      <c r="X17" s="4" t="s">
        <v>5</v>
      </c>
      <c r="Y17" s="4" t="s">
        <v>6</v>
      </c>
      <c r="Z17" s="4" t="s">
        <v>7</v>
      </c>
      <c r="AB17" s="3"/>
      <c r="AC17" s="4" t="s">
        <v>5</v>
      </c>
      <c r="AD17" s="4" t="s">
        <v>6</v>
      </c>
      <c r="AE17" s="4" t="s">
        <v>7</v>
      </c>
      <c r="AG17" s="3"/>
      <c r="AH17" s="4" t="s">
        <v>5</v>
      </c>
      <c r="AI17" s="4" t="s">
        <v>6</v>
      </c>
      <c r="AJ17" s="4" t="s">
        <v>7</v>
      </c>
      <c r="AL17" s="3"/>
      <c r="AM17" s="4" t="s">
        <v>5</v>
      </c>
      <c r="AN17" s="4" t="s">
        <v>6</v>
      </c>
      <c r="AO17" s="4" t="s">
        <v>7</v>
      </c>
      <c r="AQ17" s="3"/>
      <c r="AR17" s="4" t="s">
        <v>5</v>
      </c>
      <c r="AS17" s="4" t="s">
        <v>6</v>
      </c>
      <c r="AT17" s="4" t="s">
        <v>7</v>
      </c>
      <c r="AV17" s="3"/>
      <c r="AW17" s="4" t="s">
        <v>5</v>
      </c>
      <c r="AX17" s="4" t="s">
        <v>6</v>
      </c>
      <c r="AY17" s="4" t="s">
        <v>7</v>
      </c>
      <c r="BA17" s="3"/>
      <c r="BB17" s="4" t="s">
        <v>5</v>
      </c>
      <c r="BC17" s="4" t="s">
        <v>6</v>
      </c>
      <c r="BD17" s="4" t="s">
        <v>7</v>
      </c>
      <c r="BF17" s="3"/>
      <c r="BG17" s="4" t="s">
        <v>5</v>
      </c>
      <c r="BH17" s="4" t="s">
        <v>6</v>
      </c>
      <c r="BI17" s="4" t="s">
        <v>7</v>
      </c>
      <c r="BK17" s="3"/>
      <c r="BL17" s="4" t="s">
        <v>5</v>
      </c>
      <c r="BM17" s="4" t="s">
        <v>6</v>
      </c>
      <c r="BN17" s="4" t="s">
        <v>7</v>
      </c>
    </row>
    <row r="18" spans="3:80" x14ac:dyDescent="0.25">
      <c r="C18" s="5" t="s">
        <v>0</v>
      </c>
      <c r="D18" s="8">
        <v>8.0000000000000002E-3</v>
      </c>
      <c r="E18" s="8">
        <v>8.0000000000000002E-3</v>
      </c>
      <c r="F18" s="8">
        <v>7.0000000000000001E-3</v>
      </c>
      <c r="H18" s="5" t="s">
        <v>0</v>
      </c>
      <c r="I18" s="8">
        <v>8.0000000000000002E-3</v>
      </c>
      <c r="J18" s="8">
        <v>8.0000000000000002E-3</v>
      </c>
      <c r="K18" s="8">
        <v>8.0000000000000002E-3</v>
      </c>
      <c r="M18" s="5" t="s">
        <v>0</v>
      </c>
      <c r="N18" s="8">
        <v>0.01</v>
      </c>
      <c r="O18" s="8">
        <v>0.01</v>
      </c>
      <c r="P18" s="8">
        <v>0.01</v>
      </c>
      <c r="R18" s="5" t="s">
        <v>0</v>
      </c>
      <c r="S18" s="8">
        <v>1.0999999999999999E-2</v>
      </c>
      <c r="T18" s="8">
        <v>1.0999999999999999E-2</v>
      </c>
      <c r="U18" s="8">
        <v>0.01</v>
      </c>
      <c r="W18" s="5" t="s">
        <v>0</v>
      </c>
      <c r="X18" s="8">
        <v>1.2999999999999999E-2</v>
      </c>
      <c r="Y18" s="8">
        <v>1.2999999999999999E-2</v>
      </c>
      <c r="Z18" s="8">
        <v>1.2999999999999999E-2</v>
      </c>
      <c r="AB18" s="5" t="s">
        <v>0</v>
      </c>
      <c r="AC18" s="12">
        <v>1.6E-2</v>
      </c>
      <c r="AD18" s="8">
        <v>1.6E-2</v>
      </c>
      <c r="AE18" s="8">
        <v>1.4999999999999999E-2</v>
      </c>
      <c r="AG18" s="5" t="s">
        <v>0</v>
      </c>
      <c r="AH18" s="8">
        <v>2.1000000000000001E-2</v>
      </c>
      <c r="AI18" s="8">
        <v>0.02</v>
      </c>
      <c r="AJ18" s="8">
        <v>1.9E-2</v>
      </c>
      <c r="AL18" s="5" t="s">
        <v>0</v>
      </c>
      <c r="AM18" s="8">
        <v>2.7E-2</v>
      </c>
      <c r="AN18" s="8">
        <v>2.5000000000000001E-2</v>
      </c>
      <c r="AO18" s="8">
        <v>2.5999999999999999E-2</v>
      </c>
      <c r="AQ18" s="5" t="s">
        <v>0</v>
      </c>
      <c r="AR18" s="8">
        <v>3.3000000000000002E-2</v>
      </c>
      <c r="AS18" s="8">
        <v>3.1E-2</v>
      </c>
      <c r="AT18" s="8">
        <v>3.4000000000000002E-2</v>
      </c>
      <c r="AV18" s="5" t="s">
        <v>0</v>
      </c>
      <c r="AW18" s="8">
        <v>4.9000000000000002E-2</v>
      </c>
      <c r="AX18" s="8">
        <v>3.7999999999999999E-2</v>
      </c>
      <c r="AY18" s="8">
        <v>5.3999999999999999E-2</v>
      </c>
      <c r="BA18" s="5" t="s">
        <v>0</v>
      </c>
      <c r="BB18" s="8">
        <v>0.05</v>
      </c>
      <c r="BC18" s="8">
        <v>4.2000000000000003E-2</v>
      </c>
      <c r="BD18" s="8">
        <v>7.0999999999999994E-2</v>
      </c>
      <c r="BF18" s="5" t="s">
        <v>0</v>
      </c>
      <c r="BG18" s="8">
        <v>6.5000000000000002E-2</v>
      </c>
      <c r="BH18" s="8">
        <v>0.05</v>
      </c>
      <c r="BI18" s="8">
        <v>0.248</v>
      </c>
      <c r="BK18" s="5" t="s">
        <v>0</v>
      </c>
      <c r="BL18" s="8">
        <v>6.4000000000000001E-2</v>
      </c>
      <c r="BM18" s="8">
        <v>5.1999999999999998E-2</v>
      </c>
      <c r="BN18" s="8">
        <v>0.29199999999999998</v>
      </c>
    </row>
    <row r="19" spans="3:80" x14ac:dyDescent="0.25">
      <c r="C19" s="5" t="s">
        <v>1</v>
      </c>
      <c r="D19" s="8">
        <v>8.9999999999999993E-3</v>
      </c>
      <c r="E19" s="8">
        <v>8.9999999999999993E-3</v>
      </c>
      <c r="F19" s="8">
        <v>8.0000000000000002E-3</v>
      </c>
      <c r="H19" s="5" t="s">
        <v>1</v>
      </c>
      <c r="I19" s="8">
        <v>8.9999999999999993E-3</v>
      </c>
      <c r="J19" s="8">
        <v>8.9999999999999993E-3</v>
      </c>
      <c r="K19" s="8">
        <v>8.0000000000000002E-3</v>
      </c>
      <c r="M19" s="5" t="s">
        <v>1</v>
      </c>
      <c r="N19" s="8">
        <v>1.0999999999999999E-2</v>
      </c>
      <c r="O19" s="8">
        <v>1.0999999999999999E-2</v>
      </c>
      <c r="P19" s="8">
        <v>0.01</v>
      </c>
      <c r="R19" s="5" t="s">
        <v>1</v>
      </c>
      <c r="S19" s="8">
        <v>1.2E-2</v>
      </c>
      <c r="T19" s="8">
        <v>1.2E-2</v>
      </c>
      <c r="U19" s="8">
        <v>1.0999999999999999E-2</v>
      </c>
      <c r="W19" s="5" t="s">
        <v>1</v>
      </c>
      <c r="X19" s="8">
        <v>1.4999999999999999E-2</v>
      </c>
      <c r="Y19" s="8">
        <v>1.4999999999999999E-2</v>
      </c>
      <c r="Z19" s="8">
        <v>1.4E-2</v>
      </c>
      <c r="AB19" s="5" t="s">
        <v>1</v>
      </c>
      <c r="AC19" s="12">
        <v>1.4999999999999999E-2</v>
      </c>
      <c r="AD19" s="8">
        <v>1.4999999999999999E-2</v>
      </c>
      <c r="AE19" s="8">
        <v>1.4E-2</v>
      </c>
      <c r="AG19" s="5" t="s">
        <v>1</v>
      </c>
      <c r="AH19" s="8">
        <v>1.9E-2</v>
      </c>
      <c r="AI19" s="8">
        <v>1.9E-2</v>
      </c>
      <c r="AJ19" s="8">
        <v>1.9E-2</v>
      </c>
      <c r="AL19" s="5" t="s">
        <v>1</v>
      </c>
      <c r="AM19" s="8">
        <v>2.5000000000000001E-2</v>
      </c>
      <c r="AN19" s="8">
        <v>2.4E-2</v>
      </c>
      <c r="AO19" s="8">
        <v>2.4E-2</v>
      </c>
      <c r="AQ19" s="5" t="s">
        <v>1</v>
      </c>
      <c r="AR19" s="8">
        <v>3.4000000000000002E-2</v>
      </c>
      <c r="AS19" s="8">
        <v>3.1E-2</v>
      </c>
      <c r="AT19" s="8">
        <v>3.3000000000000002E-2</v>
      </c>
      <c r="AV19" s="5" t="s">
        <v>1</v>
      </c>
      <c r="AW19" s="8">
        <v>4.7E-2</v>
      </c>
      <c r="AX19" s="8">
        <v>3.7999999999999999E-2</v>
      </c>
      <c r="AY19" s="8">
        <v>5.3999999999999999E-2</v>
      </c>
      <c r="BA19" s="5" t="s">
        <v>1</v>
      </c>
      <c r="BB19" s="8">
        <v>0.05</v>
      </c>
      <c r="BC19" s="8">
        <v>4.2999999999999997E-2</v>
      </c>
      <c r="BD19" s="8">
        <v>6.3E-2</v>
      </c>
      <c r="BF19" s="5" t="s">
        <v>1</v>
      </c>
      <c r="BG19" s="8">
        <v>5.8000000000000003E-2</v>
      </c>
      <c r="BH19" s="8">
        <v>5.1999999999999998E-2</v>
      </c>
      <c r="BI19" s="8">
        <v>0.26600000000000001</v>
      </c>
      <c r="BK19" s="5" t="s">
        <v>1</v>
      </c>
      <c r="BL19" s="8">
        <v>6.3E-2</v>
      </c>
      <c r="BM19" s="8">
        <v>5.1999999999999998E-2</v>
      </c>
      <c r="BN19" s="8">
        <v>0.30099999999999999</v>
      </c>
    </row>
    <row r="20" spans="3:80" x14ac:dyDescent="0.25">
      <c r="C20" s="5" t="s">
        <v>2</v>
      </c>
      <c r="D20" s="8">
        <v>2.1000000000000001E-2</v>
      </c>
      <c r="E20" s="8">
        <v>2.1000000000000001E-2</v>
      </c>
      <c r="F20" s="8">
        <v>0.02</v>
      </c>
      <c r="H20" s="5" t="s">
        <v>2</v>
      </c>
      <c r="I20" s="8">
        <v>2.1999999999999999E-2</v>
      </c>
      <c r="J20" s="8">
        <v>2.1999999999999999E-2</v>
      </c>
      <c r="K20" s="8">
        <v>2.1000000000000001E-2</v>
      </c>
      <c r="M20" s="5" t="s">
        <v>2</v>
      </c>
      <c r="N20" s="8">
        <v>2.1999999999999999E-2</v>
      </c>
      <c r="O20" s="8">
        <v>2.1999999999999999E-2</v>
      </c>
      <c r="P20" s="8">
        <v>2.1000000000000001E-2</v>
      </c>
      <c r="R20" s="5" t="s">
        <v>2</v>
      </c>
      <c r="S20" s="8">
        <v>2.3E-2</v>
      </c>
      <c r="T20" s="8">
        <v>2.3E-2</v>
      </c>
      <c r="U20" s="8">
        <v>2.1999999999999999E-2</v>
      </c>
      <c r="W20" s="5" t="s">
        <v>2</v>
      </c>
      <c r="X20" s="8">
        <v>2.5000000000000001E-2</v>
      </c>
      <c r="Y20" s="8">
        <v>2.5000000000000001E-2</v>
      </c>
      <c r="Z20" s="8">
        <v>2.4E-2</v>
      </c>
      <c r="AB20" s="5" t="s">
        <v>2</v>
      </c>
      <c r="AC20" s="12">
        <v>2.5999999999999999E-2</v>
      </c>
      <c r="AD20" s="8">
        <v>2.5999999999999999E-2</v>
      </c>
      <c r="AE20" s="8">
        <v>2.5000000000000001E-2</v>
      </c>
      <c r="AG20" s="5" t="s">
        <v>2</v>
      </c>
      <c r="AH20" s="8">
        <v>0.03</v>
      </c>
      <c r="AI20" s="8">
        <v>0.03</v>
      </c>
      <c r="AJ20" s="8">
        <v>2.8000000000000001E-2</v>
      </c>
      <c r="AL20" s="5" t="s">
        <v>2</v>
      </c>
      <c r="AM20" s="8">
        <v>3.5999999999999997E-2</v>
      </c>
      <c r="AN20" s="8">
        <v>3.5999999999999997E-2</v>
      </c>
      <c r="AO20" s="8">
        <v>3.4000000000000002E-2</v>
      </c>
      <c r="AQ20" s="5" t="s">
        <v>2</v>
      </c>
      <c r="AR20" s="8">
        <v>4.5999999999999999E-2</v>
      </c>
      <c r="AS20" s="8">
        <v>4.5999999999999999E-2</v>
      </c>
      <c r="AT20" s="8">
        <v>4.3999999999999997E-2</v>
      </c>
      <c r="AV20" s="5" t="s">
        <v>2</v>
      </c>
      <c r="AW20" s="8">
        <v>7.1999999999999995E-2</v>
      </c>
      <c r="AX20" s="8">
        <v>6.2E-2</v>
      </c>
      <c r="AY20" s="8">
        <v>6.4000000000000001E-2</v>
      </c>
      <c r="BA20" s="5" t="s">
        <v>2</v>
      </c>
      <c r="BB20" s="8">
        <v>7.1999999999999995E-2</v>
      </c>
      <c r="BC20" s="8">
        <v>6.9000000000000006E-2</v>
      </c>
      <c r="BD20" s="8">
        <v>7.6999999999999999E-2</v>
      </c>
      <c r="BF20" s="5" t="s">
        <v>2</v>
      </c>
      <c r="BG20" s="8">
        <v>0.115</v>
      </c>
      <c r="BH20" s="8">
        <v>0.108</v>
      </c>
      <c r="BI20" s="8">
        <v>0.25800000000000001</v>
      </c>
      <c r="BK20" s="5" t="s">
        <v>2</v>
      </c>
      <c r="BL20" s="8">
        <v>0.11799999999999999</v>
      </c>
      <c r="BM20" s="8">
        <v>0.115</v>
      </c>
      <c r="BN20" s="8">
        <v>0.311</v>
      </c>
    </row>
    <row r="21" spans="3:80" x14ac:dyDescent="0.25">
      <c r="C21" s="5" t="s">
        <v>3</v>
      </c>
      <c r="D21" s="8">
        <v>1.0999999999999999E-2</v>
      </c>
      <c r="E21" s="8">
        <v>1.0999999999999999E-2</v>
      </c>
      <c r="F21" s="8">
        <v>0.01</v>
      </c>
      <c r="H21" s="5" t="s">
        <v>3</v>
      </c>
      <c r="I21" s="8">
        <v>1.2E-2</v>
      </c>
      <c r="J21" s="8">
        <v>1.2E-2</v>
      </c>
      <c r="K21" s="8">
        <v>1.0999999999999999E-2</v>
      </c>
      <c r="M21" s="5" t="s">
        <v>3</v>
      </c>
      <c r="N21" s="8">
        <v>1.2999999999999999E-2</v>
      </c>
      <c r="O21" s="8">
        <v>1.2999999999999999E-2</v>
      </c>
      <c r="P21" s="8">
        <v>1.2E-2</v>
      </c>
      <c r="R21" s="5" t="s">
        <v>3</v>
      </c>
      <c r="S21" s="8">
        <v>1.4E-2</v>
      </c>
      <c r="T21" s="8">
        <v>1.4E-2</v>
      </c>
      <c r="U21" s="8">
        <v>1.2999999999999999E-2</v>
      </c>
      <c r="W21" s="5" t="s">
        <v>3</v>
      </c>
      <c r="X21" s="8">
        <v>1.6E-2</v>
      </c>
      <c r="Y21" s="8">
        <v>1.6E-2</v>
      </c>
      <c r="Z21" s="8">
        <v>1.4999999999999999E-2</v>
      </c>
      <c r="AB21" s="5" t="s">
        <v>3</v>
      </c>
      <c r="AC21" s="12">
        <v>1.7999999999999999E-2</v>
      </c>
      <c r="AD21" s="8">
        <v>1.7999999999999999E-2</v>
      </c>
      <c r="AE21" s="8">
        <v>1.7000000000000001E-2</v>
      </c>
      <c r="AG21" s="5" t="s">
        <v>3</v>
      </c>
      <c r="AH21" s="8">
        <v>2.1000000000000001E-2</v>
      </c>
      <c r="AI21" s="8">
        <v>2.1000000000000001E-2</v>
      </c>
      <c r="AJ21" s="8">
        <v>2.1000000000000001E-2</v>
      </c>
      <c r="AL21" s="5" t="s">
        <v>3</v>
      </c>
      <c r="AM21" s="8">
        <v>2.5999999999999999E-2</v>
      </c>
      <c r="AN21" s="8">
        <v>2.5999999999999999E-2</v>
      </c>
      <c r="AO21" s="8">
        <v>2.8000000000000001E-2</v>
      </c>
      <c r="AQ21" s="5" t="s">
        <v>3</v>
      </c>
      <c r="AR21" s="8">
        <v>3.1E-2</v>
      </c>
      <c r="AS21" s="8">
        <v>0.03</v>
      </c>
      <c r="AT21" s="8">
        <v>3.6999999999999998E-2</v>
      </c>
      <c r="AV21" s="5" t="s">
        <v>3</v>
      </c>
      <c r="AW21" s="8">
        <v>4.1000000000000002E-2</v>
      </c>
      <c r="AX21" s="8">
        <v>3.5999999999999997E-2</v>
      </c>
      <c r="AY21" s="8">
        <v>5.7000000000000002E-2</v>
      </c>
      <c r="BA21" s="5" t="s">
        <v>3</v>
      </c>
      <c r="BB21" s="8">
        <v>4.1000000000000002E-2</v>
      </c>
      <c r="BC21" s="8">
        <v>3.9E-2</v>
      </c>
      <c r="BD21" s="8">
        <v>6.9000000000000006E-2</v>
      </c>
      <c r="BF21" s="5" t="s">
        <v>3</v>
      </c>
      <c r="BG21" s="8">
        <v>5.0999999999999997E-2</v>
      </c>
      <c r="BH21" s="8">
        <v>4.5999999999999999E-2</v>
      </c>
      <c r="BI21" s="8">
        <v>0.251</v>
      </c>
      <c r="BK21" s="5" t="s">
        <v>3</v>
      </c>
      <c r="BL21" s="8">
        <v>5.2999999999999999E-2</v>
      </c>
      <c r="BM21" s="8">
        <v>4.9000000000000002E-2</v>
      </c>
      <c r="BN21" s="8">
        <v>0.30299999999999999</v>
      </c>
    </row>
    <row r="22" spans="3:80" x14ac:dyDescent="0.25">
      <c r="C22" s="5" t="s">
        <v>4</v>
      </c>
      <c r="D22" s="8">
        <v>1.2999999999999999E-2</v>
      </c>
      <c r="E22" s="8">
        <v>1.2999999999999999E-2</v>
      </c>
      <c r="F22" s="8">
        <v>1.2E-2</v>
      </c>
      <c r="H22" s="5" t="s">
        <v>4</v>
      </c>
      <c r="I22" s="8">
        <v>1.4E-2</v>
      </c>
      <c r="J22" s="8">
        <v>1.4E-2</v>
      </c>
      <c r="K22" s="8">
        <v>1.2999999999999999E-2</v>
      </c>
      <c r="M22" s="5" t="s">
        <v>4</v>
      </c>
      <c r="N22" s="8">
        <v>1.4999999999999999E-2</v>
      </c>
      <c r="O22" s="8">
        <v>1.4999999999999999E-2</v>
      </c>
      <c r="P22" s="8">
        <v>1.4E-2</v>
      </c>
      <c r="R22" s="5" t="s">
        <v>4</v>
      </c>
      <c r="S22" s="8">
        <v>1.6E-2</v>
      </c>
      <c r="T22" s="8">
        <v>1.6E-2</v>
      </c>
      <c r="U22" s="8">
        <v>1.4999999999999999E-2</v>
      </c>
      <c r="W22" s="5" t="s">
        <v>4</v>
      </c>
      <c r="X22" s="8">
        <v>1.7999999999999999E-2</v>
      </c>
      <c r="Y22" s="8">
        <v>1.7999999999999999E-2</v>
      </c>
      <c r="Z22" s="8">
        <v>1.7000000000000001E-2</v>
      </c>
      <c r="AB22" s="5" t="s">
        <v>4</v>
      </c>
      <c r="AC22" s="12">
        <v>0.02</v>
      </c>
      <c r="AD22" s="8">
        <v>0.02</v>
      </c>
      <c r="AE22" s="8">
        <v>1.9E-2</v>
      </c>
      <c r="AG22" s="5" t="s">
        <v>4</v>
      </c>
      <c r="AH22" s="8">
        <v>2.4E-2</v>
      </c>
      <c r="AI22" s="8">
        <v>2.4E-2</v>
      </c>
      <c r="AJ22" s="8">
        <v>2.1999999999999999E-2</v>
      </c>
      <c r="AL22" s="5" t="s">
        <v>4</v>
      </c>
      <c r="AM22" s="8">
        <v>3.4000000000000002E-2</v>
      </c>
      <c r="AN22" s="8">
        <v>3.4000000000000002E-2</v>
      </c>
      <c r="AO22" s="8">
        <v>2.9000000000000001E-2</v>
      </c>
      <c r="AQ22" s="5" t="s">
        <v>4</v>
      </c>
      <c r="AR22" s="8">
        <v>4.9000000000000002E-2</v>
      </c>
      <c r="AS22" s="8">
        <v>4.7E-2</v>
      </c>
      <c r="AT22" s="8">
        <v>3.7999999999999999E-2</v>
      </c>
      <c r="AV22" s="5" t="s">
        <v>4</v>
      </c>
      <c r="AW22" s="8">
        <v>0.11700000000000001</v>
      </c>
      <c r="AX22" s="8">
        <v>8.7999999999999995E-2</v>
      </c>
      <c r="AY22" s="8">
        <v>5.8000000000000003E-2</v>
      </c>
      <c r="BA22" s="5" t="s">
        <v>4</v>
      </c>
      <c r="BB22" s="8">
        <v>0.11600000000000001</v>
      </c>
      <c r="BC22" s="8">
        <v>0.112</v>
      </c>
      <c r="BD22" s="8">
        <v>7.0999999999999994E-2</v>
      </c>
      <c r="BF22" s="5" t="s">
        <v>4</v>
      </c>
      <c r="BG22" s="8">
        <v>0.35499999999999998</v>
      </c>
      <c r="BH22" s="8">
        <v>0.29699999999999999</v>
      </c>
      <c r="BI22" s="8">
        <v>0.252</v>
      </c>
      <c r="BK22" s="5" t="s">
        <v>4</v>
      </c>
      <c r="BL22" s="8">
        <v>0.41299999999999998</v>
      </c>
      <c r="BM22" s="8">
        <v>0.41799999999999998</v>
      </c>
      <c r="BN22" s="8">
        <v>0.30399999999999999</v>
      </c>
    </row>
    <row r="23" spans="3:80" x14ac:dyDescent="0.25">
      <c r="C23" s="1"/>
      <c r="D23" s="1"/>
      <c r="E23" s="1"/>
      <c r="F23" s="1"/>
      <c r="H23" s="1"/>
      <c r="I23" s="1"/>
      <c r="J23" s="1"/>
      <c r="K23" s="1"/>
      <c r="M23" s="1"/>
      <c r="N23" s="1"/>
      <c r="O23" s="1"/>
      <c r="P23" s="1"/>
      <c r="R23" s="1"/>
      <c r="S23" s="1"/>
      <c r="T23" s="1"/>
      <c r="U23" s="1"/>
      <c r="W23" s="1"/>
      <c r="X23" s="1"/>
      <c r="Y23" s="1"/>
      <c r="Z23" s="1"/>
      <c r="AB23" s="1"/>
      <c r="AC23" s="1"/>
      <c r="AD23" s="1"/>
      <c r="AE23" s="1"/>
      <c r="AG23" s="1"/>
      <c r="AH23" s="1"/>
      <c r="AI23" s="1"/>
      <c r="AJ23" s="1"/>
      <c r="AL23" s="1"/>
      <c r="AM23" s="1"/>
      <c r="AN23" s="1"/>
      <c r="AO23" s="1"/>
      <c r="AQ23" s="1"/>
      <c r="AR23" s="1"/>
      <c r="AS23" s="1"/>
      <c r="AT23" s="1"/>
      <c r="AV23" s="1"/>
      <c r="AW23" s="1"/>
      <c r="AX23" s="1"/>
      <c r="AY23" s="1"/>
      <c r="BA23" s="1"/>
      <c r="BB23" s="1"/>
      <c r="BC23" s="1"/>
      <c r="BD23" s="1"/>
      <c r="BF23" s="1"/>
      <c r="BG23" s="1"/>
      <c r="BH23" s="1"/>
      <c r="BI23" s="1"/>
      <c r="BK23" s="1"/>
      <c r="BL23" s="1"/>
      <c r="BM23" s="1"/>
      <c r="BN23" s="1"/>
    </row>
    <row r="24" spans="3:80" x14ac:dyDescent="0.25">
      <c r="C24" s="1"/>
      <c r="D24" s="1"/>
      <c r="E24" s="1"/>
      <c r="F24" s="1"/>
      <c r="H24" s="1"/>
      <c r="I24" s="1"/>
      <c r="J24" s="1"/>
      <c r="K24" s="1"/>
      <c r="M24" s="1"/>
      <c r="N24" s="1"/>
      <c r="O24" s="1"/>
      <c r="P24" s="1"/>
      <c r="R24" s="1"/>
      <c r="S24" s="1"/>
      <c r="T24" s="1"/>
      <c r="U24" s="1"/>
      <c r="W24" s="1"/>
      <c r="X24" s="1"/>
      <c r="Y24" s="1"/>
      <c r="Z24" s="1"/>
      <c r="AB24" s="1"/>
      <c r="AC24" s="1"/>
      <c r="AD24" s="1"/>
      <c r="AE24" s="1"/>
      <c r="AG24" s="1"/>
      <c r="AH24" s="1"/>
      <c r="AI24" s="1"/>
      <c r="AJ24" s="1"/>
      <c r="AL24" s="1"/>
      <c r="AM24" s="1"/>
      <c r="AN24" s="1"/>
      <c r="AO24" s="1"/>
      <c r="AQ24" s="1"/>
      <c r="AR24" s="1"/>
      <c r="AS24" s="1"/>
      <c r="AT24" s="1"/>
      <c r="AV24" s="1"/>
      <c r="AW24" s="1"/>
      <c r="AX24" s="1"/>
      <c r="AY24" s="1"/>
      <c r="BA24" s="1"/>
      <c r="BB24" s="1"/>
      <c r="BC24" s="1"/>
      <c r="BD24" s="1"/>
      <c r="BF24" s="1"/>
      <c r="BG24" s="1"/>
      <c r="BH24" s="1"/>
      <c r="BI24" s="1"/>
      <c r="BK24" s="1"/>
      <c r="BL24" s="1"/>
      <c r="BM24" s="1"/>
      <c r="BN24" s="1"/>
    </row>
    <row r="25" spans="3:80" x14ac:dyDescent="0.25">
      <c r="C25" s="2" t="s">
        <v>12</v>
      </c>
      <c r="D25" s="2"/>
      <c r="E25" s="2"/>
      <c r="F25" s="2"/>
      <c r="H25" s="2" t="s">
        <v>12</v>
      </c>
      <c r="I25" s="2"/>
      <c r="J25" s="2"/>
      <c r="K25" s="2"/>
      <c r="M25" s="2" t="s">
        <v>12</v>
      </c>
      <c r="N25" s="2"/>
      <c r="O25" s="2"/>
      <c r="P25" s="2"/>
      <c r="R25" s="2" t="s">
        <v>12</v>
      </c>
      <c r="S25" s="2"/>
      <c r="T25" s="2"/>
      <c r="U25" s="2"/>
      <c r="W25" s="2" t="s">
        <v>12</v>
      </c>
      <c r="X25" s="2"/>
      <c r="Y25" s="2"/>
      <c r="Z25" s="2"/>
      <c r="AB25" s="2" t="s">
        <v>12</v>
      </c>
      <c r="AC25" s="2"/>
      <c r="AD25" s="2"/>
      <c r="AE25" s="2"/>
      <c r="AG25" s="2" t="s">
        <v>12</v>
      </c>
      <c r="AH25" s="2"/>
      <c r="AI25" s="2"/>
      <c r="AJ25" s="2"/>
      <c r="AL25" s="2" t="s">
        <v>12</v>
      </c>
      <c r="AM25" s="2"/>
      <c r="AN25" s="2"/>
      <c r="AO25" s="2"/>
      <c r="AQ25" s="2" t="s">
        <v>12</v>
      </c>
      <c r="AR25" s="2"/>
      <c r="AS25" s="2"/>
      <c r="AT25" s="2"/>
      <c r="AV25" s="2" t="s">
        <v>12</v>
      </c>
      <c r="AW25" s="2"/>
      <c r="AX25" s="2"/>
      <c r="AY25" s="2"/>
      <c r="BA25" s="2" t="s">
        <v>12</v>
      </c>
      <c r="BB25" s="2"/>
      <c r="BC25" s="2"/>
      <c r="BD25" s="2"/>
      <c r="BF25" s="2" t="s">
        <v>12</v>
      </c>
      <c r="BG25" s="2"/>
      <c r="BH25" s="2"/>
      <c r="BI25" s="2"/>
      <c r="BK25" s="2" t="s">
        <v>12</v>
      </c>
      <c r="BL25" s="2"/>
      <c r="BM25" s="2"/>
      <c r="BN25" s="2"/>
    </row>
    <row r="26" spans="3:80" x14ac:dyDescent="0.25">
      <c r="C26" s="3"/>
      <c r="D26" s="4" t="s">
        <v>5</v>
      </c>
      <c r="E26" s="4" t="s">
        <v>6</v>
      </c>
      <c r="F26" s="4" t="s">
        <v>7</v>
      </c>
      <c r="H26" s="3"/>
      <c r="I26" s="4" t="s">
        <v>5</v>
      </c>
      <c r="J26" s="4" t="s">
        <v>6</v>
      </c>
      <c r="K26" s="4" t="s">
        <v>7</v>
      </c>
      <c r="M26" s="3"/>
      <c r="N26" s="4" t="s">
        <v>5</v>
      </c>
      <c r="O26" s="4" t="s">
        <v>6</v>
      </c>
      <c r="P26" s="4" t="s">
        <v>7</v>
      </c>
      <c r="R26" s="3"/>
      <c r="S26" s="4" t="s">
        <v>5</v>
      </c>
      <c r="T26" s="4" t="s">
        <v>6</v>
      </c>
      <c r="U26" s="4" t="s">
        <v>7</v>
      </c>
      <c r="W26" s="3"/>
      <c r="X26" s="4" t="s">
        <v>5</v>
      </c>
      <c r="Y26" s="4" t="s">
        <v>6</v>
      </c>
      <c r="Z26" s="4" t="s">
        <v>7</v>
      </c>
      <c r="AB26" s="3"/>
      <c r="AC26" s="4" t="s">
        <v>5</v>
      </c>
      <c r="AD26" s="4" t="s">
        <v>6</v>
      </c>
      <c r="AE26" s="4" t="s">
        <v>7</v>
      </c>
      <c r="AG26" s="3"/>
      <c r="AH26" s="4" t="s">
        <v>5</v>
      </c>
      <c r="AI26" s="4" t="s">
        <v>6</v>
      </c>
      <c r="AJ26" s="4" t="s">
        <v>7</v>
      </c>
      <c r="AL26" s="3"/>
      <c r="AM26" s="4" t="s">
        <v>5</v>
      </c>
      <c r="AN26" s="4" t="s">
        <v>6</v>
      </c>
      <c r="AO26" s="4" t="s">
        <v>7</v>
      </c>
      <c r="AQ26" s="3"/>
      <c r="AR26" s="4" t="s">
        <v>5</v>
      </c>
      <c r="AS26" s="4" t="s">
        <v>6</v>
      </c>
      <c r="AT26" s="4" t="s">
        <v>7</v>
      </c>
      <c r="AV26" s="3"/>
      <c r="AW26" s="4" t="s">
        <v>5</v>
      </c>
      <c r="AX26" s="4" t="s">
        <v>6</v>
      </c>
      <c r="AY26" s="4" t="s">
        <v>7</v>
      </c>
      <c r="BA26" s="3"/>
      <c r="BB26" s="4" t="s">
        <v>5</v>
      </c>
      <c r="BC26" s="4" t="s">
        <v>6</v>
      </c>
      <c r="BD26" s="4" t="s">
        <v>7</v>
      </c>
      <c r="BF26" s="3"/>
      <c r="BG26" s="4" t="s">
        <v>5</v>
      </c>
      <c r="BH26" s="4" t="s">
        <v>6</v>
      </c>
      <c r="BI26" s="4" t="s">
        <v>7</v>
      </c>
      <c r="BK26" s="3"/>
      <c r="BL26" s="4" t="s">
        <v>5</v>
      </c>
      <c r="BM26" s="4" t="s">
        <v>6</v>
      </c>
      <c r="BN26" s="4" t="s">
        <v>7</v>
      </c>
    </row>
    <row r="27" spans="3:80" x14ac:dyDescent="0.25">
      <c r="C27" s="5" t="s">
        <v>0</v>
      </c>
      <c r="D27" s="8">
        <v>1.2999999999999999E-2</v>
      </c>
      <c r="E27" s="8">
        <v>1.2999999999999999E-2</v>
      </c>
      <c r="F27" s="12">
        <v>1.4E-2</v>
      </c>
      <c r="H27" s="5" t="s">
        <v>0</v>
      </c>
      <c r="I27" s="8">
        <v>0.02</v>
      </c>
      <c r="J27" s="8">
        <v>0.02</v>
      </c>
      <c r="K27" s="8">
        <v>1.9E-2</v>
      </c>
      <c r="M27" s="5" t="s">
        <v>0</v>
      </c>
      <c r="N27" s="8">
        <v>1.7999999999999999E-2</v>
      </c>
      <c r="O27" s="8">
        <v>1.7999999999999999E-2</v>
      </c>
      <c r="P27" s="8">
        <v>1.7000000000000001E-2</v>
      </c>
      <c r="R27" s="5" t="s">
        <v>0</v>
      </c>
      <c r="S27" s="8">
        <v>3.5999999999999997E-2</v>
      </c>
      <c r="T27" s="8">
        <v>3.3000000000000002E-2</v>
      </c>
      <c r="U27" s="8">
        <v>2.9000000000000001E-2</v>
      </c>
      <c r="W27" s="5" t="s">
        <v>0</v>
      </c>
      <c r="X27" s="12">
        <v>3.5999999999999997E-2</v>
      </c>
      <c r="Y27" s="8">
        <v>2.8000000000000001E-2</v>
      </c>
      <c r="Z27" s="8">
        <v>2.7E-2</v>
      </c>
      <c r="AB27" s="5" t="s">
        <v>0</v>
      </c>
      <c r="AC27" s="8">
        <v>6.0999999999999999E-2</v>
      </c>
      <c r="AD27" s="8">
        <v>4.8000000000000001E-2</v>
      </c>
      <c r="AE27" s="8">
        <v>0.04</v>
      </c>
      <c r="AG27" s="5" t="s">
        <v>0</v>
      </c>
      <c r="AH27" s="8">
        <v>8.7999999999999995E-2</v>
      </c>
      <c r="AI27" s="8">
        <v>5.6000000000000001E-2</v>
      </c>
      <c r="AJ27" s="8">
        <v>0.06</v>
      </c>
      <c r="AL27" s="5" t="s">
        <v>0</v>
      </c>
      <c r="AM27" s="8">
        <v>0.124</v>
      </c>
      <c r="AN27" s="8">
        <v>7.1999999999999995E-2</v>
      </c>
      <c r="AO27" s="8">
        <v>0.113</v>
      </c>
      <c r="AQ27" s="5" t="s">
        <v>0</v>
      </c>
      <c r="AR27" s="8">
        <v>0.11</v>
      </c>
      <c r="AS27" s="8">
        <v>9.5000000000000001E-2</v>
      </c>
      <c r="AT27" s="8">
        <v>0.19</v>
      </c>
      <c r="AV27" s="5" t="s">
        <v>0</v>
      </c>
      <c r="AW27" s="8">
        <v>0.16500000000000001</v>
      </c>
      <c r="AX27" s="8">
        <v>0.11700000000000001</v>
      </c>
      <c r="AY27" s="8">
        <v>0.218</v>
      </c>
      <c r="BA27" s="5" t="s">
        <v>0</v>
      </c>
      <c r="BB27" s="8">
        <v>0.29299999999999998</v>
      </c>
      <c r="BC27" s="8">
        <v>9.9000000000000005E-2</v>
      </c>
      <c r="BD27" s="8">
        <v>0.33400000000000002</v>
      </c>
      <c r="BF27" s="5" t="s">
        <v>0</v>
      </c>
      <c r="BG27" s="8">
        <v>0.23</v>
      </c>
      <c r="BH27" s="8">
        <v>9.4E-2</v>
      </c>
      <c r="BI27" s="8">
        <v>0.442</v>
      </c>
      <c r="BK27" s="5" t="s">
        <v>0</v>
      </c>
      <c r="BL27" s="8">
        <v>0.152</v>
      </c>
      <c r="BM27" s="8">
        <v>0.129</v>
      </c>
      <c r="BN27" s="8">
        <v>0.42699999999999999</v>
      </c>
    </row>
    <row r="28" spans="3:80" x14ac:dyDescent="0.25">
      <c r="C28" s="5" t="s">
        <v>1</v>
      </c>
      <c r="D28" s="8">
        <v>1.2E-2</v>
      </c>
      <c r="E28" s="8">
        <v>1.2E-2</v>
      </c>
      <c r="F28" s="12">
        <v>1.2E-2</v>
      </c>
      <c r="H28" s="5" t="s">
        <v>1</v>
      </c>
      <c r="I28" s="8">
        <v>1.2E-2</v>
      </c>
      <c r="J28" s="8">
        <v>1.2E-2</v>
      </c>
      <c r="K28" s="8">
        <v>1.2E-2</v>
      </c>
      <c r="M28" s="5" t="s">
        <v>1</v>
      </c>
      <c r="N28" s="8">
        <v>1.7000000000000001E-2</v>
      </c>
      <c r="O28" s="8">
        <v>1.7000000000000001E-2</v>
      </c>
      <c r="P28" s="8">
        <v>1.6E-2</v>
      </c>
      <c r="R28" s="5" t="s">
        <v>1</v>
      </c>
      <c r="S28" s="8">
        <v>0.02</v>
      </c>
      <c r="T28" s="8">
        <v>0.02</v>
      </c>
      <c r="U28" s="8">
        <v>2.9000000000000001E-2</v>
      </c>
      <c r="W28" s="5" t="s">
        <v>1</v>
      </c>
      <c r="X28" s="12">
        <v>4.2999999999999997E-2</v>
      </c>
      <c r="Y28" s="8">
        <v>4.2999999999999997E-2</v>
      </c>
      <c r="Z28" s="8">
        <v>3.7999999999999999E-2</v>
      </c>
      <c r="AB28" s="5" t="s">
        <v>1</v>
      </c>
      <c r="AC28" s="8">
        <v>4.2000000000000003E-2</v>
      </c>
      <c r="AD28" s="8">
        <v>4.2000000000000003E-2</v>
      </c>
      <c r="AE28" s="8">
        <v>3.9E-2</v>
      </c>
      <c r="AG28" s="5" t="s">
        <v>1</v>
      </c>
      <c r="AH28" s="8">
        <v>4.8000000000000001E-2</v>
      </c>
      <c r="AI28" s="8">
        <v>4.8000000000000001E-2</v>
      </c>
      <c r="AJ28" s="8">
        <v>4.9000000000000002E-2</v>
      </c>
      <c r="AL28" s="5" t="s">
        <v>1</v>
      </c>
      <c r="AM28" s="8">
        <v>8.4000000000000005E-2</v>
      </c>
      <c r="AN28" s="8">
        <v>6.9000000000000006E-2</v>
      </c>
      <c r="AO28" s="8">
        <v>7.0000000000000007E-2</v>
      </c>
      <c r="AQ28" s="5" t="s">
        <v>1</v>
      </c>
      <c r="AR28" s="8">
        <v>8.7999999999999995E-2</v>
      </c>
      <c r="AS28" s="8">
        <v>7.4999999999999997E-2</v>
      </c>
      <c r="AT28" s="8">
        <v>8.7999999999999995E-2</v>
      </c>
      <c r="AV28" s="5" t="s">
        <v>1</v>
      </c>
      <c r="AW28" s="8">
        <v>0.121</v>
      </c>
      <c r="AX28" s="8">
        <v>6.7000000000000004E-2</v>
      </c>
      <c r="AY28" s="8">
        <v>0.17399999999999999</v>
      </c>
      <c r="BA28" s="5" t="s">
        <v>1</v>
      </c>
      <c r="BB28" s="8">
        <v>0.17399999999999999</v>
      </c>
      <c r="BC28" s="8">
        <v>8.3000000000000004E-2</v>
      </c>
      <c r="BD28" s="8">
        <v>0.26600000000000001</v>
      </c>
      <c r="BF28" s="5" t="s">
        <v>1</v>
      </c>
      <c r="BG28" s="8">
        <v>0.113</v>
      </c>
      <c r="BH28" s="8">
        <v>9.8000000000000004E-2</v>
      </c>
      <c r="BI28" s="8">
        <v>0.433</v>
      </c>
      <c r="BK28" s="5" t="s">
        <v>1</v>
      </c>
      <c r="BL28" s="8">
        <v>9.0999999999999998E-2</v>
      </c>
      <c r="BM28" s="8">
        <v>7.8E-2</v>
      </c>
      <c r="BN28" s="8">
        <v>0.42699999999999999</v>
      </c>
    </row>
    <row r="29" spans="3:80" x14ac:dyDescent="0.25">
      <c r="C29" s="5" t="s">
        <v>2</v>
      </c>
      <c r="D29" s="8">
        <v>1.6E-2</v>
      </c>
      <c r="E29" s="8">
        <v>1.6E-2</v>
      </c>
      <c r="F29" s="12">
        <v>1.6E-2</v>
      </c>
      <c r="H29" s="5" t="s">
        <v>2</v>
      </c>
      <c r="I29" s="8">
        <v>2.3E-2</v>
      </c>
      <c r="J29" s="8">
        <v>2.3E-2</v>
      </c>
      <c r="K29" s="8">
        <v>2.1999999999999999E-2</v>
      </c>
      <c r="M29" s="5" t="s">
        <v>2</v>
      </c>
      <c r="N29" s="8">
        <v>3.5000000000000003E-2</v>
      </c>
      <c r="O29" s="8">
        <v>3.5000000000000003E-2</v>
      </c>
      <c r="P29" s="8">
        <v>3.1E-2</v>
      </c>
      <c r="R29" s="5" t="s">
        <v>2</v>
      </c>
      <c r="S29" s="8">
        <v>3.3000000000000002E-2</v>
      </c>
      <c r="T29" s="8">
        <v>3.3000000000000002E-2</v>
      </c>
      <c r="U29" s="8">
        <v>0.03</v>
      </c>
      <c r="W29" s="5" t="s">
        <v>2</v>
      </c>
      <c r="X29" s="12">
        <v>5.0999999999999997E-2</v>
      </c>
      <c r="Y29" s="8">
        <v>4.5999999999999999E-2</v>
      </c>
      <c r="Z29" s="8">
        <v>3.9E-2</v>
      </c>
      <c r="AB29" s="5" t="s">
        <v>2</v>
      </c>
      <c r="AC29" s="8">
        <v>7.0000000000000007E-2</v>
      </c>
      <c r="AD29" s="8">
        <v>6.6000000000000003E-2</v>
      </c>
      <c r="AE29" s="8">
        <v>5.1999999999999998E-2</v>
      </c>
      <c r="AG29" s="5" t="s">
        <v>2</v>
      </c>
      <c r="AH29" s="8">
        <v>9.7000000000000003E-2</v>
      </c>
      <c r="AI29" s="8">
        <v>9.7000000000000003E-2</v>
      </c>
      <c r="AJ29" s="8">
        <v>9.0999999999999998E-2</v>
      </c>
      <c r="AL29" s="5" t="s">
        <v>2</v>
      </c>
      <c r="AM29" s="8">
        <v>0.13</v>
      </c>
      <c r="AN29" s="8">
        <v>0.13900000000000001</v>
      </c>
      <c r="AO29" s="8">
        <v>0.113</v>
      </c>
      <c r="AQ29" s="5" t="s">
        <v>2</v>
      </c>
      <c r="AR29" s="8">
        <v>0.24299999999999999</v>
      </c>
      <c r="AS29" s="8">
        <v>0.249</v>
      </c>
      <c r="AT29" s="8">
        <v>0.19500000000000001</v>
      </c>
      <c r="AV29" s="5" t="s">
        <v>2</v>
      </c>
      <c r="AW29" s="8">
        <v>0.26400000000000001</v>
      </c>
      <c r="AX29" s="8">
        <v>0.27100000000000002</v>
      </c>
      <c r="AY29" s="8">
        <v>0.21099999999999999</v>
      </c>
      <c r="BA29" s="5" t="s">
        <v>2</v>
      </c>
      <c r="BB29" s="8">
        <v>0.27100000000000002</v>
      </c>
      <c r="BC29" s="8">
        <v>0.251</v>
      </c>
      <c r="BD29" s="8">
        <v>0.34799999999999998</v>
      </c>
      <c r="BF29" s="5" t="s">
        <v>2</v>
      </c>
      <c r="BG29" s="8">
        <v>0.24199999999999999</v>
      </c>
      <c r="BH29" s="8">
        <v>0.26300000000000001</v>
      </c>
      <c r="BI29" s="8">
        <v>0.48899999999999999</v>
      </c>
      <c r="BK29" s="5" t="s">
        <v>2</v>
      </c>
      <c r="BL29" s="8">
        <v>0.25900000000000001</v>
      </c>
      <c r="BM29" s="8">
        <v>0.23200000000000001</v>
      </c>
      <c r="BN29" s="8">
        <v>0.436</v>
      </c>
      <c r="CB29" s="1"/>
    </row>
    <row r="30" spans="3:80" x14ac:dyDescent="0.25">
      <c r="C30" s="5" t="s">
        <v>3</v>
      </c>
      <c r="D30" s="8">
        <v>2.1000000000000001E-2</v>
      </c>
      <c r="E30" s="8">
        <v>2.1000000000000001E-2</v>
      </c>
      <c r="F30" s="12">
        <v>0.02</v>
      </c>
      <c r="H30" s="5" t="s">
        <v>3</v>
      </c>
      <c r="I30" s="8">
        <v>2.4E-2</v>
      </c>
      <c r="J30" s="8">
        <v>2.4E-2</v>
      </c>
      <c r="K30" s="8">
        <v>2.4E-2</v>
      </c>
      <c r="M30" s="5" t="s">
        <v>3</v>
      </c>
      <c r="N30" s="8">
        <v>4.2000000000000003E-2</v>
      </c>
      <c r="O30" s="8">
        <v>4.2000000000000003E-2</v>
      </c>
      <c r="P30" s="8">
        <v>4.2000000000000003E-2</v>
      </c>
      <c r="R30" s="5" t="s">
        <v>3</v>
      </c>
      <c r="S30" s="8">
        <v>5.8000000000000003E-2</v>
      </c>
      <c r="T30" s="8">
        <v>5.8000000000000003E-2</v>
      </c>
      <c r="U30" s="8">
        <v>3.5999999999999997E-2</v>
      </c>
      <c r="W30" s="5" t="s">
        <v>3</v>
      </c>
      <c r="X30" s="12">
        <v>0.06</v>
      </c>
      <c r="Y30" s="8">
        <v>0.06</v>
      </c>
      <c r="Z30" s="8">
        <v>4.4999999999999998E-2</v>
      </c>
      <c r="AB30" s="5" t="s">
        <v>3</v>
      </c>
      <c r="AC30" s="8">
        <v>7.2999999999999995E-2</v>
      </c>
      <c r="AD30" s="8">
        <v>5.6000000000000001E-2</v>
      </c>
      <c r="AE30" s="8">
        <v>5.2999999999999999E-2</v>
      </c>
      <c r="AG30" s="5" t="s">
        <v>3</v>
      </c>
      <c r="AH30" s="8">
        <v>0.10100000000000001</v>
      </c>
      <c r="AI30" s="8">
        <v>0.10199999999999999</v>
      </c>
      <c r="AJ30" s="8">
        <v>9.9000000000000005E-2</v>
      </c>
      <c r="AL30" s="5" t="s">
        <v>3</v>
      </c>
      <c r="AM30" s="8">
        <v>0.10199999999999999</v>
      </c>
      <c r="AN30" s="8">
        <v>9.1999999999999998E-2</v>
      </c>
      <c r="AO30" s="8">
        <v>0.113</v>
      </c>
      <c r="AQ30" s="5" t="s">
        <v>3</v>
      </c>
      <c r="AR30" s="8">
        <v>0.10299999999999999</v>
      </c>
      <c r="AS30" s="8">
        <v>9.5000000000000001E-2</v>
      </c>
      <c r="AT30" s="8">
        <v>0.20100000000000001</v>
      </c>
      <c r="AV30" s="5" t="s">
        <v>3</v>
      </c>
      <c r="AW30" s="8">
        <v>0.128</v>
      </c>
      <c r="AX30" s="8">
        <v>0.13100000000000001</v>
      </c>
      <c r="AY30" s="8">
        <v>0.219</v>
      </c>
      <c r="BA30" s="5" t="s">
        <v>3</v>
      </c>
      <c r="BB30" s="8">
        <v>0.13500000000000001</v>
      </c>
      <c r="BC30" s="8">
        <v>0.13500000000000001</v>
      </c>
      <c r="BD30" s="8">
        <v>0.35799999999999998</v>
      </c>
      <c r="BF30" s="5" t="s">
        <v>3</v>
      </c>
      <c r="BG30" s="8">
        <v>0.125</v>
      </c>
      <c r="BH30" s="8">
        <v>0.16600000000000001</v>
      </c>
      <c r="BI30" s="8">
        <v>0.39</v>
      </c>
      <c r="BK30" s="5" t="s">
        <v>3</v>
      </c>
      <c r="BL30" s="8">
        <v>0.127</v>
      </c>
      <c r="BM30" s="8">
        <v>0.16400000000000001</v>
      </c>
      <c r="BN30" s="8">
        <v>0.438</v>
      </c>
      <c r="CB30" s="1"/>
    </row>
    <row r="31" spans="3:80" x14ac:dyDescent="0.25">
      <c r="C31" s="5" t="s">
        <v>4</v>
      </c>
      <c r="D31" s="8">
        <v>0.02</v>
      </c>
      <c r="E31" s="8">
        <v>0.02</v>
      </c>
      <c r="F31" s="12">
        <v>1.9E-2</v>
      </c>
      <c r="H31" s="5" t="s">
        <v>4</v>
      </c>
      <c r="I31" s="8">
        <v>2.1000000000000001E-2</v>
      </c>
      <c r="J31" s="8">
        <v>2.1000000000000001E-2</v>
      </c>
      <c r="K31" s="8">
        <v>2.1000000000000001E-2</v>
      </c>
      <c r="M31" s="5" t="s">
        <v>4</v>
      </c>
      <c r="N31" s="8">
        <v>2.9000000000000001E-2</v>
      </c>
      <c r="O31" s="8">
        <v>2.9000000000000001E-2</v>
      </c>
      <c r="P31" s="8">
        <v>3.5000000000000003E-2</v>
      </c>
      <c r="R31" s="5" t="s">
        <v>4</v>
      </c>
      <c r="S31" s="8">
        <v>3.4000000000000002E-2</v>
      </c>
      <c r="T31" s="8">
        <v>3.4000000000000002E-2</v>
      </c>
      <c r="U31" s="8">
        <v>3.4000000000000002E-2</v>
      </c>
      <c r="W31" s="5" t="s">
        <v>4</v>
      </c>
      <c r="X31" s="12">
        <v>5.8999999999999997E-2</v>
      </c>
      <c r="Y31" s="8">
        <v>6.2E-2</v>
      </c>
      <c r="Z31" s="8">
        <v>4.7E-2</v>
      </c>
      <c r="AB31" s="5" t="s">
        <v>4</v>
      </c>
      <c r="AC31" s="8">
        <v>9.2999999999999999E-2</v>
      </c>
      <c r="AD31" s="8">
        <v>9.0999999999999998E-2</v>
      </c>
      <c r="AE31" s="8">
        <v>5.1999999999999998E-2</v>
      </c>
      <c r="AG31" s="5" t="s">
        <v>4</v>
      </c>
      <c r="AH31" s="8">
        <v>0.156</v>
      </c>
      <c r="AI31" s="8">
        <v>0.186</v>
      </c>
      <c r="AJ31" s="8">
        <v>9.7000000000000003E-2</v>
      </c>
      <c r="AL31" s="5" t="s">
        <v>4</v>
      </c>
      <c r="AM31" s="8">
        <v>0.29799999999999999</v>
      </c>
      <c r="AN31" s="8">
        <v>0.315</v>
      </c>
      <c r="AO31" s="8">
        <v>0.107</v>
      </c>
      <c r="AQ31" s="5" t="s">
        <v>4</v>
      </c>
      <c r="AR31" s="8">
        <v>0.53700000000000003</v>
      </c>
      <c r="AS31" s="8">
        <v>0.51400000000000001</v>
      </c>
      <c r="AT31" s="8">
        <v>0.19500000000000001</v>
      </c>
      <c r="AV31" s="5" t="s">
        <v>4</v>
      </c>
      <c r="AW31" s="8">
        <v>0.623</v>
      </c>
      <c r="AX31" s="8">
        <v>0.64700000000000002</v>
      </c>
      <c r="AY31" s="8">
        <v>0.217</v>
      </c>
      <c r="BA31" s="5" t="s">
        <v>4</v>
      </c>
      <c r="BB31" s="8">
        <v>0.78600000000000003</v>
      </c>
      <c r="BC31" s="8">
        <v>0.74099999999999999</v>
      </c>
      <c r="BD31" s="8">
        <v>0.35199999999999998</v>
      </c>
      <c r="BF31" s="5" t="s">
        <v>4</v>
      </c>
      <c r="BG31" s="8">
        <v>0.81200000000000006</v>
      </c>
      <c r="BH31" s="8">
        <v>0.88500000000000001</v>
      </c>
      <c r="BI31" s="8">
        <v>0.47</v>
      </c>
      <c r="BK31" s="5" t="s">
        <v>4</v>
      </c>
      <c r="BL31" s="8">
        <v>0.75700000000000001</v>
      </c>
      <c r="BM31" s="8">
        <v>0.877</v>
      </c>
      <c r="BN31" s="8">
        <v>0.436</v>
      </c>
    </row>
    <row r="32" spans="3:80" x14ac:dyDescent="0.25">
      <c r="C32" s="1"/>
      <c r="D32" s="1"/>
      <c r="E32" s="1"/>
      <c r="F32" s="1"/>
      <c r="H32" s="1"/>
      <c r="I32" s="1"/>
      <c r="J32" s="1"/>
      <c r="K32" s="1"/>
      <c r="M32" s="1"/>
      <c r="N32" s="1"/>
      <c r="O32" s="1"/>
      <c r="P32" s="1"/>
      <c r="R32" s="1"/>
      <c r="S32" s="1"/>
      <c r="T32" s="1"/>
      <c r="U32" s="1"/>
      <c r="W32" s="1"/>
      <c r="X32" s="1"/>
      <c r="Y32" s="1"/>
      <c r="Z32" s="1"/>
      <c r="AB32" s="1"/>
      <c r="AC32" s="1"/>
      <c r="AD32" s="1"/>
      <c r="AE32" s="1"/>
      <c r="AG32" s="1"/>
      <c r="AH32" s="1"/>
      <c r="AI32" s="1"/>
      <c r="AJ32" s="1"/>
      <c r="AL32" s="1"/>
      <c r="AM32" s="1"/>
      <c r="AN32" s="1"/>
      <c r="AO32" s="1"/>
      <c r="AQ32" s="1"/>
      <c r="AR32" s="1"/>
      <c r="AS32" s="1"/>
      <c r="AT32" s="1"/>
      <c r="AV32" s="1"/>
      <c r="AW32" s="1"/>
      <c r="AX32" s="1"/>
      <c r="AY32" s="1"/>
      <c r="BA32" s="1"/>
      <c r="BB32" s="1"/>
      <c r="BC32" s="1"/>
      <c r="BD32" s="1"/>
      <c r="BF32" s="1"/>
      <c r="BG32" s="1"/>
      <c r="BH32" s="1"/>
      <c r="BI32" s="1"/>
      <c r="BK32" s="1"/>
      <c r="BL32" s="1"/>
      <c r="BM32" s="1"/>
      <c r="BN32" s="1"/>
    </row>
    <row r="33" spans="1:79" x14ac:dyDescent="0.25">
      <c r="C33" s="1"/>
      <c r="D33" s="1"/>
      <c r="E33" s="1"/>
      <c r="F33" s="1"/>
      <c r="H33" s="1"/>
      <c r="I33" s="1"/>
      <c r="J33" s="1"/>
      <c r="K33" s="1"/>
      <c r="M33" s="1"/>
      <c r="N33" s="1"/>
      <c r="O33" s="1"/>
      <c r="P33" s="1"/>
      <c r="R33" s="1"/>
      <c r="S33" s="1"/>
      <c r="T33" s="1"/>
      <c r="U33" s="1"/>
      <c r="W33" s="1"/>
      <c r="X33" s="1"/>
      <c r="Y33" s="1"/>
      <c r="Z33" s="1"/>
      <c r="AB33" s="1"/>
      <c r="AC33" s="1"/>
      <c r="AD33" s="1"/>
      <c r="AE33" s="1"/>
      <c r="AG33" s="1"/>
      <c r="AH33" s="1"/>
      <c r="AI33" s="1"/>
      <c r="AJ33" s="1"/>
      <c r="AL33" s="1"/>
      <c r="AM33" s="1"/>
      <c r="AN33" s="1"/>
      <c r="AO33" s="1"/>
      <c r="AQ33" s="1"/>
      <c r="AR33" s="1"/>
      <c r="AS33" s="1"/>
      <c r="AT33" s="1"/>
      <c r="AV33" s="2" t="s">
        <v>9</v>
      </c>
      <c r="AW33" s="1"/>
      <c r="AX33" s="1"/>
      <c r="AY33" s="1"/>
      <c r="BA33" s="2" t="s">
        <v>9</v>
      </c>
      <c r="BB33" s="1"/>
      <c r="BC33" s="1"/>
      <c r="BD33" s="1"/>
      <c r="BF33" s="2" t="s">
        <v>9</v>
      </c>
      <c r="BG33" s="1"/>
      <c r="BH33" s="1"/>
      <c r="BI33" s="1"/>
      <c r="BK33" s="2" t="s">
        <v>9</v>
      </c>
      <c r="BL33" s="1"/>
      <c r="BM33" s="1"/>
      <c r="BN33" s="1"/>
    </row>
    <row r="34" spans="1:79" x14ac:dyDescent="0.25">
      <c r="C34" s="1"/>
      <c r="D34" s="1"/>
      <c r="E34" s="1"/>
      <c r="F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G34" s="1"/>
      <c r="AH34" s="1"/>
      <c r="AI34" s="1"/>
      <c r="AJ34" s="1"/>
      <c r="AL34" s="1"/>
      <c r="AM34" s="1"/>
      <c r="AN34" s="1"/>
      <c r="AO34" s="1"/>
      <c r="AQ34" s="1"/>
      <c r="AR34" s="1"/>
      <c r="AS34" s="1"/>
      <c r="AT34" s="1"/>
      <c r="AV34" s="3"/>
      <c r="AW34" s="4" t="s">
        <v>5</v>
      </c>
      <c r="AX34" s="4" t="s">
        <v>6</v>
      </c>
      <c r="AY34" s="4" t="s">
        <v>7</v>
      </c>
      <c r="BA34" s="3"/>
      <c r="BB34" s="4" t="s">
        <v>5</v>
      </c>
      <c r="BC34" s="4" t="s">
        <v>6</v>
      </c>
      <c r="BD34" s="4" t="s">
        <v>7</v>
      </c>
      <c r="BF34" s="3"/>
      <c r="BG34" s="4" t="s">
        <v>5</v>
      </c>
      <c r="BH34" s="4" t="s">
        <v>6</v>
      </c>
      <c r="BI34" s="4" t="s">
        <v>7</v>
      </c>
      <c r="BK34" s="3"/>
      <c r="BL34" s="4" t="s">
        <v>5</v>
      </c>
      <c r="BM34" s="4" t="s">
        <v>6</v>
      </c>
      <c r="BN34" s="4" t="s">
        <v>7</v>
      </c>
      <c r="BW34" s="1"/>
      <c r="BX34" s="1"/>
      <c r="BY34" s="1"/>
    </row>
    <row r="35" spans="1:79" x14ac:dyDescent="0.25">
      <c r="C35" s="1"/>
      <c r="D35" s="1"/>
      <c r="E35" s="1"/>
      <c r="F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AB35" s="1"/>
      <c r="AC35" s="1"/>
      <c r="AD35" s="1"/>
      <c r="AE35" s="1"/>
      <c r="AG35" s="1"/>
      <c r="AH35" s="1"/>
      <c r="AI35" s="1"/>
      <c r="AJ35" s="1"/>
      <c r="AL35" s="1"/>
      <c r="AM35" s="1"/>
      <c r="AN35" s="1"/>
      <c r="AO35" s="1"/>
      <c r="AQ35" s="1"/>
      <c r="AR35" s="1"/>
      <c r="AS35" s="1"/>
      <c r="AT35" s="1"/>
      <c r="AV35" s="5" t="s">
        <v>0</v>
      </c>
      <c r="AW35" s="12">
        <v>0.214</v>
      </c>
      <c r="AX35" s="12">
        <v>0.155</v>
      </c>
      <c r="AY35" s="12">
        <v>0.27200000000000002</v>
      </c>
      <c r="BA35" s="5" t="s">
        <v>0</v>
      </c>
      <c r="BB35" s="12">
        <v>0.34300000000000003</v>
      </c>
      <c r="BC35" s="12">
        <v>0.14099999999999999</v>
      </c>
      <c r="BD35" s="12">
        <v>0.40500000000000003</v>
      </c>
      <c r="BF35" s="5" t="s">
        <v>0</v>
      </c>
      <c r="BG35" s="12">
        <v>0.29499999999999998</v>
      </c>
      <c r="BH35" s="12">
        <v>0.14399999999999999</v>
      </c>
      <c r="BI35" s="12">
        <v>0.69</v>
      </c>
      <c r="BK35" s="5" t="s">
        <v>0</v>
      </c>
      <c r="BL35" s="12">
        <v>0.216</v>
      </c>
      <c r="BM35" s="12">
        <v>0.18099999999999999</v>
      </c>
      <c r="BN35" s="12">
        <v>0.72</v>
      </c>
      <c r="BX35" s="1"/>
      <c r="BY35" s="1"/>
      <c r="BZ35" s="1"/>
      <c r="CA35" s="1"/>
    </row>
    <row r="36" spans="1:79" x14ac:dyDescent="0.25">
      <c r="C36" s="14" t="s">
        <v>33</v>
      </c>
      <c r="D36" s="1"/>
      <c r="E36" s="1"/>
      <c r="F36" s="1"/>
      <c r="H36" s="1"/>
      <c r="I36" s="1"/>
      <c r="J36" s="1"/>
      <c r="K36" s="1"/>
      <c r="M36" s="1"/>
      <c r="N36" s="1"/>
      <c r="O36" s="1"/>
      <c r="P36" s="1"/>
      <c r="V36" s="14" t="s">
        <v>34</v>
      </c>
      <c r="W36" s="1"/>
      <c r="X36" s="1"/>
      <c r="Y36" s="1"/>
      <c r="AA36" s="1"/>
      <c r="AB36" s="1"/>
      <c r="AC36" s="1"/>
      <c r="AD36" s="1"/>
      <c r="AF36" s="1"/>
      <c r="AG36" s="1"/>
      <c r="AH36" s="1"/>
      <c r="AI36" s="1"/>
      <c r="AJ36" s="1"/>
      <c r="AL36" s="1"/>
      <c r="AM36" s="1"/>
      <c r="AN36" s="1"/>
      <c r="AO36" s="1"/>
      <c r="AQ36" s="1"/>
      <c r="AR36" s="1"/>
      <c r="AS36" s="1"/>
      <c r="AT36" s="1"/>
      <c r="AV36" s="5" t="s">
        <v>1</v>
      </c>
      <c r="AW36" s="12">
        <v>0.16800000000000001</v>
      </c>
      <c r="AX36" s="12">
        <v>0.105</v>
      </c>
      <c r="AY36" s="12">
        <v>0.22800000000000001</v>
      </c>
      <c r="BA36" s="5" t="s">
        <v>1</v>
      </c>
      <c r="BB36" s="12">
        <v>0.223</v>
      </c>
      <c r="BC36" s="12">
        <v>0.126</v>
      </c>
      <c r="BD36" s="12">
        <v>0.32800000000000001</v>
      </c>
      <c r="BF36" s="5" t="s">
        <v>1</v>
      </c>
      <c r="BG36" s="12">
        <v>0.17100000000000001</v>
      </c>
      <c r="BH36" s="12">
        <v>0.14899999999999999</v>
      </c>
      <c r="BI36" s="12">
        <v>0.69899999999999995</v>
      </c>
      <c r="BK36" s="5" t="s">
        <v>1</v>
      </c>
      <c r="BL36" s="12">
        <v>0.154</v>
      </c>
      <c r="BM36" s="12">
        <v>0.129</v>
      </c>
      <c r="BN36" s="12">
        <v>0.72799999999999998</v>
      </c>
      <c r="BX36" s="1"/>
      <c r="BY36" s="1"/>
      <c r="BZ36" s="1"/>
      <c r="CA36" s="1"/>
    </row>
    <row r="37" spans="1:79" x14ac:dyDescent="0.25">
      <c r="C37" s="12"/>
      <c r="D37" s="13" t="s">
        <v>24</v>
      </c>
      <c r="E37" s="13" t="s">
        <v>25</v>
      </c>
      <c r="F37" s="13" t="s">
        <v>26</v>
      </c>
      <c r="G37" s="13" t="s">
        <v>27</v>
      </c>
      <c r="H37" s="13" t="s">
        <v>28</v>
      </c>
      <c r="I37" s="13" t="s">
        <v>29</v>
      </c>
      <c r="J37" s="13" t="s">
        <v>30</v>
      </c>
      <c r="K37" s="13" t="s">
        <v>31</v>
      </c>
      <c r="L37" s="13">
        <v>0.85</v>
      </c>
      <c r="M37" s="13" t="s">
        <v>32</v>
      </c>
      <c r="N37" s="13">
        <v>0.95</v>
      </c>
      <c r="O37" s="13">
        <v>0.98</v>
      </c>
      <c r="P37" s="13">
        <v>1</v>
      </c>
      <c r="U37" s="12"/>
      <c r="V37" s="13" t="s">
        <v>24</v>
      </c>
      <c r="W37" s="13" t="s">
        <v>25</v>
      </c>
      <c r="X37" s="13" t="s">
        <v>26</v>
      </c>
      <c r="Y37" s="13" t="s">
        <v>27</v>
      </c>
      <c r="Z37" s="13" t="s">
        <v>28</v>
      </c>
      <c r="AA37" s="13" t="s">
        <v>29</v>
      </c>
      <c r="AB37" s="13" t="s">
        <v>30</v>
      </c>
      <c r="AC37" s="13" t="s">
        <v>31</v>
      </c>
      <c r="AD37" s="13">
        <v>0.85</v>
      </c>
      <c r="AE37" s="13" t="s">
        <v>32</v>
      </c>
      <c r="AF37" s="13">
        <v>0.95</v>
      </c>
      <c r="AG37" s="13">
        <v>0.98</v>
      </c>
      <c r="AH37" s="13">
        <v>1</v>
      </c>
      <c r="AI37" s="1"/>
      <c r="AK37" s="1"/>
      <c r="AL37" s="1"/>
      <c r="AM37" s="1"/>
      <c r="AO37" s="1"/>
      <c r="AP37" s="1"/>
      <c r="AQ37" s="1"/>
      <c r="AR37" s="1"/>
      <c r="AV37" s="5" t="s">
        <v>2</v>
      </c>
      <c r="AW37" s="12">
        <v>0.33600000000000002</v>
      </c>
      <c r="AX37" s="12">
        <v>0.33300000000000002</v>
      </c>
      <c r="AY37" s="12">
        <v>0.27500000000000002</v>
      </c>
      <c r="BA37" s="5" t="s">
        <v>2</v>
      </c>
      <c r="BB37" s="12">
        <v>0.34300000000000003</v>
      </c>
      <c r="BC37" s="12">
        <v>0.32</v>
      </c>
      <c r="BD37" s="12">
        <v>0.42499999999999999</v>
      </c>
      <c r="BF37" s="5" t="s">
        <v>2</v>
      </c>
      <c r="BG37" s="12">
        <v>0.35699999999999998</v>
      </c>
      <c r="BH37" s="12">
        <v>0.371</v>
      </c>
      <c r="BI37" s="12">
        <v>0.747</v>
      </c>
      <c r="BK37" s="5" t="s">
        <v>2</v>
      </c>
      <c r="BL37" s="12">
        <v>0.377</v>
      </c>
      <c r="BM37" s="12">
        <v>0.34699999999999998</v>
      </c>
      <c r="BN37" s="12">
        <v>0.747</v>
      </c>
      <c r="BX37" s="1"/>
      <c r="BY37" s="1"/>
      <c r="BZ37" s="1"/>
      <c r="CA37" s="1"/>
    </row>
    <row r="38" spans="1:79" x14ac:dyDescent="0.25">
      <c r="C38" s="4" t="s">
        <v>5</v>
      </c>
      <c r="D38" s="8">
        <v>1.0999999999999999E-2</v>
      </c>
      <c r="E38" s="8">
        <v>1.2E-2</v>
      </c>
      <c r="F38" s="8">
        <v>1.2999999999999999E-2</v>
      </c>
      <c r="G38" s="8">
        <v>1.4E-2</v>
      </c>
      <c r="H38" s="8">
        <v>1.6E-2</v>
      </c>
      <c r="I38" s="8">
        <v>1.7999999999999999E-2</v>
      </c>
      <c r="J38" s="8">
        <v>2.1000000000000001E-2</v>
      </c>
      <c r="K38" s="8">
        <v>2.5999999999999999E-2</v>
      </c>
      <c r="L38" s="8">
        <v>3.1E-2</v>
      </c>
      <c r="M38" s="8">
        <v>4.1000000000000002E-2</v>
      </c>
      <c r="N38" s="8">
        <v>4.1000000000000002E-2</v>
      </c>
      <c r="O38" s="8">
        <v>5.0999999999999997E-2</v>
      </c>
      <c r="P38" s="8">
        <v>5.2999999999999999E-2</v>
      </c>
      <c r="U38" s="4" t="s">
        <v>5</v>
      </c>
      <c r="V38" s="8">
        <v>2.1000000000000001E-2</v>
      </c>
      <c r="W38" s="8">
        <v>2.4E-2</v>
      </c>
      <c r="X38" s="8">
        <v>4.2000000000000003E-2</v>
      </c>
      <c r="Y38" s="8">
        <v>5.8000000000000003E-2</v>
      </c>
      <c r="Z38" s="8">
        <v>0.06</v>
      </c>
      <c r="AA38" s="8">
        <v>7.2999999999999995E-2</v>
      </c>
      <c r="AB38" s="8">
        <v>0.10100000000000001</v>
      </c>
      <c r="AC38" s="8">
        <v>0.10199999999999999</v>
      </c>
      <c r="AD38" s="8">
        <v>0.10299999999999999</v>
      </c>
      <c r="AE38" s="8">
        <v>0.128</v>
      </c>
      <c r="AF38" s="8">
        <v>0.13500000000000001</v>
      </c>
      <c r="AG38" s="8">
        <v>0.125</v>
      </c>
      <c r="AH38" s="8">
        <v>0.127</v>
      </c>
      <c r="AI38" s="1"/>
      <c r="AK38" s="1"/>
      <c r="AL38" s="1"/>
      <c r="AM38" s="1"/>
      <c r="AO38" s="1"/>
      <c r="AP38" s="1"/>
      <c r="AQ38" s="1"/>
      <c r="AR38" s="1"/>
      <c r="AV38" s="5" t="s">
        <v>3</v>
      </c>
      <c r="AW38" s="12">
        <v>0.16900000000000001</v>
      </c>
      <c r="AX38" s="12">
        <v>0.16700000000000001</v>
      </c>
      <c r="AY38" s="12">
        <v>0.27600000000000002</v>
      </c>
      <c r="BA38" s="5" t="s">
        <v>3</v>
      </c>
      <c r="BB38" s="12">
        <v>0.17599999999999999</v>
      </c>
      <c r="BC38" s="12">
        <v>0.17399999999999999</v>
      </c>
      <c r="BD38" s="12">
        <v>0.42699999999999999</v>
      </c>
      <c r="BF38" s="5" t="s">
        <v>3</v>
      </c>
      <c r="BG38" s="12">
        <v>0.17599999999999999</v>
      </c>
      <c r="BH38" s="12">
        <v>0.21199999999999999</v>
      </c>
      <c r="BI38" s="12" t="s">
        <v>39</v>
      </c>
      <c r="BK38" s="5" t="s">
        <v>3</v>
      </c>
      <c r="BL38" s="12">
        <v>0.18</v>
      </c>
      <c r="BM38" s="12">
        <v>0.21299999999999999</v>
      </c>
      <c r="BN38" s="12">
        <v>0.74099999999999999</v>
      </c>
      <c r="BX38" s="1"/>
      <c r="BY38" s="1"/>
      <c r="BZ38" s="1"/>
      <c r="CA38" s="1"/>
    </row>
    <row r="39" spans="1:79" x14ac:dyDescent="0.25">
      <c r="C39" s="4" t="s">
        <v>6</v>
      </c>
      <c r="D39" s="8">
        <v>1.0999999999999999E-2</v>
      </c>
      <c r="E39" s="8">
        <v>1.2E-2</v>
      </c>
      <c r="F39" s="8">
        <v>1.2999999999999999E-2</v>
      </c>
      <c r="G39" s="8">
        <v>1.4E-2</v>
      </c>
      <c r="H39" s="8">
        <v>1.6E-2</v>
      </c>
      <c r="I39" s="8">
        <v>1.7999999999999999E-2</v>
      </c>
      <c r="J39" s="8">
        <v>2.1000000000000001E-2</v>
      </c>
      <c r="K39" s="8">
        <v>2.5999999999999999E-2</v>
      </c>
      <c r="L39" s="8">
        <v>0.03</v>
      </c>
      <c r="M39" s="8">
        <v>3.5999999999999997E-2</v>
      </c>
      <c r="N39" s="8">
        <v>3.9E-2</v>
      </c>
      <c r="O39" s="8">
        <v>4.5999999999999999E-2</v>
      </c>
      <c r="P39" s="8">
        <v>4.9000000000000002E-2</v>
      </c>
      <c r="U39" s="4" t="s">
        <v>6</v>
      </c>
      <c r="V39" s="8">
        <v>2.1000000000000001E-2</v>
      </c>
      <c r="W39" s="8">
        <v>2.4E-2</v>
      </c>
      <c r="X39" s="8">
        <v>4.2000000000000003E-2</v>
      </c>
      <c r="Y39" s="8">
        <v>5.8000000000000003E-2</v>
      </c>
      <c r="Z39" s="8">
        <v>0.06</v>
      </c>
      <c r="AA39" s="8">
        <v>5.6000000000000001E-2</v>
      </c>
      <c r="AB39" s="8">
        <v>0.10199999999999999</v>
      </c>
      <c r="AC39" s="8">
        <v>9.1999999999999998E-2</v>
      </c>
      <c r="AD39" s="8">
        <v>9.5000000000000001E-2</v>
      </c>
      <c r="AE39" s="8">
        <v>0.13100000000000001</v>
      </c>
      <c r="AF39" s="8">
        <v>0.13500000000000001</v>
      </c>
      <c r="AG39" s="8">
        <v>0.16600000000000001</v>
      </c>
      <c r="AH39" s="8">
        <v>0.16400000000000001</v>
      </c>
      <c r="AI39" s="1"/>
      <c r="AK39" s="1"/>
      <c r="AL39" s="1"/>
      <c r="AM39" s="1"/>
      <c r="AO39" s="1"/>
      <c r="AP39" s="1"/>
      <c r="AQ39" s="1"/>
      <c r="AR39" s="1"/>
      <c r="AV39" s="5" t="s">
        <v>4</v>
      </c>
      <c r="AW39" s="12">
        <v>0.74</v>
      </c>
      <c r="AX39" s="12">
        <v>0.73499999999999999</v>
      </c>
      <c r="AY39" s="12">
        <v>0.27500000000000002</v>
      </c>
      <c r="BA39" s="5" t="s">
        <v>4</v>
      </c>
      <c r="BB39" s="12">
        <v>0.90200000000000002</v>
      </c>
      <c r="BC39" s="12">
        <v>0.85299999999999998</v>
      </c>
      <c r="BD39" s="12">
        <v>0.42299999999999999</v>
      </c>
      <c r="BF39" s="5" t="s">
        <v>4</v>
      </c>
      <c r="BG39" s="12">
        <v>1.1659999999999999</v>
      </c>
      <c r="BH39" s="12">
        <v>1.1819999999999999</v>
      </c>
      <c r="BI39" s="12">
        <v>0.72199999999999998</v>
      </c>
      <c r="BK39" s="5" t="s">
        <v>4</v>
      </c>
      <c r="BL39" s="12">
        <v>1.17</v>
      </c>
      <c r="BM39" s="12">
        <v>1.2949999999999999</v>
      </c>
      <c r="BN39" s="12">
        <v>0.74</v>
      </c>
      <c r="BX39" s="1"/>
      <c r="BY39" s="1"/>
      <c r="BZ39" s="1"/>
      <c r="CA39" s="1"/>
    </row>
    <row r="40" spans="1:79" x14ac:dyDescent="0.25">
      <c r="C40" s="4" t="s">
        <v>7</v>
      </c>
      <c r="D40" s="8">
        <v>0.01</v>
      </c>
      <c r="E40" s="8">
        <v>1.0999999999999999E-2</v>
      </c>
      <c r="F40" s="8">
        <v>1.2E-2</v>
      </c>
      <c r="G40" s="8">
        <v>1.2999999999999999E-2</v>
      </c>
      <c r="H40" s="8">
        <v>1.4999999999999999E-2</v>
      </c>
      <c r="I40" s="8">
        <v>1.7000000000000001E-2</v>
      </c>
      <c r="J40" s="8">
        <v>2.1000000000000001E-2</v>
      </c>
      <c r="K40" s="8">
        <v>2.8000000000000001E-2</v>
      </c>
      <c r="L40" s="8">
        <v>3.6999999999999998E-2</v>
      </c>
      <c r="M40" s="8">
        <v>5.7000000000000002E-2</v>
      </c>
      <c r="N40" s="8">
        <v>6.9000000000000006E-2</v>
      </c>
      <c r="O40" s="8">
        <v>0.251</v>
      </c>
      <c r="P40" s="8">
        <v>0.30299999999999999</v>
      </c>
      <c r="U40" s="4" t="s">
        <v>7</v>
      </c>
      <c r="V40" s="8">
        <v>0.02</v>
      </c>
      <c r="W40" s="8">
        <v>2.4E-2</v>
      </c>
      <c r="X40" s="8">
        <v>4.2000000000000003E-2</v>
      </c>
      <c r="Y40" s="8">
        <v>3.5999999999999997E-2</v>
      </c>
      <c r="Z40" s="8">
        <v>4.4999999999999998E-2</v>
      </c>
      <c r="AA40" s="8">
        <v>5.2999999999999999E-2</v>
      </c>
      <c r="AB40" s="8">
        <v>9.9000000000000005E-2</v>
      </c>
      <c r="AC40" s="8">
        <v>0.113</v>
      </c>
      <c r="AD40" s="8">
        <v>0.20100000000000001</v>
      </c>
      <c r="AE40" s="8">
        <v>0.219</v>
      </c>
      <c r="AF40" s="8">
        <v>0.35799999999999998</v>
      </c>
      <c r="AG40" s="8">
        <v>0.39</v>
      </c>
      <c r="AH40" s="8">
        <v>0.438</v>
      </c>
      <c r="AI40" s="1"/>
      <c r="AJ40" s="1"/>
      <c r="AK40" s="1"/>
      <c r="AM40" s="1"/>
      <c r="AN40" s="1"/>
      <c r="AO40" s="1"/>
      <c r="AP40" s="1"/>
      <c r="AR40" s="1"/>
      <c r="AS40" s="1"/>
      <c r="AT40" s="1"/>
      <c r="AU40" s="1"/>
      <c r="AW40" s="1"/>
      <c r="AX40" s="1"/>
      <c r="AY40" s="1"/>
      <c r="AZ40" s="1"/>
      <c r="BB40" s="1"/>
      <c r="BC40" s="1"/>
      <c r="BD40" s="1"/>
      <c r="BE40" s="1"/>
      <c r="BG40" s="1"/>
      <c r="BH40" s="1"/>
      <c r="BM40" s="1"/>
      <c r="BX40" s="1"/>
      <c r="BY40" s="1"/>
      <c r="BZ40" s="1"/>
      <c r="CA40" s="1"/>
    </row>
    <row r="41" spans="1:79" x14ac:dyDescent="0.25">
      <c r="A41" s="1"/>
      <c r="B41" s="1"/>
      <c r="C41" s="1"/>
      <c r="D41" s="1"/>
      <c r="F41" s="1"/>
      <c r="G41" s="1"/>
      <c r="H41" s="1"/>
      <c r="I41" s="1"/>
      <c r="K41" s="1"/>
      <c r="L41" s="1"/>
      <c r="M41" s="1"/>
      <c r="N41" s="1"/>
      <c r="U41" s="1"/>
      <c r="V41" s="1"/>
      <c r="W41" s="1"/>
      <c r="X41" s="1"/>
      <c r="Z41" s="1"/>
      <c r="AA41" s="1"/>
      <c r="AB41" s="1"/>
      <c r="AC41" s="1"/>
      <c r="AE41" s="1"/>
      <c r="AF41" s="1"/>
      <c r="AG41" s="1"/>
      <c r="AH41" s="1"/>
      <c r="AJ41" s="1"/>
      <c r="AK41" s="1"/>
      <c r="AL41" s="1"/>
      <c r="AM41" s="1"/>
      <c r="AO41" s="1"/>
      <c r="AP41" s="1"/>
      <c r="AQ41" s="1"/>
      <c r="AR41" s="1"/>
      <c r="AT41" s="1"/>
      <c r="AU41" s="1"/>
      <c r="AV41" s="1"/>
      <c r="AW41" s="1"/>
      <c r="AY41" s="1"/>
      <c r="AZ41" s="1"/>
      <c r="BA41" s="1"/>
      <c r="BB41" s="1"/>
      <c r="BD41" s="1"/>
      <c r="BE41" s="1"/>
      <c r="BF41" s="1"/>
      <c r="BG41" s="1"/>
      <c r="BX41" s="1"/>
      <c r="BY41" s="1"/>
      <c r="BZ41" s="1"/>
      <c r="CA41" s="1"/>
    </row>
    <row r="42" spans="1:79" x14ac:dyDescent="0.25">
      <c r="A42" s="1"/>
      <c r="B42" s="1"/>
      <c r="C42" s="1"/>
      <c r="D42" s="1"/>
      <c r="F42" s="1"/>
      <c r="G42" s="1"/>
      <c r="H42" s="1"/>
      <c r="I42" s="1"/>
      <c r="K42" s="1"/>
      <c r="L42" s="1"/>
      <c r="M42" s="1"/>
      <c r="N42" s="1"/>
      <c r="U42" s="1"/>
      <c r="V42" s="1"/>
      <c r="W42" s="1"/>
      <c r="X42" s="1"/>
      <c r="Z42" s="1"/>
      <c r="AA42" s="1"/>
      <c r="AB42" s="1"/>
      <c r="AC42" s="1"/>
      <c r="AE42" s="1"/>
      <c r="AF42" s="1"/>
      <c r="AG42" s="1"/>
      <c r="AH42" s="1"/>
      <c r="AJ42" s="1"/>
      <c r="AK42" s="1"/>
      <c r="AL42" s="1"/>
      <c r="AM42" s="1"/>
      <c r="AO42" s="1"/>
      <c r="AP42" s="1"/>
      <c r="AQ42" s="1"/>
      <c r="AR42" s="1"/>
      <c r="AT42" s="1"/>
      <c r="AU42" s="1"/>
      <c r="AV42" s="1"/>
      <c r="AW42" s="1"/>
      <c r="AY42" s="1"/>
      <c r="AZ42" s="1"/>
      <c r="BA42" s="1"/>
      <c r="BB42" s="1"/>
      <c r="BD42" s="1"/>
      <c r="BE42" s="1"/>
      <c r="BF42" s="1"/>
      <c r="BG42" s="1"/>
      <c r="BX42" s="1"/>
      <c r="BY42" s="1"/>
      <c r="BZ42" s="1"/>
      <c r="CA42" s="1"/>
    </row>
    <row r="43" spans="1:79" x14ac:dyDescent="0.25">
      <c r="A43" s="1"/>
      <c r="B43" s="1"/>
      <c r="C43" s="1"/>
      <c r="D43" s="1"/>
      <c r="F43" s="1"/>
      <c r="G43" s="1"/>
      <c r="H43" s="1"/>
      <c r="I43" s="1"/>
      <c r="K43" s="1"/>
      <c r="L43" s="1"/>
      <c r="M43" s="1"/>
      <c r="N43" s="1"/>
      <c r="U43" s="1"/>
      <c r="V43" s="1"/>
      <c r="W43" s="1"/>
      <c r="X43" s="1"/>
      <c r="Z43" s="1"/>
      <c r="AA43" s="1"/>
      <c r="AB43" s="1"/>
      <c r="AC43" s="1"/>
      <c r="AE43" s="1"/>
      <c r="AF43" s="1"/>
      <c r="AG43" s="1"/>
      <c r="AH43" s="1"/>
      <c r="AJ43" s="1"/>
      <c r="AK43" s="1"/>
      <c r="AL43" s="1"/>
      <c r="AM43" s="1"/>
      <c r="AO43" s="1"/>
      <c r="AP43" s="1"/>
      <c r="AQ43" s="1"/>
      <c r="AR43" s="1"/>
      <c r="AT43" s="1"/>
      <c r="AU43" s="1"/>
      <c r="AV43" s="1"/>
      <c r="AW43" s="1"/>
      <c r="AY43" s="1"/>
      <c r="AZ43" s="1"/>
      <c r="BA43" s="1"/>
      <c r="BB43" s="1"/>
      <c r="BD43" s="1"/>
      <c r="BE43" s="1"/>
      <c r="BF43" s="1"/>
      <c r="BG43" s="1"/>
      <c r="BX43" s="1"/>
      <c r="BY43" s="1"/>
      <c r="BZ43" s="1"/>
      <c r="CA43" s="1"/>
    </row>
    <row r="44" spans="1:79" x14ac:dyDescent="0.25">
      <c r="A44" s="1"/>
      <c r="B44" s="1"/>
      <c r="C44" s="1"/>
      <c r="D44" s="1"/>
      <c r="F44" s="1"/>
      <c r="G44" s="1"/>
      <c r="H44" s="1"/>
      <c r="I44" s="1"/>
      <c r="K44" s="1"/>
      <c r="L44" s="1"/>
      <c r="M44" s="1"/>
      <c r="N44" s="1"/>
      <c r="U44" s="1"/>
      <c r="V44" s="1"/>
      <c r="W44" s="1"/>
      <c r="X44" s="1"/>
      <c r="Z44" s="1"/>
      <c r="AA44" s="1"/>
      <c r="AB44" s="1"/>
      <c r="AC44" s="1"/>
      <c r="AE44" s="1"/>
      <c r="AF44" s="1"/>
      <c r="AG44" s="1"/>
      <c r="AH44" s="1"/>
      <c r="AJ44" s="1"/>
      <c r="AK44" s="1"/>
      <c r="AL44" s="1"/>
      <c r="AM44" s="1"/>
      <c r="AO44" s="1"/>
      <c r="AP44" s="1"/>
      <c r="AQ44" s="1"/>
      <c r="AR44" s="1"/>
      <c r="AT44" s="1"/>
      <c r="AU44" s="1"/>
      <c r="AV44" s="1"/>
      <c r="AW44" s="1"/>
      <c r="AY44" s="1"/>
      <c r="AZ44" s="1"/>
      <c r="BA44" s="1"/>
      <c r="BB44" s="1"/>
      <c r="BD44" s="1"/>
      <c r="BE44" s="1"/>
      <c r="BF44" s="1"/>
      <c r="BG44" s="1"/>
    </row>
    <row r="45" spans="1:79" x14ac:dyDescent="0.25">
      <c r="A45" s="1"/>
      <c r="B45" s="1"/>
      <c r="C45" s="1"/>
      <c r="D45" s="1"/>
      <c r="F45" s="1"/>
      <c r="G45" s="1"/>
      <c r="H45" s="1"/>
      <c r="I45" s="1"/>
      <c r="K45" s="1"/>
      <c r="L45" s="1"/>
      <c r="M45" s="1"/>
      <c r="N45" s="1"/>
      <c r="U45" s="1"/>
      <c r="V45" s="1"/>
      <c r="W45" s="1"/>
      <c r="X45" s="1"/>
      <c r="Z45" s="1"/>
      <c r="AA45" s="1"/>
      <c r="AB45" s="1"/>
      <c r="AC45" s="1"/>
      <c r="AE45" s="1"/>
      <c r="AF45" s="1"/>
      <c r="AG45" s="1"/>
      <c r="AH45" s="1"/>
      <c r="AJ45" s="1"/>
      <c r="AK45" s="1"/>
      <c r="AL45" s="1"/>
      <c r="AM45" s="1"/>
      <c r="AO45" s="1"/>
      <c r="AP45" s="1"/>
      <c r="AQ45" s="1"/>
      <c r="AR45" s="1"/>
      <c r="AT45" s="1"/>
      <c r="AU45" s="1"/>
      <c r="AV45" s="1"/>
      <c r="AW45" s="1"/>
      <c r="AY45" s="1"/>
      <c r="AZ45" s="1"/>
      <c r="BA45" s="1"/>
      <c r="BB45" s="1"/>
      <c r="BD45" s="1"/>
      <c r="BE45" s="1"/>
      <c r="BF45" s="1"/>
      <c r="BG45" s="1"/>
    </row>
    <row r="46" spans="1:79" x14ac:dyDescent="0.25">
      <c r="A46" s="1"/>
      <c r="B46" s="1"/>
      <c r="C46" s="1"/>
      <c r="D46" s="1"/>
      <c r="F46" s="1"/>
      <c r="G46" s="1"/>
      <c r="H46" s="1"/>
      <c r="I46" s="1"/>
      <c r="K46" s="1"/>
      <c r="L46" s="1"/>
      <c r="M46" s="1"/>
      <c r="N46" s="1"/>
      <c r="U46" s="1"/>
      <c r="V46" s="1"/>
      <c r="W46" s="1"/>
      <c r="X46" s="1"/>
      <c r="Z46" s="1"/>
      <c r="AA46" s="1"/>
      <c r="AB46" s="1"/>
      <c r="AC46" s="1"/>
      <c r="AE46" s="1"/>
      <c r="AF46" s="1"/>
      <c r="AG46" s="1"/>
      <c r="AJ46" s="1"/>
      <c r="AK46" s="1"/>
      <c r="AL46" s="1"/>
      <c r="AM46" s="1"/>
      <c r="AO46" s="1"/>
      <c r="AP46" s="1"/>
      <c r="AQ46" s="1"/>
      <c r="AR46" s="1"/>
      <c r="AT46" s="1"/>
      <c r="AU46" s="1"/>
      <c r="AV46" s="1"/>
      <c r="AW46" s="1"/>
      <c r="AY46" s="1"/>
      <c r="AZ46" s="1"/>
      <c r="BA46" s="1"/>
      <c r="BB46" s="1"/>
      <c r="BD46" s="1"/>
      <c r="BE46" s="1"/>
      <c r="BF46" s="1"/>
      <c r="BG46" s="1"/>
    </row>
    <row r="47" spans="1:79" x14ac:dyDescent="0.25">
      <c r="A47" s="1"/>
      <c r="B47" s="1"/>
      <c r="C47" s="1"/>
      <c r="D47" s="1"/>
      <c r="F47" s="1"/>
      <c r="G47" s="1"/>
      <c r="H47" s="1"/>
      <c r="I47" s="1"/>
      <c r="K47" s="1"/>
      <c r="L47" s="1"/>
      <c r="M47" s="1"/>
      <c r="N47" s="1"/>
      <c r="U47" s="1"/>
      <c r="V47" s="1"/>
      <c r="W47" s="1"/>
      <c r="X47" s="1"/>
      <c r="Z47" s="1"/>
      <c r="AA47" s="1"/>
      <c r="AB47" s="1"/>
      <c r="AC47" s="1"/>
      <c r="AE47" s="1"/>
      <c r="AF47" s="1"/>
      <c r="AG47" s="1"/>
      <c r="AJ47" s="1"/>
      <c r="AK47" s="1"/>
      <c r="AL47" s="1"/>
      <c r="AM47" s="1"/>
      <c r="AO47" s="1"/>
      <c r="AP47" s="1"/>
      <c r="AQ47" s="1"/>
      <c r="AR47" s="1"/>
      <c r="AT47" s="1"/>
      <c r="AU47" s="1"/>
      <c r="AV47" s="1"/>
      <c r="AW47" s="1"/>
      <c r="AY47" s="1"/>
      <c r="AZ47" s="1"/>
      <c r="BA47" s="1"/>
      <c r="BB47" s="1"/>
      <c r="BD47" s="1"/>
      <c r="BE47" s="1"/>
      <c r="BF47" s="1"/>
      <c r="BG47" s="1"/>
    </row>
    <row r="48" spans="1:79" x14ac:dyDescent="0.25">
      <c r="A48" s="1"/>
      <c r="B48" s="1"/>
      <c r="C48" s="1"/>
      <c r="D48" s="1"/>
      <c r="F48" s="1"/>
      <c r="G48" s="1"/>
      <c r="H48" s="1"/>
      <c r="I48" s="1"/>
      <c r="K48" s="1"/>
      <c r="L48" s="1"/>
      <c r="M48" s="1"/>
      <c r="N48" s="1"/>
      <c r="U48" s="1"/>
      <c r="V48" s="1"/>
      <c r="W48" s="1"/>
      <c r="X48" s="1"/>
      <c r="Z48" s="1"/>
      <c r="AA48" s="1"/>
      <c r="AB48" s="1"/>
      <c r="AC48" s="1"/>
      <c r="AE48" s="1"/>
      <c r="AF48" s="1"/>
      <c r="AG48" s="1"/>
      <c r="AJ48" s="1"/>
      <c r="AK48" s="1"/>
      <c r="AL48" s="1"/>
      <c r="AM48" s="1"/>
      <c r="AO48" s="1"/>
      <c r="AP48" s="1"/>
      <c r="AQ48" s="1"/>
      <c r="AR48" s="1"/>
      <c r="AT48" s="1"/>
      <c r="AU48" s="1"/>
      <c r="AV48" s="1"/>
      <c r="AW48" s="1"/>
      <c r="AY48" s="1"/>
      <c r="AZ48" s="1"/>
      <c r="BA48" s="1"/>
      <c r="BB48" s="1"/>
      <c r="BD48" s="1"/>
      <c r="BE48" s="1"/>
      <c r="BF48" s="1"/>
      <c r="BG48" s="1"/>
    </row>
    <row r="49" spans="1:59" x14ac:dyDescent="0.25">
      <c r="A49" s="1"/>
      <c r="B49" s="1"/>
      <c r="C49" s="1"/>
      <c r="D49" s="1"/>
      <c r="F49" s="1"/>
      <c r="G49" s="1"/>
      <c r="H49" s="1"/>
      <c r="I49" s="1"/>
      <c r="K49" s="1"/>
      <c r="L49" s="1"/>
      <c r="M49" s="1"/>
      <c r="N49" s="1"/>
      <c r="U49" s="1"/>
      <c r="V49" s="1"/>
      <c r="W49" s="1"/>
      <c r="X49" s="1"/>
      <c r="Z49" s="1"/>
      <c r="AA49" s="1"/>
      <c r="AB49" s="1"/>
      <c r="AC49" s="1"/>
      <c r="AE49" s="1"/>
      <c r="AF49" s="1"/>
      <c r="AG49" s="1"/>
      <c r="AJ49" s="1"/>
      <c r="AK49" s="1"/>
      <c r="AL49" s="1"/>
      <c r="AM49" s="1"/>
      <c r="AO49" s="1"/>
      <c r="AP49" s="1"/>
      <c r="AQ49" s="1"/>
      <c r="AR49" s="1"/>
      <c r="AT49" s="1"/>
      <c r="AU49" s="1"/>
      <c r="AV49" s="1"/>
      <c r="AW49" s="1"/>
      <c r="AY49" s="1"/>
      <c r="AZ49" s="1"/>
      <c r="BA49" s="1"/>
      <c r="BB49" s="1"/>
      <c r="BD49" s="1"/>
      <c r="BE49" s="1"/>
      <c r="BF49" s="1"/>
      <c r="BG49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7415-9DE3-44FA-9727-5EBCF2003CF6}">
  <dimension ref="A1:BR104"/>
  <sheetViews>
    <sheetView topLeftCell="AT67" zoomScale="130" zoomScaleNormal="130" workbookViewId="0">
      <selection activeCell="BY93" sqref="BY93"/>
    </sheetView>
  </sheetViews>
  <sheetFormatPr defaultRowHeight="15" x14ac:dyDescent="0.25"/>
  <cols>
    <col min="1" max="1" width="23.42578125" customWidth="1"/>
    <col min="22" max="22" width="23.42578125" customWidth="1"/>
    <col min="35" max="35" width="23.42578125" customWidth="1"/>
    <col min="48" max="48" width="23.42578125" customWidth="1"/>
    <col min="62" max="62" width="23.42578125" customWidth="1"/>
  </cols>
  <sheetData>
    <row r="1" spans="1:70" x14ac:dyDescent="0.25">
      <c r="A1" t="s">
        <v>23</v>
      </c>
      <c r="V1" t="s">
        <v>45</v>
      </c>
      <c r="AI1" t="s">
        <v>46</v>
      </c>
      <c r="AV1" t="s">
        <v>47</v>
      </c>
      <c r="BJ1" t="s">
        <v>48</v>
      </c>
    </row>
    <row r="2" spans="1:70" x14ac:dyDescent="0.25">
      <c r="A2" s="2" t="s">
        <v>10</v>
      </c>
      <c r="B2" s="2"/>
      <c r="C2" s="2"/>
      <c r="D2" s="2"/>
      <c r="V2" s="2" t="s">
        <v>10</v>
      </c>
      <c r="W2" s="2"/>
      <c r="X2" s="2"/>
      <c r="Y2" s="2"/>
      <c r="AI2" s="2" t="s">
        <v>10</v>
      </c>
      <c r="AJ2" s="2"/>
      <c r="AK2" s="2"/>
      <c r="AL2" s="2"/>
      <c r="AV2" s="2" t="s">
        <v>10</v>
      </c>
      <c r="AW2" s="2"/>
      <c r="AX2" s="2"/>
      <c r="AY2" s="2"/>
      <c r="BJ2" s="2" t="s">
        <v>10</v>
      </c>
      <c r="BK2" s="2"/>
      <c r="BL2" s="2"/>
      <c r="BM2" s="2"/>
    </row>
    <row r="3" spans="1:70" x14ac:dyDescent="0.25">
      <c r="A3" s="3"/>
      <c r="B3" s="4" t="s">
        <v>5</v>
      </c>
      <c r="C3" s="4" t="s">
        <v>6</v>
      </c>
      <c r="D3" s="4" t="s">
        <v>7</v>
      </c>
      <c r="V3" s="3"/>
      <c r="W3" s="4" t="s">
        <v>5</v>
      </c>
      <c r="X3" s="4" t="s">
        <v>6</v>
      </c>
      <c r="Y3" s="4" t="s">
        <v>7</v>
      </c>
      <c r="AI3" s="3"/>
      <c r="AJ3" s="4" t="s">
        <v>5</v>
      </c>
      <c r="AK3" s="4" t="s">
        <v>6</v>
      </c>
      <c r="AL3" s="4" t="s">
        <v>7</v>
      </c>
      <c r="AV3" s="3"/>
      <c r="AW3" s="4" t="s">
        <v>5</v>
      </c>
      <c r="AX3" s="4" t="s">
        <v>6</v>
      </c>
      <c r="AY3" s="4" t="s">
        <v>7</v>
      </c>
      <c r="BJ3" s="3"/>
      <c r="BK3" s="4" t="s">
        <v>5</v>
      </c>
      <c r="BL3" s="4" t="s">
        <v>6</v>
      </c>
      <c r="BM3" s="4" t="s">
        <v>7</v>
      </c>
    </row>
    <row r="4" spans="1:70" x14ac:dyDescent="0.25">
      <c r="A4" s="5" t="s">
        <v>0</v>
      </c>
      <c r="B4" s="8">
        <v>6.0449999999999999</v>
      </c>
      <c r="C4" s="8">
        <v>5.5810000000000004</v>
      </c>
      <c r="D4" s="8">
        <v>5.9459999999999997</v>
      </c>
      <c r="I4" s="7"/>
      <c r="V4" s="5" t="s">
        <v>0</v>
      </c>
      <c r="W4" s="8">
        <v>7.4619999999999997</v>
      </c>
      <c r="X4" s="8">
        <v>7.657</v>
      </c>
      <c r="Y4" s="8">
        <v>6.3680000000000003</v>
      </c>
      <c r="AD4" s="7"/>
      <c r="AI4" s="5" t="s">
        <v>0</v>
      </c>
      <c r="AJ4" s="8">
        <v>6.0590000000000002</v>
      </c>
      <c r="AK4" s="8">
        <v>6.0960000000000001</v>
      </c>
      <c r="AL4" s="8">
        <v>6.3680000000000003</v>
      </c>
      <c r="AQ4" s="7"/>
      <c r="AV4" s="5" t="s">
        <v>0</v>
      </c>
      <c r="AW4" s="8">
        <v>4.5090000000000003</v>
      </c>
      <c r="AX4" s="8">
        <v>4.5069999999999997</v>
      </c>
      <c r="AY4" s="8">
        <v>4.7619999999999996</v>
      </c>
      <c r="BD4" s="7"/>
      <c r="BJ4" s="5" t="s">
        <v>49</v>
      </c>
      <c r="BK4" s="8">
        <f>B7</f>
        <v>5.7160000000000002</v>
      </c>
      <c r="BL4" s="8">
        <f t="shared" ref="BL4:BM4" si="0">C7</f>
        <v>5.74</v>
      </c>
      <c r="BM4" s="8">
        <f t="shared" si="0"/>
        <v>5.96</v>
      </c>
      <c r="BR4" s="7"/>
    </row>
    <row r="5" spans="1:70" x14ac:dyDescent="0.25">
      <c r="A5" s="5" t="s">
        <v>1</v>
      </c>
      <c r="B5" s="8">
        <v>5.6849999999999996</v>
      </c>
      <c r="C5" s="8">
        <v>5.6420000000000003</v>
      </c>
      <c r="D5" s="8">
        <v>5.9950000000000001</v>
      </c>
      <c r="H5" s="7"/>
      <c r="I5" s="7"/>
      <c r="V5" s="5" t="s">
        <v>1</v>
      </c>
      <c r="W5" s="8">
        <v>6.4560000000000004</v>
      </c>
      <c r="X5" s="8">
        <v>6.4379999999999997</v>
      </c>
      <c r="Y5" s="8">
        <v>6.8310000000000004</v>
      </c>
      <c r="AC5" s="7"/>
      <c r="AD5" s="7"/>
      <c r="AI5" s="5" t="s">
        <v>1</v>
      </c>
      <c r="AJ5" s="8">
        <v>6.3259999999999996</v>
      </c>
      <c r="AK5" s="8">
        <v>6.351</v>
      </c>
      <c r="AL5" s="8">
        <v>6.8310000000000004</v>
      </c>
      <c r="AP5" s="7"/>
      <c r="AQ5" s="7"/>
      <c r="AV5" s="5" t="s">
        <v>1</v>
      </c>
      <c r="AW5" s="8">
        <v>4.5179999999999998</v>
      </c>
      <c r="AX5" s="8">
        <v>4.51</v>
      </c>
      <c r="AY5" s="8">
        <v>4.7779999999999996</v>
      </c>
      <c r="BC5" s="7"/>
      <c r="BD5" s="7"/>
      <c r="BJ5" s="5" t="s">
        <v>50</v>
      </c>
      <c r="BK5" s="8">
        <f>W7</f>
        <v>6.76</v>
      </c>
      <c r="BL5" s="8">
        <f t="shared" ref="BL5:BM5" si="1">X7</f>
        <v>6.7309999999999999</v>
      </c>
      <c r="BM5" s="8">
        <f t="shared" si="1"/>
        <v>6.7949999999999999</v>
      </c>
      <c r="BQ5" s="7"/>
      <c r="BR5" s="7"/>
    </row>
    <row r="6" spans="1:70" x14ac:dyDescent="0.25">
      <c r="A6" s="5" t="s">
        <v>2</v>
      </c>
      <c r="B6" s="8">
        <v>5.6859999999999999</v>
      </c>
      <c r="C6" s="8">
        <v>5.7249999999999996</v>
      </c>
      <c r="D6" s="8">
        <v>5.9119999999999999</v>
      </c>
      <c r="G6" s="11"/>
      <c r="H6" s="7"/>
      <c r="I6" s="7"/>
      <c r="V6" s="5" t="s">
        <v>2</v>
      </c>
      <c r="W6" s="8">
        <v>6.6589999999999998</v>
      </c>
      <c r="X6" s="8">
        <v>6.6230000000000002</v>
      </c>
      <c r="Y6" s="8">
        <v>6.7539999999999996</v>
      </c>
      <c r="AB6" s="11"/>
      <c r="AC6" s="7"/>
      <c r="AD6" s="7"/>
      <c r="AI6" s="5" t="s">
        <v>2</v>
      </c>
      <c r="AJ6" s="8">
        <v>6.3769999999999998</v>
      </c>
      <c r="AK6" s="8">
        <v>6.3810000000000002</v>
      </c>
      <c r="AL6" s="8">
        <v>6.7539999999999996</v>
      </c>
      <c r="AO6" s="11"/>
      <c r="AP6" s="7"/>
      <c r="AQ6" s="7"/>
      <c r="AV6" s="5" t="s">
        <v>2</v>
      </c>
      <c r="AW6" s="8">
        <v>4.5510000000000002</v>
      </c>
      <c r="AX6" s="8">
        <v>4.5629999999999997</v>
      </c>
      <c r="AY6" s="8">
        <v>4.7839999999999998</v>
      </c>
      <c r="BB6" s="11"/>
      <c r="BC6" s="7"/>
      <c r="BD6" s="7"/>
      <c r="BJ6" s="5" t="s">
        <v>51</v>
      </c>
      <c r="BK6" s="8">
        <f>AJ7</f>
        <v>6.391</v>
      </c>
      <c r="BL6" s="8">
        <f t="shared" ref="BL6:BM6" si="2">AK7</f>
        <v>6.3789999999999996</v>
      </c>
      <c r="BM6" s="8">
        <f t="shared" si="2"/>
        <v>6.7949999999999999</v>
      </c>
      <c r="BP6" s="11"/>
      <c r="BQ6" s="7"/>
      <c r="BR6" s="7"/>
    </row>
    <row r="7" spans="1:70" x14ac:dyDescent="0.25">
      <c r="A7" s="5" t="s">
        <v>3</v>
      </c>
      <c r="B7" s="8">
        <v>5.7160000000000002</v>
      </c>
      <c r="C7" s="8">
        <v>5.74</v>
      </c>
      <c r="D7" s="8">
        <v>5.96</v>
      </c>
      <c r="H7" s="7"/>
      <c r="V7" s="5" t="s">
        <v>3</v>
      </c>
      <c r="W7" s="8">
        <v>6.76</v>
      </c>
      <c r="X7" s="8">
        <v>6.7309999999999999</v>
      </c>
      <c r="Y7" s="8">
        <v>6.7949999999999999</v>
      </c>
      <c r="AC7" s="7"/>
      <c r="AI7" s="5" t="s">
        <v>3</v>
      </c>
      <c r="AJ7" s="8">
        <v>6.391</v>
      </c>
      <c r="AK7" s="8">
        <v>6.3789999999999996</v>
      </c>
      <c r="AL7" s="8">
        <v>6.7949999999999999</v>
      </c>
      <c r="AP7" s="7"/>
      <c r="AV7" s="5" t="s">
        <v>3</v>
      </c>
      <c r="AW7" s="8">
        <v>4.5140000000000002</v>
      </c>
      <c r="AX7" s="8">
        <v>4.516</v>
      </c>
      <c r="AY7" s="8">
        <v>4.7789999999999999</v>
      </c>
      <c r="BC7" s="7"/>
      <c r="BJ7" s="5" t="s">
        <v>52</v>
      </c>
      <c r="BK7" s="8">
        <f>AW7</f>
        <v>4.5140000000000002</v>
      </c>
      <c r="BL7" s="8">
        <f t="shared" ref="BL7:BM7" si="3">AX7</f>
        <v>4.516</v>
      </c>
      <c r="BM7" s="8">
        <f t="shared" si="3"/>
        <v>4.7789999999999999</v>
      </c>
      <c r="BQ7" s="7"/>
    </row>
    <row r="8" spans="1:70" x14ac:dyDescent="0.25">
      <c r="A8" s="5" t="s">
        <v>4</v>
      </c>
      <c r="B8" s="8">
        <v>6.194</v>
      </c>
      <c r="C8" s="8">
        <v>6.024</v>
      </c>
      <c r="D8" s="8">
        <v>6.0190000000000001</v>
      </c>
      <c r="G8" s="7"/>
      <c r="V8" s="5" t="s">
        <v>4</v>
      </c>
      <c r="W8" s="8">
        <v>7.0529999999999999</v>
      </c>
      <c r="X8" s="8">
        <v>6.8710000000000004</v>
      </c>
      <c r="Y8" s="8">
        <v>6.8159999999999998</v>
      </c>
      <c r="AB8" s="7"/>
      <c r="AI8" s="5" t="s">
        <v>4</v>
      </c>
      <c r="AJ8" s="8">
        <v>6.9619999999999997</v>
      </c>
      <c r="AK8" s="8">
        <v>6.7919999999999998</v>
      </c>
      <c r="AL8" s="8">
        <v>6.8159999999999998</v>
      </c>
      <c r="AO8" s="7"/>
      <c r="AV8" s="5" t="s">
        <v>4</v>
      </c>
      <c r="AW8" s="8">
        <v>4.9169999999999998</v>
      </c>
      <c r="AX8" s="8">
        <v>4.782</v>
      </c>
      <c r="AY8" s="8">
        <v>4.7779999999999996</v>
      </c>
      <c r="BB8" s="7"/>
      <c r="BP8" s="7"/>
    </row>
    <row r="9" spans="1:70" x14ac:dyDescent="0.25">
      <c r="A9" s="1"/>
      <c r="B9" s="1"/>
      <c r="C9" s="1"/>
      <c r="D9" s="1"/>
      <c r="V9" s="1"/>
      <c r="W9" s="1"/>
      <c r="X9" s="1"/>
      <c r="Y9" s="1"/>
      <c r="AI9" s="1"/>
      <c r="AJ9" s="1"/>
      <c r="AK9" s="1"/>
      <c r="AL9" s="1"/>
      <c r="AV9" s="1"/>
      <c r="AW9" s="1"/>
      <c r="AX9" s="1"/>
      <c r="AY9" s="1"/>
    </row>
    <row r="10" spans="1:70" x14ac:dyDescent="0.25">
      <c r="A10" s="1"/>
      <c r="B10" s="1"/>
      <c r="C10" s="1"/>
      <c r="D10" s="1"/>
      <c r="V10" s="1"/>
      <c r="W10" s="1"/>
      <c r="X10" s="1"/>
      <c r="Y10" s="1"/>
      <c r="AI10" s="1"/>
      <c r="AJ10" s="1"/>
      <c r="AK10" s="1"/>
      <c r="AL10" s="1"/>
      <c r="AV10" s="1"/>
      <c r="AW10" s="1"/>
      <c r="AX10" s="1"/>
      <c r="AY10" s="1"/>
    </row>
    <row r="11" spans="1:70" x14ac:dyDescent="0.25">
      <c r="A11" s="1"/>
      <c r="B11" s="1"/>
      <c r="C11" s="1"/>
      <c r="D11" s="1"/>
      <c r="V11" s="1"/>
      <c r="W11" s="1"/>
      <c r="X11" s="1"/>
      <c r="Y11" s="1"/>
      <c r="AI11" s="1"/>
      <c r="AJ11" s="1"/>
      <c r="AK11" s="1"/>
      <c r="AL11" s="1"/>
      <c r="AV11" s="1"/>
      <c r="AW11" s="1"/>
      <c r="AX11" s="1"/>
      <c r="AY11" s="1"/>
    </row>
    <row r="12" spans="1:70" x14ac:dyDescent="0.25">
      <c r="A12" s="1"/>
      <c r="B12" s="1"/>
      <c r="C12" s="1"/>
      <c r="D12" s="1"/>
      <c r="V12" s="1"/>
      <c r="W12" s="1"/>
      <c r="X12" s="1"/>
      <c r="Y12" s="1"/>
      <c r="AI12" s="1"/>
      <c r="AJ12" s="1"/>
      <c r="AK12" s="1"/>
      <c r="AL12" s="1"/>
      <c r="AV12" s="1"/>
      <c r="AW12" s="1"/>
      <c r="AX12" s="1"/>
      <c r="AY12" s="1"/>
    </row>
    <row r="13" spans="1:70" x14ac:dyDescent="0.25">
      <c r="A13" s="1"/>
      <c r="B13" s="1"/>
      <c r="C13" s="1"/>
      <c r="D13" s="1"/>
      <c r="V13" s="1"/>
      <c r="W13" s="1"/>
      <c r="X13" s="1"/>
      <c r="Y13" s="1"/>
      <c r="AI13" s="1"/>
      <c r="AJ13" s="1"/>
      <c r="AK13" s="1"/>
      <c r="AL13" s="1"/>
      <c r="AV13" s="1"/>
      <c r="AW13" s="1"/>
      <c r="AX13" s="1"/>
      <c r="AY13" s="1"/>
    </row>
    <row r="14" spans="1:70" x14ac:dyDescent="0.25">
      <c r="A14" s="1"/>
      <c r="B14" s="1"/>
      <c r="C14" s="1"/>
      <c r="D14" s="1"/>
      <c r="V14" s="1"/>
      <c r="W14" s="1"/>
      <c r="X14" s="1"/>
      <c r="Y14" s="1"/>
      <c r="AI14" s="1"/>
      <c r="AJ14" s="1"/>
      <c r="AK14" s="1"/>
      <c r="AL14" s="1"/>
      <c r="AV14" s="1"/>
      <c r="AW14" s="1"/>
      <c r="AX14" s="1"/>
      <c r="AY14" s="1"/>
    </row>
    <row r="15" spans="1:70" x14ac:dyDescent="0.25">
      <c r="A15" s="1"/>
      <c r="B15" s="1"/>
      <c r="C15" s="1"/>
      <c r="D15" s="1"/>
      <c r="V15" s="1"/>
      <c r="W15" s="1"/>
      <c r="X15" s="1"/>
      <c r="Y15" s="1"/>
      <c r="AI15" s="1"/>
      <c r="AJ15" s="1"/>
      <c r="AK15" s="1"/>
      <c r="AL15" s="1"/>
      <c r="AV15" s="1"/>
      <c r="AW15" s="1"/>
      <c r="AX15" s="1"/>
      <c r="AY15" s="1"/>
    </row>
    <row r="16" spans="1:70" x14ac:dyDescent="0.25">
      <c r="A16" s="1"/>
      <c r="B16" s="1"/>
      <c r="C16" s="1"/>
      <c r="D16" s="1"/>
      <c r="V16" s="1"/>
      <c r="W16" s="1"/>
      <c r="X16" s="1"/>
      <c r="Y16" s="1"/>
      <c r="AI16" s="1"/>
      <c r="AJ16" s="1"/>
      <c r="AK16" s="1"/>
      <c r="AL16" s="1"/>
      <c r="AV16" s="1"/>
      <c r="AW16" s="1"/>
      <c r="AX16" s="1"/>
      <c r="AY16" s="1"/>
    </row>
    <row r="17" spans="1:65" x14ac:dyDescent="0.25">
      <c r="A17" s="1"/>
      <c r="B17" s="1"/>
      <c r="C17" s="1"/>
      <c r="D17" s="1"/>
      <c r="V17" s="1"/>
      <c r="W17" s="1"/>
      <c r="X17" s="1"/>
      <c r="Y17" s="1"/>
      <c r="AI17" s="1"/>
      <c r="AJ17" s="1"/>
      <c r="AK17" s="1"/>
      <c r="AL17" s="1"/>
      <c r="AV17" s="1"/>
      <c r="AW17" s="1"/>
      <c r="AX17" s="1"/>
      <c r="AY17" s="1"/>
    </row>
    <row r="18" spans="1:65" x14ac:dyDescent="0.25">
      <c r="A18" s="2" t="s">
        <v>8</v>
      </c>
      <c r="B18" s="2"/>
      <c r="C18" s="2"/>
      <c r="D18" s="2"/>
      <c r="V18" s="2" t="s">
        <v>8</v>
      </c>
      <c r="W18" s="2"/>
      <c r="X18" s="2"/>
      <c r="Y18" s="2"/>
      <c r="AI18" s="2" t="s">
        <v>8</v>
      </c>
      <c r="AJ18" s="2"/>
      <c r="AK18" s="2"/>
      <c r="AL18" s="2"/>
      <c r="AV18" s="2" t="s">
        <v>8</v>
      </c>
      <c r="AW18" s="2"/>
      <c r="AX18" s="2"/>
      <c r="AY18" s="2"/>
      <c r="BJ18" s="2" t="s">
        <v>8</v>
      </c>
      <c r="BK18" s="2"/>
      <c r="BL18" s="2"/>
      <c r="BM18" s="2"/>
    </row>
    <row r="19" spans="1:65" x14ac:dyDescent="0.25">
      <c r="A19" s="3"/>
      <c r="B19" s="4" t="s">
        <v>5</v>
      </c>
      <c r="C19" s="4" t="s">
        <v>6</v>
      </c>
      <c r="D19" s="4" t="s">
        <v>7</v>
      </c>
      <c r="V19" s="3"/>
      <c r="W19" s="4" t="s">
        <v>5</v>
      </c>
      <c r="X19" s="4" t="s">
        <v>6</v>
      </c>
      <c r="Y19" s="4" t="s">
        <v>7</v>
      </c>
      <c r="AI19" s="3"/>
      <c r="AJ19" s="4" t="s">
        <v>5</v>
      </c>
      <c r="AK19" s="4" t="s">
        <v>6</v>
      </c>
      <c r="AL19" s="4" t="s">
        <v>7</v>
      </c>
      <c r="AV19" s="3"/>
      <c r="AW19" s="4" t="s">
        <v>5</v>
      </c>
      <c r="AX19" s="4" t="s">
        <v>6</v>
      </c>
      <c r="AY19" s="4" t="s">
        <v>7</v>
      </c>
      <c r="BJ19" s="3"/>
      <c r="BK19" s="4" t="s">
        <v>5</v>
      </c>
      <c r="BL19" s="4" t="s">
        <v>6</v>
      </c>
      <c r="BM19" s="4" t="s">
        <v>7</v>
      </c>
    </row>
    <row r="20" spans="1:65" x14ac:dyDescent="0.25">
      <c r="A20" s="5" t="s">
        <v>0</v>
      </c>
      <c r="B20" s="12">
        <v>5.0999999999999997E-2</v>
      </c>
      <c r="C20" s="8">
        <v>4.9000000000000002E-2</v>
      </c>
      <c r="D20" s="8">
        <v>0.314</v>
      </c>
      <c r="V20" s="5" t="s">
        <v>0</v>
      </c>
      <c r="W20" s="12">
        <v>4.9000000000000002E-2</v>
      </c>
      <c r="X20" s="8">
        <v>4.7E-2</v>
      </c>
      <c r="Y20" s="8">
        <v>0.46</v>
      </c>
      <c r="AI20" s="5" t="s">
        <v>0</v>
      </c>
      <c r="AJ20" s="12">
        <v>5.2999999999999999E-2</v>
      </c>
      <c r="AK20" s="8">
        <v>4.9000000000000002E-2</v>
      </c>
      <c r="AL20" s="8">
        <v>0.46</v>
      </c>
      <c r="AV20" s="5" t="s">
        <v>0</v>
      </c>
      <c r="AW20" s="12">
        <v>0.05</v>
      </c>
      <c r="AX20" s="8">
        <v>4.8000000000000001E-2</v>
      </c>
      <c r="AY20" s="8">
        <v>0.30299999999999999</v>
      </c>
      <c r="BJ20" s="5" t="s">
        <v>49</v>
      </c>
      <c r="BK20" s="8">
        <f>B23</f>
        <v>5.6000000000000001E-2</v>
      </c>
      <c r="BL20" s="8">
        <f t="shared" ref="BL20" si="4">C23</f>
        <v>5.8999999999999997E-2</v>
      </c>
      <c r="BM20" s="8">
        <f t="shared" ref="BM20" si="5">D23</f>
        <v>0.317</v>
      </c>
    </row>
    <row r="21" spans="1:65" x14ac:dyDescent="0.25">
      <c r="A21" s="5" t="s">
        <v>1</v>
      </c>
      <c r="B21" s="12">
        <v>0.06</v>
      </c>
      <c r="C21" s="8">
        <v>5.2999999999999999E-2</v>
      </c>
      <c r="D21" s="8">
        <v>0.31900000000000001</v>
      </c>
      <c r="V21" s="5" t="s">
        <v>1</v>
      </c>
      <c r="W21" s="12">
        <v>5.6000000000000001E-2</v>
      </c>
      <c r="X21" s="8">
        <v>5.1999999999999998E-2</v>
      </c>
      <c r="Y21" s="8">
        <v>0.45</v>
      </c>
      <c r="AI21" s="5" t="s">
        <v>1</v>
      </c>
      <c r="AJ21" s="12">
        <v>6.2E-2</v>
      </c>
      <c r="AK21" s="8">
        <v>5.5E-2</v>
      </c>
      <c r="AL21" s="8">
        <v>0.45</v>
      </c>
      <c r="AV21" s="5" t="s">
        <v>1</v>
      </c>
      <c r="AW21" s="12">
        <v>5.8999999999999997E-2</v>
      </c>
      <c r="AX21" s="8">
        <v>5.0999999999999997E-2</v>
      </c>
      <c r="AY21" s="8">
        <v>0.31900000000000001</v>
      </c>
      <c r="BJ21" s="5" t="s">
        <v>50</v>
      </c>
      <c r="BK21" s="8">
        <f>W23</f>
        <v>5.5E-2</v>
      </c>
      <c r="BL21" s="8">
        <f t="shared" ref="BL21" si="6">X23</f>
        <v>5.5E-2</v>
      </c>
      <c r="BM21" s="8">
        <f t="shared" ref="BM21" si="7">Y23</f>
        <v>0.46500000000000002</v>
      </c>
    </row>
    <row r="22" spans="1:65" x14ac:dyDescent="0.25">
      <c r="A22" s="5" t="s">
        <v>2</v>
      </c>
      <c r="B22" s="12">
        <v>9.8000000000000004E-2</v>
      </c>
      <c r="C22" s="8">
        <v>0.104</v>
      </c>
      <c r="D22" s="8">
        <v>0.32200000000000001</v>
      </c>
      <c r="V22" s="5" t="s">
        <v>2</v>
      </c>
      <c r="W22" s="12">
        <v>9.0999999999999998E-2</v>
      </c>
      <c r="X22" s="8">
        <v>9.8000000000000004E-2</v>
      </c>
      <c r="Y22" s="8">
        <v>0.47</v>
      </c>
      <c r="AI22" s="5" t="s">
        <v>2</v>
      </c>
      <c r="AJ22" s="12">
        <v>0.104</v>
      </c>
      <c r="AK22" s="8">
        <v>0.115</v>
      </c>
      <c r="AL22" s="8">
        <v>0.47</v>
      </c>
      <c r="AV22" s="5" t="s">
        <v>2</v>
      </c>
      <c r="AW22" s="12">
        <v>9.1999999999999998E-2</v>
      </c>
      <c r="AX22" s="8">
        <v>0.104</v>
      </c>
      <c r="AY22" s="8">
        <v>0.32500000000000001</v>
      </c>
      <c r="BJ22" s="5" t="s">
        <v>51</v>
      </c>
      <c r="BK22" s="8">
        <f>AJ23</f>
        <v>5.8000000000000003E-2</v>
      </c>
      <c r="BL22" s="8">
        <f t="shared" ref="BL22" si="8">AK23</f>
        <v>0.06</v>
      </c>
      <c r="BM22" s="8">
        <f t="shared" ref="BM22" si="9">AL23</f>
        <v>0.46500000000000002</v>
      </c>
    </row>
    <row r="23" spans="1:65" x14ac:dyDescent="0.25">
      <c r="A23" s="5" t="s">
        <v>3</v>
      </c>
      <c r="B23" s="12">
        <v>5.6000000000000001E-2</v>
      </c>
      <c r="C23" s="8">
        <v>5.8999999999999997E-2</v>
      </c>
      <c r="D23" s="8">
        <v>0.317</v>
      </c>
      <c r="V23" s="5" t="s">
        <v>3</v>
      </c>
      <c r="W23" s="12">
        <v>5.5E-2</v>
      </c>
      <c r="X23" s="8">
        <v>5.5E-2</v>
      </c>
      <c r="Y23" s="8">
        <v>0.46500000000000002</v>
      </c>
      <c r="AI23" s="5" t="s">
        <v>3</v>
      </c>
      <c r="AJ23" s="12">
        <v>5.8000000000000003E-2</v>
      </c>
      <c r="AK23" s="8">
        <v>0.06</v>
      </c>
      <c r="AL23" s="8">
        <v>0.46500000000000002</v>
      </c>
      <c r="AV23" s="5" t="s">
        <v>3</v>
      </c>
      <c r="AW23" s="12">
        <v>5.5E-2</v>
      </c>
      <c r="AX23" s="8">
        <v>5.7000000000000002E-2</v>
      </c>
      <c r="AY23" s="8">
        <v>0.32</v>
      </c>
      <c r="BJ23" s="5" t="s">
        <v>52</v>
      </c>
      <c r="BK23" s="8">
        <f>AW23</f>
        <v>5.5E-2</v>
      </c>
      <c r="BL23" s="8">
        <f t="shared" ref="BL23" si="10">AX23</f>
        <v>5.7000000000000002E-2</v>
      </c>
      <c r="BM23" s="8">
        <f t="shared" ref="BM23" si="11">AY23</f>
        <v>0.32</v>
      </c>
    </row>
    <row r="24" spans="1:65" x14ac:dyDescent="0.25">
      <c r="A24" s="5" t="s">
        <v>4</v>
      </c>
      <c r="B24" s="12">
        <v>0.52400000000000002</v>
      </c>
      <c r="C24" s="8">
        <v>0.36799999999999999</v>
      </c>
      <c r="D24" s="8">
        <v>0.315</v>
      </c>
      <c r="V24" s="5" t="s">
        <v>4</v>
      </c>
      <c r="W24" s="12">
        <v>0.495</v>
      </c>
      <c r="X24" s="8">
        <v>0.314</v>
      </c>
      <c r="Y24" s="8">
        <v>0.46700000000000003</v>
      </c>
      <c r="AI24" s="5" t="s">
        <v>4</v>
      </c>
      <c r="AJ24" s="12">
        <v>0.57599999999999996</v>
      </c>
      <c r="AK24" s="8">
        <v>0.42799999999999999</v>
      </c>
      <c r="AL24" s="8">
        <v>0.46700000000000003</v>
      </c>
      <c r="AV24" s="5" t="s">
        <v>4</v>
      </c>
      <c r="AW24" s="12">
        <v>0.45800000000000002</v>
      </c>
      <c r="AX24" s="8">
        <v>0.32300000000000001</v>
      </c>
      <c r="AY24" s="8">
        <v>0.31900000000000001</v>
      </c>
    </row>
    <row r="25" spans="1:65" x14ac:dyDescent="0.25">
      <c r="A25" s="1"/>
      <c r="B25" s="1"/>
      <c r="C25" s="1"/>
      <c r="D25" s="1"/>
      <c r="V25" s="1"/>
      <c r="W25" s="1"/>
      <c r="X25" s="1"/>
      <c r="Y25" s="1"/>
      <c r="AI25" s="1"/>
      <c r="AJ25" s="1"/>
      <c r="AK25" s="1"/>
      <c r="AL25" s="1"/>
      <c r="AV25" s="1"/>
      <c r="AW25" s="1"/>
      <c r="AX25" s="1"/>
      <c r="AY25" s="1"/>
    </row>
    <row r="26" spans="1:65" x14ac:dyDescent="0.25">
      <c r="A26" s="5"/>
      <c r="B26" s="4" t="s">
        <v>5</v>
      </c>
      <c r="C26" s="4" t="s">
        <v>6</v>
      </c>
      <c r="D26" s="1"/>
      <c r="V26" s="5"/>
      <c r="W26" s="4" t="s">
        <v>5</v>
      </c>
      <c r="X26" s="4" t="s">
        <v>6</v>
      </c>
      <c r="Y26" s="1"/>
      <c r="AI26" s="5"/>
      <c r="AJ26" s="4" t="s">
        <v>5</v>
      </c>
      <c r="AK26" s="4" t="s">
        <v>6</v>
      </c>
      <c r="AL26" s="1"/>
      <c r="AV26" s="5"/>
      <c r="AW26" s="4" t="s">
        <v>5</v>
      </c>
      <c r="AX26" s="4" t="s">
        <v>6</v>
      </c>
      <c r="AY26" s="1"/>
    </row>
    <row r="27" spans="1:65" x14ac:dyDescent="0.25">
      <c r="A27" s="5" t="s">
        <v>0</v>
      </c>
      <c r="B27" s="6">
        <f>100 - B20 * 100 / D20</f>
        <v>83.757961783439498</v>
      </c>
      <c r="C27" s="6">
        <f>100 - C20 * 100 / D20</f>
        <v>84.394904458598731</v>
      </c>
      <c r="D27" s="1"/>
      <c r="V27" s="5" t="s">
        <v>0</v>
      </c>
      <c r="W27" s="6">
        <f>100 - W20 * 100 / Y20</f>
        <v>89.347826086956516</v>
      </c>
      <c r="X27" s="6">
        <f>100 - X20 * 100 / Y20</f>
        <v>89.782608695652172</v>
      </c>
      <c r="Y27" s="1"/>
      <c r="AI27" s="5" t="s">
        <v>0</v>
      </c>
      <c r="AJ27" s="6">
        <f>100 - AJ20 * 100 / AL20</f>
        <v>88.478260869565219</v>
      </c>
      <c r="AK27" s="6">
        <f>100 - AK20 * 100 / AL20</f>
        <v>89.347826086956516</v>
      </c>
      <c r="AL27" s="1"/>
      <c r="AV27" s="5" t="s">
        <v>0</v>
      </c>
      <c r="AW27" s="6">
        <f>100 - AW20 * 100 / AY20</f>
        <v>83.4983498349835</v>
      </c>
      <c r="AX27" s="6">
        <f>100 - AX20 * 100 / AY20</f>
        <v>84.158415841584159</v>
      </c>
      <c r="AY27" s="1"/>
    </row>
    <row r="28" spans="1:65" x14ac:dyDescent="0.25">
      <c r="A28" s="5" t="s">
        <v>1</v>
      </c>
      <c r="B28" s="6">
        <f>100 - B21 * 100 / D21</f>
        <v>81.191222570532915</v>
      </c>
      <c r="C28" s="6">
        <f t="shared" ref="C28:C31" si="12">100 - C21 * 100 / D21</f>
        <v>83.385579937304072</v>
      </c>
      <c r="D28" s="1"/>
      <c r="V28" s="5" t="s">
        <v>1</v>
      </c>
      <c r="W28" s="6">
        <f>100 - W21 * 100 / Y21</f>
        <v>87.555555555555557</v>
      </c>
      <c r="X28" s="6">
        <f t="shared" ref="X28:X31" si="13">100 - X21 * 100 / Y21</f>
        <v>88.444444444444443</v>
      </c>
      <c r="Y28" s="1"/>
      <c r="AI28" s="5" t="s">
        <v>1</v>
      </c>
      <c r="AJ28" s="6">
        <f>100 - AJ21 * 100 / AL21</f>
        <v>86.222222222222229</v>
      </c>
      <c r="AK28" s="6">
        <f t="shared" ref="AK28:AK31" si="14">100 - AK21 * 100 / AL21</f>
        <v>87.777777777777771</v>
      </c>
      <c r="AL28" s="1"/>
      <c r="AV28" s="5" t="s">
        <v>1</v>
      </c>
      <c r="AW28" s="6">
        <f>100 - AW21 * 100 / AY21</f>
        <v>81.504702194357364</v>
      </c>
      <c r="AX28" s="6">
        <f t="shared" ref="AX28:AX31" si="15">100 - AX21 * 100 / AY21</f>
        <v>84.012539184952985</v>
      </c>
      <c r="AY28" s="1"/>
    </row>
    <row r="29" spans="1:65" x14ac:dyDescent="0.25">
      <c r="A29" s="5" t="s">
        <v>2</v>
      </c>
      <c r="B29" s="6">
        <f t="shared" ref="B29:B31" si="16">100 - B22 * 100 / D22</f>
        <v>69.565217391304344</v>
      </c>
      <c r="C29" s="6">
        <f t="shared" si="12"/>
        <v>67.701863354037272</v>
      </c>
      <c r="D29" s="1"/>
      <c r="V29" s="5" t="s">
        <v>2</v>
      </c>
      <c r="W29" s="6">
        <f t="shared" ref="W29:W31" si="17">100 - W22 * 100 / Y22</f>
        <v>80.638297872340416</v>
      </c>
      <c r="X29" s="6">
        <f t="shared" si="13"/>
        <v>79.148936170212764</v>
      </c>
      <c r="Y29" s="1"/>
      <c r="AI29" s="5" t="s">
        <v>2</v>
      </c>
      <c r="AJ29" s="6">
        <f t="shared" ref="AJ29:AJ31" si="18">100 - AJ22 * 100 / AL22</f>
        <v>77.872340425531917</v>
      </c>
      <c r="AK29" s="6">
        <f t="shared" si="14"/>
        <v>75.531914893617028</v>
      </c>
      <c r="AL29" s="1"/>
      <c r="AV29" s="5" t="s">
        <v>2</v>
      </c>
      <c r="AW29" s="6">
        <f t="shared" ref="AW29:AW31" si="19">100 - AW22 * 100 / AY22</f>
        <v>71.692307692307693</v>
      </c>
      <c r="AX29" s="6">
        <f t="shared" si="15"/>
        <v>68</v>
      </c>
      <c r="AY29" s="1"/>
    </row>
    <row r="30" spans="1:65" x14ac:dyDescent="0.25">
      <c r="A30" s="5" t="s">
        <v>3</v>
      </c>
      <c r="B30" s="6">
        <f t="shared" si="16"/>
        <v>82.33438485804416</v>
      </c>
      <c r="C30" s="6">
        <f t="shared" si="12"/>
        <v>81.388012618296528</v>
      </c>
      <c r="D30" s="1"/>
      <c r="V30" s="5" t="s">
        <v>3</v>
      </c>
      <c r="W30" s="6">
        <f t="shared" si="17"/>
        <v>88.172043010752688</v>
      </c>
      <c r="X30" s="6">
        <f t="shared" si="13"/>
        <v>88.172043010752688</v>
      </c>
      <c r="Y30" s="1"/>
      <c r="AI30" s="5" t="s">
        <v>3</v>
      </c>
      <c r="AJ30" s="6">
        <f t="shared" si="18"/>
        <v>87.526881720430111</v>
      </c>
      <c r="AK30" s="6">
        <f t="shared" si="14"/>
        <v>87.096774193548384</v>
      </c>
      <c r="AL30" s="1"/>
      <c r="AV30" s="5" t="s">
        <v>3</v>
      </c>
      <c r="AW30" s="6">
        <f t="shared" si="19"/>
        <v>82.8125</v>
      </c>
      <c r="AX30" s="6">
        <f t="shared" si="15"/>
        <v>82.1875</v>
      </c>
      <c r="AY30" s="1"/>
    </row>
    <row r="31" spans="1:65" x14ac:dyDescent="0.25">
      <c r="A31" s="5" t="s">
        <v>4</v>
      </c>
      <c r="B31" s="6">
        <f t="shared" si="16"/>
        <v>-66.349206349206355</v>
      </c>
      <c r="C31" s="6">
        <f t="shared" si="12"/>
        <v>-16.825396825396822</v>
      </c>
      <c r="D31" s="1"/>
      <c r="V31" s="5" t="s">
        <v>4</v>
      </c>
      <c r="W31" s="6">
        <f t="shared" si="17"/>
        <v>-5.9957173447537429</v>
      </c>
      <c r="X31" s="6">
        <f t="shared" si="13"/>
        <v>32.762312633832977</v>
      </c>
      <c r="Y31" s="1"/>
      <c r="AI31" s="5" t="s">
        <v>4</v>
      </c>
      <c r="AJ31" s="6">
        <f t="shared" si="18"/>
        <v>-23.340471092077067</v>
      </c>
      <c r="AK31" s="6">
        <f t="shared" si="14"/>
        <v>8.351177730192731</v>
      </c>
      <c r="AL31" s="1"/>
      <c r="AV31" s="5" t="s">
        <v>4</v>
      </c>
      <c r="AW31" s="6">
        <f t="shared" si="19"/>
        <v>-43.573667711598745</v>
      </c>
      <c r="AX31" s="6">
        <f t="shared" si="15"/>
        <v>-1.2539184952978104</v>
      </c>
      <c r="AY31" s="1"/>
    </row>
    <row r="32" spans="1:65" x14ac:dyDescent="0.25">
      <c r="A32" s="1"/>
      <c r="B32" s="1"/>
      <c r="C32" s="1"/>
      <c r="D32" s="1"/>
      <c r="V32" s="1"/>
      <c r="W32" s="1"/>
      <c r="X32" s="1"/>
      <c r="Y32" s="1"/>
      <c r="AI32" s="1"/>
      <c r="AJ32" s="1"/>
      <c r="AK32" s="1"/>
      <c r="AL32" s="1"/>
      <c r="AV32" s="1"/>
      <c r="AW32" s="1"/>
      <c r="AX32" s="1"/>
      <c r="AY32" s="1"/>
    </row>
    <row r="34" spans="1:65" x14ac:dyDescent="0.25">
      <c r="A34" s="2" t="s">
        <v>11</v>
      </c>
      <c r="B34" s="2"/>
      <c r="C34" s="2"/>
      <c r="D34" s="2"/>
      <c r="V34" s="2" t="s">
        <v>11</v>
      </c>
      <c r="W34" s="2"/>
      <c r="X34" s="2"/>
      <c r="Y34" s="2"/>
      <c r="AI34" s="2" t="s">
        <v>11</v>
      </c>
      <c r="AJ34" s="2"/>
      <c r="AK34" s="2"/>
      <c r="AL34" s="2"/>
      <c r="AV34" s="2" t="s">
        <v>11</v>
      </c>
      <c r="AW34" s="2"/>
      <c r="AX34" s="2"/>
      <c r="AY34" s="2"/>
      <c r="BJ34" s="2" t="s">
        <v>11</v>
      </c>
      <c r="BK34" s="2"/>
      <c r="BL34" s="2"/>
      <c r="BM34" s="2"/>
    </row>
    <row r="35" spans="1:65" x14ac:dyDescent="0.25">
      <c r="A35" s="3"/>
      <c r="B35" s="4" t="s">
        <v>5</v>
      </c>
      <c r="C35" s="4" t="s">
        <v>6</v>
      </c>
      <c r="D35" s="4" t="s">
        <v>7</v>
      </c>
      <c r="V35" s="3"/>
      <c r="W35" s="4" t="s">
        <v>5</v>
      </c>
      <c r="X35" s="4" t="s">
        <v>6</v>
      </c>
      <c r="Y35" s="4" t="s">
        <v>7</v>
      </c>
      <c r="AI35" s="3"/>
      <c r="AJ35" s="4" t="s">
        <v>5</v>
      </c>
      <c r="AK35" s="4" t="s">
        <v>6</v>
      </c>
      <c r="AL35" s="4" t="s">
        <v>7</v>
      </c>
      <c r="AV35" s="3"/>
      <c r="AW35" s="4" t="s">
        <v>5</v>
      </c>
      <c r="AX35" s="4" t="s">
        <v>6</v>
      </c>
      <c r="AY35" s="4" t="s">
        <v>7</v>
      </c>
      <c r="BJ35" s="3"/>
      <c r="BK35" s="4" t="s">
        <v>5</v>
      </c>
      <c r="BL35" s="4" t="s">
        <v>6</v>
      </c>
      <c r="BM35" s="4" t="s">
        <v>7</v>
      </c>
    </row>
    <row r="36" spans="1:65" x14ac:dyDescent="0.25">
      <c r="A36" s="5" t="s">
        <v>0</v>
      </c>
      <c r="B36" s="8">
        <v>11.147</v>
      </c>
      <c r="C36" s="6">
        <v>11.099</v>
      </c>
      <c r="D36" s="8">
        <v>11.629</v>
      </c>
      <c r="V36" s="5" t="s">
        <v>0</v>
      </c>
      <c r="W36" s="8">
        <v>11.135999999999999</v>
      </c>
      <c r="X36" s="6">
        <v>11.106</v>
      </c>
      <c r="Y36" s="8">
        <v>11.71</v>
      </c>
      <c r="AI36" s="5" t="s">
        <v>0</v>
      </c>
      <c r="AJ36" s="8">
        <v>11.128</v>
      </c>
      <c r="AK36" s="6">
        <v>11.114000000000001</v>
      </c>
      <c r="AL36" s="8">
        <v>11.71</v>
      </c>
      <c r="AV36" s="5" t="s">
        <v>0</v>
      </c>
      <c r="AW36" s="8">
        <v>4.6260000000000003</v>
      </c>
      <c r="AX36" s="6">
        <v>4.5730000000000004</v>
      </c>
      <c r="AY36" s="8">
        <v>5.1440000000000001</v>
      </c>
      <c r="BJ36" s="5" t="s">
        <v>49</v>
      </c>
      <c r="BK36" s="8">
        <f>B39</f>
        <v>11.192</v>
      </c>
      <c r="BL36" s="8">
        <f t="shared" ref="BL36" si="20">C39</f>
        <v>11.186</v>
      </c>
      <c r="BM36" s="8">
        <f t="shared" ref="BM36" si="21">D39</f>
        <v>11.709</v>
      </c>
    </row>
    <row r="37" spans="1:65" x14ac:dyDescent="0.25">
      <c r="A37" s="5" t="s">
        <v>1</v>
      </c>
      <c r="B37" s="8">
        <v>11.263999999999999</v>
      </c>
      <c r="C37" s="6">
        <v>11.154</v>
      </c>
      <c r="D37" s="8">
        <v>11.669</v>
      </c>
      <c r="V37" s="5" t="s">
        <v>1</v>
      </c>
      <c r="W37" s="8">
        <v>11.198</v>
      </c>
      <c r="X37" s="6">
        <v>11.217000000000001</v>
      </c>
      <c r="Y37" s="8">
        <v>11.743</v>
      </c>
      <c r="AI37" s="5" t="s">
        <v>1</v>
      </c>
      <c r="AJ37" s="8">
        <v>11.22</v>
      </c>
      <c r="AK37" s="6">
        <v>11.185</v>
      </c>
      <c r="AL37" s="8">
        <v>11.743</v>
      </c>
      <c r="AV37" s="5" t="s">
        <v>1</v>
      </c>
      <c r="AW37" s="8">
        <v>4.7119999999999997</v>
      </c>
      <c r="AX37" s="6">
        <v>4.6459999999999999</v>
      </c>
      <c r="AY37" s="8">
        <v>5.17</v>
      </c>
      <c r="BJ37" s="5" t="s">
        <v>50</v>
      </c>
      <c r="BK37" s="8">
        <f>W39</f>
        <v>11.173999999999999</v>
      </c>
      <c r="BL37" s="8">
        <f t="shared" ref="BL37" si="22">X39</f>
        <v>11.186999999999999</v>
      </c>
      <c r="BM37" s="8">
        <f t="shared" ref="BM37" si="23">Y39</f>
        <v>11.739000000000001</v>
      </c>
    </row>
    <row r="38" spans="1:65" x14ac:dyDescent="0.25">
      <c r="A38" s="5" t="s">
        <v>2</v>
      </c>
      <c r="B38" s="8">
        <v>11.276999999999999</v>
      </c>
      <c r="C38" s="6">
        <v>11.273</v>
      </c>
      <c r="D38" s="8">
        <v>11.704000000000001</v>
      </c>
      <c r="V38" s="5" t="s">
        <v>2</v>
      </c>
      <c r="W38" s="8">
        <v>11.279</v>
      </c>
      <c r="X38" s="6">
        <v>11.276999999999999</v>
      </c>
      <c r="Y38" s="8">
        <v>11.76</v>
      </c>
      <c r="AI38" s="5" t="s">
        <v>2</v>
      </c>
      <c r="AJ38" s="8">
        <v>11.276</v>
      </c>
      <c r="AK38" s="6">
        <v>11.275</v>
      </c>
      <c r="AL38" s="8">
        <v>11.76</v>
      </c>
      <c r="AV38" s="5" t="s">
        <v>2</v>
      </c>
      <c r="AW38" s="8">
        <v>4.7549999999999999</v>
      </c>
      <c r="AX38" s="6">
        <v>4.7469999999999999</v>
      </c>
      <c r="AY38" s="8">
        <v>5.1849999999999996</v>
      </c>
      <c r="BJ38" s="5" t="s">
        <v>51</v>
      </c>
      <c r="BK38" s="8">
        <f>AJ39</f>
        <v>11.208</v>
      </c>
      <c r="BL38" s="8">
        <f t="shared" ref="BL38" si="24">AK39</f>
        <v>11.242000000000001</v>
      </c>
      <c r="BM38" s="8">
        <f t="shared" ref="BM38" si="25">AL39</f>
        <v>11.739000000000001</v>
      </c>
    </row>
    <row r="39" spans="1:65" x14ac:dyDescent="0.25">
      <c r="A39" s="5" t="s">
        <v>3</v>
      </c>
      <c r="B39" s="8">
        <v>11.192</v>
      </c>
      <c r="C39" s="6">
        <v>11.186</v>
      </c>
      <c r="D39" s="8">
        <v>11.709</v>
      </c>
      <c r="V39" s="5" t="s">
        <v>3</v>
      </c>
      <c r="W39" s="8">
        <v>11.173999999999999</v>
      </c>
      <c r="X39" s="6">
        <v>11.186999999999999</v>
      </c>
      <c r="Y39" s="8">
        <v>11.739000000000001</v>
      </c>
      <c r="AI39" s="5" t="s">
        <v>3</v>
      </c>
      <c r="AJ39" s="8">
        <v>11.208</v>
      </c>
      <c r="AK39" s="6">
        <v>11.242000000000001</v>
      </c>
      <c r="AL39" s="8">
        <v>11.739000000000001</v>
      </c>
      <c r="AV39" s="5" t="s">
        <v>3</v>
      </c>
      <c r="AW39" s="8">
        <v>4.6539999999999999</v>
      </c>
      <c r="AX39" s="6">
        <v>4.6689999999999996</v>
      </c>
      <c r="AY39" s="8">
        <v>5.1820000000000004</v>
      </c>
      <c r="BJ39" s="5" t="s">
        <v>52</v>
      </c>
      <c r="BK39" s="8">
        <f>AW39</f>
        <v>4.6539999999999999</v>
      </c>
      <c r="BL39" s="8">
        <f t="shared" ref="BL39" si="26">AX39</f>
        <v>4.6689999999999996</v>
      </c>
      <c r="BM39" s="8">
        <f t="shared" ref="BM39" si="27">AY39</f>
        <v>5.1820000000000004</v>
      </c>
    </row>
    <row r="40" spans="1:65" x14ac:dyDescent="0.25">
      <c r="A40" s="5" t="s">
        <v>4</v>
      </c>
      <c r="B40" s="8">
        <v>12.407</v>
      </c>
      <c r="C40" s="6">
        <v>12.083</v>
      </c>
      <c r="D40" s="8">
        <v>11.702</v>
      </c>
      <c r="V40" s="5" t="s">
        <v>4</v>
      </c>
      <c r="W40" s="8">
        <v>12.375</v>
      </c>
      <c r="X40" s="6">
        <v>12.095000000000001</v>
      </c>
      <c r="Y40" s="8">
        <v>11.752000000000001</v>
      </c>
      <c r="AI40" s="5" t="s">
        <v>4</v>
      </c>
      <c r="AJ40" s="8">
        <v>12.362</v>
      </c>
      <c r="AK40" s="6">
        <v>12.112</v>
      </c>
      <c r="AL40" s="8">
        <v>11.752000000000001</v>
      </c>
      <c r="AV40" s="5" t="s">
        <v>4</v>
      </c>
      <c r="AW40" s="8">
        <v>5.8339999999999996</v>
      </c>
      <c r="AX40" s="6">
        <v>5.5830000000000002</v>
      </c>
      <c r="AY40" s="8">
        <v>5.181</v>
      </c>
    </row>
    <row r="42" spans="1:65" x14ac:dyDescent="0.25">
      <c r="A42" s="1"/>
      <c r="B42" s="1"/>
      <c r="C42" s="1"/>
      <c r="D42" s="1"/>
      <c r="V42" s="1"/>
      <c r="W42" s="1"/>
      <c r="X42" s="1"/>
      <c r="Y42" s="1"/>
      <c r="AI42" s="1"/>
      <c r="AJ42" s="1"/>
      <c r="AK42" s="1"/>
      <c r="AL42" s="1"/>
      <c r="AV42" s="1"/>
      <c r="AW42" s="1"/>
      <c r="AX42" s="1"/>
      <c r="AY42" s="1"/>
    </row>
    <row r="43" spans="1:65" x14ac:dyDescent="0.25">
      <c r="A43" s="1"/>
      <c r="B43" s="1"/>
      <c r="C43" s="1"/>
      <c r="D43" s="1"/>
      <c r="V43" s="1"/>
      <c r="W43" s="1"/>
      <c r="X43" s="1"/>
      <c r="Y43" s="1"/>
      <c r="AI43" s="1"/>
      <c r="AJ43" s="1"/>
      <c r="AK43" s="1"/>
      <c r="AL43" s="1"/>
      <c r="AV43" s="1"/>
      <c r="AW43" s="1"/>
      <c r="AX43" s="1"/>
      <c r="AY43" s="1"/>
    </row>
    <row r="44" spans="1:65" x14ac:dyDescent="0.25">
      <c r="A44" s="1"/>
      <c r="B44" s="1"/>
      <c r="C44" s="1"/>
      <c r="D44" s="1"/>
      <c r="V44" s="1"/>
      <c r="W44" s="1"/>
      <c r="X44" s="1"/>
      <c r="Y44" s="1"/>
      <c r="AI44" s="1"/>
      <c r="AJ44" s="1"/>
      <c r="AK44" s="1"/>
      <c r="AL44" s="1"/>
      <c r="AV44" s="1"/>
      <c r="AW44" s="1"/>
      <c r="AX44" s="1"/>
      <c r="AY44" s="1"/>
    </row>
    <row r="45" spans="1:65" x14ac:dyDescent="0.25">
      <c r="A45" s="1"/>
      <c r="B45" s="1"/>
      <c r="C45" s="1"/>
      <c r="D45" s="1"/>
      <c r="V45" s="1"/>
      <c r="W45" s="1"/>
      <c r="X45" s="1"/>
      <c r="Y45" s="1"/>
      <c r="AI45" s="1"/>
      <c r="AJ45" s="1"/>
      <c r="AK45" s="1"/>
      <c r="AL45" s="1"/>
      <c r="AV45" s="1"/>
      <c r="AW45" s="1"/>
      <c r="AX45" s="1"/>
      <c r="AY45" s="1"/>
    </row>
    <row r="46" spans="1:65" x14ac:dyDescent="0.25">
      <c r="A46" s="1"/>
      <c r="B46" s="1"/>
      <c r="C46" s="1"/>
      <c r="D46" s="1"/>
      <c r="V46" s="1"/>
      <c r="W46" s="1"/>
      <c r="X46" s="1"/>
      <c r="Y46" s="1"/>
      <c r="AI46" s="1"/>
      <c r="AJ46" s="1"/>
      <c r="AK46" s="1"/>
      <c r="AL46" s="1"/>
      <c r="AV46" s="1"/>
      <c r="AW46" s="1"/>
      <c r="AX46" s="1"/>
      <c r="AY46" s="1"/>
    </row>
    <row r="47" spans="1:65" x14ac:dyDescent="0.25">
      <c r="A47" s="1"/>
      <c r="B47" s="1"/>
      <c r="C47" s="1"/>
      <c r="D47" s="1"/>
      <c r="V47" s="1"/>
      <c r="W47" s="1"/>
      <c r="X47" s="1"/>
      <c r="Y47" s="1"/>
      <c r="AI47" s="1"/>
      <c r="AJ47" s="1"/>
      <c r="AK47" s="1"/>
      <c r="AL47" s="1"/>
      <c r="AV47" s="1"/>
      <c r="AW47" s="1"/>
      <c r="AX47" s="1"/>
      <c r="AY47" s="1"/>
    </row>
    <row r="48" spans="1:65" x14ac:dyDescent="0.25">
      <c r="A48" s="1"/>
      <c r="B48" s="1"/>
      <c r="C48" s="1"/>
      <c r="D48" s="1"/>
      <c r="V48" s="1"/>
      <c r="W48" s="1"/>
      <c r="X48" s="1"/>
      <c r="Y48" s="1"/>
      <c r="AI48" s="1"/>
      <c r="AJ48" s="1"/>
      <c r="AK48" s="1"/>
      <c r="AL48" s="1"/>
      <c r="AV48" s="1"/>
      <c r="AW48" s="1"/>
      <c r="AX48" s="1"/>
      <c r="AY48" s="1"/>
    </row>
    <row r="49" spans="1:65" x14ac:dyDescent="0.25">
      <c r="A49" s="1"/>
      <c r="B49" s="1"/>
      <c r="C49" s="1"/>
      <c r="D49" s="1"/>
      <c r="V49" s="1"/>
      <c r="W49" s="1"/>
      <c r="X49" s="1"/>
      <c r="Y49" s="1"/>
      <c r="AI49" s="1"/>
      <c r="AJ49" s="1"/>
      <c r="AK49" s="1"/>
      <c r="AL49" s="1"/>
      <c r="AV49" s="1"/>
      <c r="AW49" s="1"/>
      <c r="AX49" s="1"/>
      <c r="AY49" s="1"/>
    </row>
    <row r="50" spans="1:65" x14ac:dyDescent="0.25">
      <c r="A50" s="2" t="s">
        <v>9</v>
      </c>
      <c r="B50" s="2"/>
      <c r="C50" s="2"/>
      <c r="D50" s="2"/>
      <c r="V50" s="2" t="s">
        <v>9</v>
      </c>
      <c r="W50" s="2"/>
      <c r="X50" s="2"/>
      <c r="Y50" s="2"/>
      <c r="AI50" s="2" t="s">
        <v>9</v>
      </c>
      <c r="AJ50" s="2"/>
      <c r="AK50" s="2"/>
      <c r="AL50" s="2"/>
      <c r="AV50" s="2" t="s">
        <v>9</v>
      </c>
      <c r="AW50" s="2"/>
      <c r="AX50" s="2"/>
      <c r="AY50" s="2"/>
      <c r="BJ50" s="2" t="s">
        <v>9</v>
      </c>
      <c r="BK50" s="2"/>
      <c r="BL50" s="2"/>
      <c r="BM50" s="2"/>
    </row>
    <row r="51" spans="1:65" x14ac:dyDescent="0.25">
      <c r="A51" s="3"/>
      <c r="B51" s="4" t="s">
        <v>5</v>
      </c>
      <c r="C51" s="4" t="s">
        <v>6</v>
      </c>
      <c r="D51" s="4" t="s">
        <v>7</v>
      </c>
      <c r="V51" s="3"/>
      <c r="W51" s="4" t="s">
        <v>5</v>
      </c>
      <c r="X51" s="4" t="s">
        <v>6</v>
      </c>
      <c r="Y51" s="4" t="s">
        <v>7</v>
      </c>
      <c r="AI51" s="3"/>
      <c r="AJ51" s="4" t="s">
        <v>5</v>
      </c>
      <c r="AK51" s="4" t="s">
        <v>6</v>
      </c>
      <c r="AL51" s="4" t="s">
        <v>7</v>
      </c>
      <c r="AV51" s="3"/>
      <c r="AW51" s="4" t="s">
        <v>5</v>
      </c>
      <c r="AX51" s="4" t="s">
        <v>6</v>
      </c>
      <c r="AY51" s="4" t="s">
        <v>7</v>
      </c>
      <c r="BJ51" s="3"/>
      <c r="BK51" s="4" t="s">
        <v>5</v>
      </c>
      <c r="BL51" s="4" t="s">
        <v>6</v>
      </c>
      <c r="BM51" s="4" t="s">
        <v>7</v>
      </c>
    </row>
    <row r="52" spans="1:65" x14ac:dyDescent="0.25">
      <c r="A52" s="5" t="s">
        <v>0</v>
      </c>
      <c r="B52" s="8">
        <v>0.16700000000000001</v>
      </c>
      <c r="C52" s="8">
        <v>0.13900000000000001</v>
      </c>
      <c r="D52" s="8">
        <v>0.67500000000000004</v>
      </c>
      <c r="V52" s="5" t="s">
        <v>0</v>
      </c>
      <c r="W52" s="8">
        <v>0.13700000000000001</v>
      </c>
      <c r="X52" s="8">
        <v>0.12</v>
      </c>
      <c r="Y52" s="8">
        <v>0.73599999999999999</v>
      </c>
      <c r="AI52" s="5" t="s">
        <v>0</v>
      </c>
      <c r="AJ52" s="8">
        <v>0.151</v>
      </c>
      <c r="AK52" s="8">
        <v>0.115</v>
      </c>
      <c r="AL52" s="8">
        <v>0.73599999999999999</v>
      </c>
      <c r="AV52" s="5" t="s">
        <v>0</v>
      </c>
      <c r="AW52" s="8">
        <v>0.16700000000000001</v>
      </c>
      <c r="AX52" s="8">
        <v>0.114</v>
      </c>
      <c r="AY52" s="8">
        <v>0.68500000000000005</v>
      </c>
      <c r="BJ52" s="5" t="s">
        <v>49</v>
      </c>
      <c r="BK52" s="8">
        <f>B55</f>
        <v>0.20399999999999999</v>
      </c>
      <c r="BL52" s="8">
        <f t="shared" ref="BL52" si="28">C55</f>
        <v>0.23300000000000001</v>
      </c>
      <c r="BM52" s="8">
        <f t="shared" ref="BM52" si="29">D55</f>
        <v>0.71</v>
      </c>
    </row>
    <row r="53" spans="1:65" x14ac:dyDescent="0.25">
      <c r="A53" s="5" t="s">
        <v>1</v>
      </c>
      <c r="B53" s="8">
        <v>0.29199999999999998</v>
      </c>
      <c r="C53" s="8">
        <v>0.20699999999999999</v>
      </c>
      <c r="D53" s="8">
        <v>0.70199999999999996</v>
      </c>
      <c r="V53" s="5" t="s">
        <v>1</v>
      </c>
      <c r="W53" s="8">
        <v>0.19900000000000001</v>
      </c>
      <c r="X53" s="8">
        <v>0.218</v>
      </c>
      <c r="Y53" s="8">
        <v>0.74399999999999999</v>
      </c>
      <c r="AI53" s="5" t="s">
        <v>1</v>
      </c>
      <c r="AJ53" s="8">
        <v>0.26700000000000002</v>
      </c>
      <c r="AK53" s="8">
        <v>0.186</v>
      </c>
      <c r="AL53" s="8">
        <v>0.74399999999999999</v>
      </c>
      <c r="AV53" s="5" t="s">
        <v>1</v>
      </c>
      <c r="AW53" s="8">
        <v>0.253</v>
      </c>
      <c r="AX53" s="8">
        <v>0.187</v>
      </c>
      <c r="AY53" s="8">
        <v>0.71099999999999997</v>
      </c>
      <c r="BJ53" s="5" t="s">
        <v>50</v>
      </c>
      <c r="BK53" s="8">
        <f>W55</f>
        <v>0.17499999999999999</v>
      </c>
      <c r="BL53" s="8">
        <f t="shared" ref="BL53" si="30">X55</f>
        <v>0.20300000000000001</v>
      </c>
      <c r="BM53" s="8">
        <f t="shared" ref="BM53" si="31">Y55</f>
        <v>0.753</v>
      </c>
    </row>
    <row r="54" spans="1:65" x14ac:dyDescent="0.25">
      <c r="A54" s="5" t="s">
        <v>2</v>
      </c>
      <c r="B54" s="8">
        <v>0.27800000000000002</v>
      </c>
      <c r="C54" s="8">
        <v>0.28499999999999998</v>
      </c>
      <c r="D54" s="8">
        <v>0.70799999999999996</v>
      </c>
      <c r="V54" s="5" t="s">
        <v>2</v>
      </c>
      <c r="W54" s="8">
        <v>0.28000000000000003</v>
      </c>
      <c r="X54" s="8">
        <v>0.28100000000000003</v>
      </c>
      <c r="Y54" s="8">
        <v>0.76100000000000001</v>
      </c>
      <c r="AI54" s="5" t="s">
        <v>2</v>
      </c>
      <c r="AJ54" s="8">
        <v>0.27700000000000002</v>
      </c>
      <c r="AK54" s="8">
        <v>0.28799999999999998</v>
      </c>
      <c r="AL54" s="8">
        <v>0.76100000000000001</v>
      </c>
      <c r="AV54" s="5" t="s">
        <v>2</v>
      </c>
      <c r="AW54" s="8">
        <v>0.29599999999999999</v>
      </c>
      <c r="AX54" s="8">
        <v>0.28799999999999998</v>
      </c>
      <c r="AY54" s="8">
        <v>0.72599999999999998</v>
      </c>
      <c r="BJ54" s="5" t="s">
        <v>51</v>
      </c>
      <c r="BK54" s="8">
        <f>AJ55</f>
        <v>0.20899999999999999</v>
      </c>
      <c r="BL54" s="8">
        <f t="shared" ref="BL54" si="32">AK55</f>
        <v>0.246</v>
      </c>
      <c r="BM54" s="8">
        <f t="shared" ref="BM54" si="33">AL55</f>
        <v>0.753</v>
      </c>
    </row>
    <row r="55" spans="1:65" x14ac:dyDescent="0.25">
      <c r="A55" s="5" t="s">
        <v>3</v>
      </c>
      <c r="B55" s="8">
        <v>0.20399999999999999</v>
      </c>
      <c r="C55" s="8">
        <v>0.23300000000000001</v>
      </c>
      <c r="D55" s="8">
        <v>0.71</v>
      </c>
      <c r="V55" s="5" t="s">
        <v>3</v>
      </c>
      <c r="W55" s="8">
        <v>0.17499999999999999</v>
      </c>
      <c r="X55" s="8">
        <v>0.20300000000000001</v>
      </c>
      <c r="Y55" s="8">
        <v>0.753</v>
      </c>
      <c r="AI55" s="5" t="s">
        <v>3</v>
      </c>
      <c r="AJ55" s="8">
        <v>0.20899999999999999</v>
      </c>
      <c r="AK55" s="8">
        <v>0.246</v>
      </c>
      <c r="AL55" s="8">
        <v>0.753</v>
      </c>
      <c r="AV55" s="5" t="s">
        <v>3</v>
      </c>
      <c r="AW55" s="8">
        <v>0.19500000000000001</v>
      </c>
      <c r="AX55" s="8">
        <v>0.21</v>
      </c>
      <c r="AY55" s="8">
        <v>0.72299999999999998</v>
      </c>
      <c r="BJ55" s="5" t="s">
        <v>52</v>
      </c>
      <c r="BK55" s="8">
        <f>AW55</f>
        <v>0.19500000000000001</v>
      </c>
      <c r="BL55" s="8">
        <f t="shared" ref="BL55" si="34">AX55</f>
        <v>0.21</v>
      </c>
      <c r="BM55" s="8">
        <f t="shared" ref="BM55" si="35">AY55</f>
        <v>0.72299999999999998</v>
      </c>
    </row>
    <row r="56" spans="1:65" x14ac:dyDescent="0.25">
      <c r="A56" s="5" t="s">
        <v>4</v>
      </c>
      <c r="B56" s="8">
        <v>1.456</v>
      </c>
      <c r="C56" s="8">
        <v>1.117</v>
      </c>
      <c r="D56" s="8">
        <v>0.70299999999999996</v>
      </c>
      <c r="V56" s="5" t="s">
        <v>4</v>
      </c>
      <c r="W56" s="8">
        <v>1.423</v>
      </c>
      <c r="X56" s="8">
        <v>1.1040000000000001</v>
      </c>
      <c r="Y56" s="8">
        <v>0.753</v>
      </c>
      <c r="AI56" s="5" t="s">
        <v>4</v>
      </c>
      <c r="AJ56" s="8">
        <v>1.4019999999999999</v>
      </c>
      <c r="AK56" s="8">
        <v>1.1240000000000001</v>
      </c>
      <c r="AL56" s="8">
        <v>0.753</v>
      </c>
      <c r="AV56" s="5" t="s">
        <v>4</v>
      </c>
      <c r="AW56" s="8">
        <v>1.375</v>
      </c>
      <c r="AX56" s="8">
        <v>1.1240000000000001</v>
      </c>
      <c r="AY56" s="8">
        <v>0.72199999999999998</v>
      </c>
    </row>
    <row r="59" spans="1:65" x14ac:dyDescent="0.25">
      <c r="A59" s="1"/>
      <c r="B59" s="1"/>
      <c r="C59" s="1"/>
      <c r="D59" s="1"/>
      <c r="V59" s="1"/>
      <c r="W59" s="1"/>
      <c r="X59" s="1"/>
      <c r="Y59" s="1"/>
      <c r="AI59" s="1"/>
      <c r="AJ59" s="1"/>
      <c r="AK59" s="1"/>
      <c r="AL59" s="1"/>
      <c r="AV59" s="1"/>
      <c r="AW59" s="1"/>
      <c r="AX59" s="1"/>
      <c r="AY59" s="1"/>
    </row>
    <row r="60" spans="1:65" x14ac:dyDescent="0.25">
      <c r="A60" s="1"/>
      <c r="B60" s="1"/>
      <c r="C60" s="1"/>
      <c r="D60" s="1"/>
      <c r="V60" s="1"/>
      <c r="W60" s="1"/>
      <c r="X60" s="1"/>
      <c r="Y60" s="1"/>
      <c r="AI60" s="1"/>
      <c r="AJ60" s="1"/>
      <c r="AK60" s="1"/>
      <c r="AL60" s="1"/>
      <c r="AV60" s="1"/>
      <c r="AW60" s="1"/>
      <c r="AX60" s="1"/>
      <c r="AY60" s="1"/>
    </row>
    <row r="61" spans="1:65" x14ac:dyDescent="0.25">
      <c r="A61" s="1"/>
      <c r="B61" s="1"/>
      <c r="C61" s="1"/>
      <c r="D61" s="1"/>
      <c r="V61" s="1"/>
      <c r="W61" s="1"/>
      <c r="X61" s="1"/>
      <c r="Y61" s="1"/>
      <c r="AI61" s="1"/>
      <c r="AJ61" s="1"/>
      <c r="AK61" s="1"/>
      <c r="AL61" s="1"/>
      <c r="AV61" s="1"/>
      <c r="AW61" s="1"/>
      <c r="AX61" s="1"/>
      <c r="AY61" s="1"/>
    </row>
    <row r="62" spans="1:65" x14ac:dyDescent="0.25">
      <c r="A62" s="1"/>
      <c r="B62" s="1"/>
      <c r="C62" s="1"/>
      <c r="D62" s="1"/>
      <c r="V62" s="1"/>
      <c r="W62" s="1"/>
      <c r="X62" s="1"/>
      <c r="Y62" s="1"/>
      <c r="AI62" s="1"/>
      <c r="AJ62" s="1"/>
      <c r="AK62" s="1"/>
      <c r="AL62" s="1"/>
      <c r="AV62" s="1"/>
      <c r="AW62" s="1"/>
      <c r="AX62" s="1"/>
      <c r="AY62" s="1"/>
    </row>
    <row r="63" spans="1:65" x14ac:dyDescent="0.25">
      <c r="A63" s="1"/>
      <c r="B63" s="1"/>
      <c r="C63" s="1"/>
      <c r="D63" s="1"/>
      <c r="V63" s="1"/>
      <c r="W63" s="1"/>
      <c r="X63" s="1"/>
      <c r="Y63" s="1"/>
      <c r="AI63" s="1"/>
      <c r="AJ63" s="1"/>
      <c r="AK63" s="1"/>
      <c r="AL63" s="1"/>
      <c r="AV63" s="1"/>
      <c r="AW63" s="1"/>
      <c r="AX63" s="1"/>
      <c r="AY63" s="1"/>
    </row>
    <row r="64" spans="1:65" x14ac:dyDescent="0.25">
      <c r="A64" s="1"/>
      <c r="B64" s="1"/>
      <c r="C64" s="1"/>
      <c r="D64" s="1"/>
      <c r="V64" s="1"/>
      <c r="W64" s="1"/>
      <c r="X64" s="1"/>
      <c r="Y64" s="1"/>
      <c r="AI64" s="1"/>
      <c r="AJ64" s="1"/>
      <c r="AK64" s="1"/>
      <c r="AL64" s="1"/>
      <c r="AV64" s="1"/>
      <c r="AW64" s="1"/>
      <c r="AX64" s="1"/>
      <c r="AY64" s="1"/>
    </row>
    <row r="65" spans="1:69" x14ac:dyDescent="0.25">
      <c r="A65" s="1"/>
      <c r="B65" s="1"/>
      <c r="C65" s="1"/>
      <c r="D65" s="1"/>
      <c r="V65" s="1"/>
      <c r="W65" s="1"/>
      <c r="X65" s="1"/>
      <c r="Y65" s="1"/>
      <c r="AI65" s="1"/>
      <c r="AJ65" s="1"/>
      <c r="AK65" s="1"/>
      <c r="AL65" s="1"/>
      <c r="AV65" s="1"/>
      <c r="AW65" s="1"/>
      <c r="AX65" s="1"/>
      <c r="AY65" s="1"/>
    </row>
    <row r="66" spans="1:69" x14ac:dyDescent="0.25">
      <c r="A66" s="2" t="s">
        <v>13</v>
      </c>
      <c r="B66" s="2"/>
      <c r="C66" s="2"/>
      <c r="D66" s="2"/>
      <c r="V66" s="2" t="s">
        <v>13</v>
      </c>
      <c r="W66" s="2"/>
      <c r="X66" s="2"/>
      <c r="Y66" s="2"/>
      <c r="AI66" s="2" t="s">
        <v>13</v>
      </c>
      <c r="AJ66" s="2"/>
      <c r="AK66" s="2"/>
      <c r="AL66" s="2"/>
      <c r="AV66" s="2" t="s">
        <v>13</v>
      </c>
      <c r="AW66" s="2"/>
      <c r="AX66" s="2"/>
      <c r="AY66" s="2"/>
      <c r="BJ66" s="2" t="s">
        <v>13</v>
      </c>
    </row>
    <row r="67" spans="1:69" x14ac:dyDescent="0.25">
      <c r="A67" s="3"/>
      <c r="B67" s="4" t="s">
        <v>5</v>
      </c>
      <c r="C67" s="4" t="s">
        <v>6</v>
      </c>
      <c r="D67" s="4" t="s">
        <v>7</v>
      </c>
      <c r="V67" s="3"/>
      <c r="W67" s="4" t="s">
        <v>5</v>
      </c>
      <c r="X67" s="4" t="s">
        <v>6</v>
      </c>
      <c r="Y67" s="4" t="s">
        <v>7</v>
      </c>
      <c r="AI67" s="3"/>
      <c r="AJ67" s="4" t="s">
        <v>5</v>
      </c>
      <c r="AK67" s="4" t="s">
        <v>6</v>
      </c>
      <c r="AL67" s="4" t="s">
        <v>7</v>
      </c>
      <c r="AV67" s="3"/>
      <c r="AW67" s="4" t="s">
        <v>5</v>
      </c>
      <c r="AX67" s="4" t="s">
        <v>6</v>
      </c>
      <c r="AY67" s="4" t="s">
        <v>7</v>
      </c>
      <c r="BJ67" s="3"/>
      <c r="BK67" s="4" t="s">
        <v>5</v>
      </c>
      <c r="BL67" s="4" t="s">
        <v>6</v>
      </c>
      <c r="BM67" s="4" t="s">
        <v>7</v>
      </c>
    </row>
    <row r="68" spans="1:69" x14ac:dyDescent="0.25">
      <c r="A68" s="5" t="s">
        <v>0</v>
      </c>
      <c r="B68" s="8">
        <v>5.1020000000000003</v>
      </c>
      <c r="C68" s="8">
        <v>5.5179999999999998</v>
      </c>
      <c r="D68" s="8">
        <v>5.6829999999999998</v>
      </c>
      <c r="H68" s="7"/>
      <c r="V68" s="5" t="s">
        <v>0</v>
      </c>
      <c r="W68" s="8">
        <v>3.6739999999999999</v>
      </c>
      <c r="X68" s="8">
        <v>3.4489999999999998</v>
      </c>
      <c r="Y68" s="8">
        <v>5.3419999999999996</v>
      </c>
      <c r="AC68" s="7"/>
      <c r="AI68" s="5" t="s">
        <v>0</v>
      </c>
      <c r="AJ68" s="8">
        <v>5.069</v>
      </c>
      <c r="AK68" s="8">
        <v>5.0170000000000003</v>
      </c>
      <c r="AL68" s="8">
        <v>5.3419999999999996</v>
      </c>
      <c r="AP68" s="7"/>
      <c r="AV68" s="5" t="s">
        <v>0</v>
      </c>
      <c r="AW68" s="8">
        <v>0.11799999999999999</v>
      </c>
      <c r="AX68" s="8">
        <v>6.6000000000000003E-2</v>
      </c>
      <c r="AY68" s="8">
        <v>0.38200000000000001</v>
      </c>
      <c r="BC68" s="7"/>
      <c r="BJ68" s="5" t="s">
        <v>49</v>
      </c>
      <c r="BK68" s="8">
        <f>B71</f>
        <v>5.476</v>
      </c>
      <c r="BL68" s="8">
        <f t="shared" ref="BL68" si="36">C71</f>
        <v>5.4450000000000003</v>
      </c>
      <c r="BM68" s="8">
        <f t="shared" ref="BM68" si="37">D71</f>
        <v>5.7480000000000002</v>
      </c>
      <c r="BQ68" s="7"/>
    </row>
    <row r="69" spans="1:69" x14ac:dyDescent="0.25">
      <c r="A69" s="5" t="s">
        <v>1</v>
      </c>
      <c r="B69" s="8">
        <v>5.5789999999999997</v>
      </c>
      <c r="C69" s="8">
        <v>5.5110000000000001</v>
      </c>
      <c r="D69" s="8">
        <v>5.6749999999999998</v>
      </c>
      <c r="V69" s="5" t="s">
        <v>1</v>
      </c>
      <c r="W69" s="8">
        <v>4.7430000000000003</v>
      </c>
      <c r="X69" s="8">
        <v>4.7789999999999999</v>
      </c>
      <c r="Y69" s="8">
        <v>4.9119999999999999</v>
      </c>
      <c r="AI69" s="5" t="s">
        <v>1</v>
      </c>
      <c r="AJ69" s="8">
        <v>4.8940000000000001</v>
      </c>
      <c r="AK69" s="8">
        <v>4.8339999999999996</v>
      </c>
      <c r="AL69" s="8">
        <v>4.9119999999999999</v>
      </c>
      <c r="AV69" s="5" t="s">
        <v>1</v>
      </c>
      <c r="AW69" s="8">
        <v>0.19400000000000001</v>
      </c>
      <c r="AX69" s="8">
        <v>0.13600000000000001</v>
      </c>
      <c r="AY69" s="8">
        <v>0.39100000000000001</v>
      </c>
      <c r="BJ69" s="5" t="s">
        <v>50</v>
      </c>
      <c r="BK69" s="8">
        <f>W71</f>
        <v>4.4139999999999997</v>
      </c>
      <c r="BL69" s="8">
        <f t="shared" ref="BL69" si="38">X71</f>
        <v>4.4560000000000004</v>
      </c>
      <c r="BM69" s="8">
        <f t="shared" ref="BM69" si="39">Y71</f>
        <v>4.9429999999999996</v>
      </c>
    </row>
    <row r="70" spans="1:69" x14ac:dyDescent="0.25">
      <c r="A70" s="5" t="s">
        <v>2</v>
      </c>
      <c r="B70" s="8">
        <v>5.5910000000000002</v>
      </c>
      <c r="C70" s="8">
        <v>5.548</v>
      </c>
      <c r="D70" s="8">
        <v>5.7919999999999998</v>
      </c>
      <c r="V70" s="5" t="s">
        <v>2</v>
      </c>
      <c r="W70" s="8">
        <v>4.62</v>
      </c>
      <c r="X70" s="8">
        <v>4.6539999999999999</v>
      </c>
      <c r="Y70" s="8">
        <v>5.0060000000000002</v>
      </c>
      <c r="AI70" s="5" t="s">
        <v>2</v>
      </c>
      <c r="AJ70" s="8">
        <v>4.8979999999999997</v>
      </c>
      <c r="AK70" s="8">
        <v>4.8929999999999998</v>
      </c>
      <c r="AL70" s="8">
        <v>5.0060000000000002</v>
      </c>
      <c r="AV70" s="5" t="s">
        <v>2</v>
      </c>
      <c r="AW70" s="8">
        <v>0.20399999999999999</v>
      </c>
      <c r="AX70" s="8">
        <v>0.184</v>
      </c>
      <c r="AY70" s="8">
        <v>0.40200000000000002</v>
      </c>
      <c r="BJ70" s="5" t="s">
        <v>51</v>
      </c>
      <c r="BK70" s="8">
        <f>AJ71</f>
        <v>4.8170000000000002</v>
      </c>
      <c r="BL70" s="8">
        <f t="shared" ref="BL70" si="40">AK71</f>
        <v>4.8630000000000004</v>
      </c>
      <c r="BM70" s="8">
        <f t="shared" ref="BM70" si="41">AL71</f>
        <v>4.9429999999999996</v>
      </c>
    </row>
    <row r="71" spans="1:69" x14ac:dyDescent="0.25">
      <c r="A71" s="5" t="s">
        <v>3</v>
      </c>
      <c r="B71" s="8">
        <v>5.476</v>
      </c>
      <c r="C71" s="8">
        <v>5.4450000000000003</v>
      </c>
      <c r="D71" s="8">
        <v>5.7480000000000002</v>
      </c>
      <c r="H71" s="11"/>
      <c r="V71" s="5" t="s">
        <v>3</v>
      </c>
      <c r="W71" s="8">
        <v>4.4139999999999997</v>
      </c>
      <c r="X71" s="8">
        <v>4.4560000000000004</v>
      </c>
      <c r="Y71" s="8">
        <v>4.9429999999999996</v>
      </c>
      <c r="AC71" s="11"/>
      <c r="AI71" s="5" t="s">
        <v>3</v>
      </c>
      <c r="AJ71" s="8">
        <v>4.8170000000000002</v>
      </c>
      <c r="AK71" s="8">
        <v>4.8630000000000004</v>
      </c>
      <c r="AL71" s="8">
        <v>4.9429999999999996</v>
      </c>
      <c r="AP71" s="11"/>
      <c r="AV71" s="5" t="s">
        <v>3</v>
      </c>
      <c r="AW71" s="8">
        <v>0.14099999999999999</v>
      </c>
      <c r="AX71" s="8">
        <v>0.153</v>
      </c>
      <c r="AY71" s="8">
        <v>0.40300000000000002</v>
      </c>
      <c r="BC71" s="11"/>
      <c r="BJ71" s="5" t="s">
        <v>52</v>
      </c>
      <c r="BK71" s="8">
        <f>AW71</f>
        <v>0.14099999999999999</v>
      </c>
      <c r="BL71" s="8">
        <f t="shared" ref="BL71" si="42">AX71</f>
        <v>0.153</v>
      </c>
      <c r="BM71" s="8">
        <f t="shared" ref="BM71" si="43">AY71</f>
        <v>0.40300000000000002</v>
      </c>
      <c r="BQ71" s="11"/>
    </row>
    <row r="72" spans="1:69" x14ac:dyDescent="0.25">
      <c r="A72" s="5" t="s">
        <v>4</v>
      </c>
      <c r="B72" s="8">
        <v>6.2130000000000001</v>
      </c>
      <c r="C72" s="8">
        <v>6.0590000000000002</v>
      </c>
      <c r="D72" s="8">
        <v>5.6829999999999998</v>
      </c>
      <c r="V72" s="5" t="s">
        <v>4</v>
      </c>
      <c r="W72" s="8">
        <v>5.3220000000000001</v>
      </c>
      <c r="X72" s="8">
        <v>5.2240000000000002</v>
      </c>
      <c r="Y72" s="8">
        <v>4.9359999999999999</v>
      </c>
      <c r="AI72" s="5" t="s">
        <v>4</v>
      </c>
      <c r="AJ72" s="8">
        <v>5.4</v>
      </c>
      <c r="AK72" s="8">
        <v>5.3209999999999997</v>
      </c>
      <c r="AL72" s="8">
        <v>4.9359999999999999</v>
      </c>
      <c r="AV72" s="5" t="s">
        <v>4</v>
      </c>
      <c r="AW72" s="8">
        <v>0.91800000000000004</v>
      </c>
      <c r="AX72" s="8">
        <v>0.8</v>
      </c>
      <c r="AY72" s="8">
        <v>0.40300000000000002</v>
      </c>
    </row>
    <row r="73" spans="1:69" x14ac:dyDescent="0.25">
      <c r="A73" s="1"/>
      <c r="B73" s="1"/>
      <c r="C73" s="1"/>
      <c r="D73" s="1"/>
      <c r="V73" s="1"/>
      <c r="W73" s="1"/>
      <c r="X73" s="1"/>
      <c r="Y73" s="1"/>
      <c r="AI73" s="1"/>
      <c r="AJ73" s="1"/>
      <c r="AK73" s="1"/>
      <c r="AL73" s="1"/>
      <c r="AV73" s="1"/>
      <c r="AW73" s="1"/>
      <c r="AX73" s="1"/>
      <c r="AY73" s="1"/>
    </row>
    <row r="74" spans="1:69" x14ac:dyDescent="0.25">
      <c r="B74" s="11"/>
      <c r="W74" s="11"/>
      <c r="AJ74" s="11"/>
      <c r="AW74" s="11"/>
    </row>
    <row r="75" spans="1:69" x14ac:dyDescent="0.25">
      <c r="A75" s="1"/>
      <c r="B75" s="1"/>
      <c r="C75" s="1"/>
      <c r="D75" s="1"/>
      <c r="V75" s="1"/>
      <c r="W75" s="1"/>
      <c r="X75" s="1"/>
      <c r="Y75" s="1"/>
      <c r="AI75" s="1"/>
      <c r="AJ75" s="1"/>
      <c r="AK75" s="1"/>
      <c r="AL75" s="1"/>
      <c r="AV75" s="1"/>
      <c r="AW75" s="1"/>
      <c r="AX75" s="1"/>
      <c r="AY75" s="1"/>
    </row>
    <row r="76" spans="1:69" x14ac:dyDescent="0.25">
      <c r="A76" s="1"/>
      <c r="B76" s="1"/>
      <c r="C76" s="1"/>
      <c r="D76" s="1"/>
      <c r="V76" s="1"/>
      <c r="W76" s="1"/>
      <c r="X76" s="1"/>
      <c r="Y76" s="1"/>
      <c r="AI76" s="1"/>
      <c r="AJ76" s="1"/>
      <c r="AK76" s="1"/>
      <c r="AL76" s="1"/>
      <c r="AV76" s="1"/>
      <c r="AW76" s="1"/>
      <c r="AX76" s="1"/>
      <c r="AY76" s="1"/>
    </row>
    <row r="77" spans="1:69" x14ac:dyDescent="0.25">
      <c r="A77" s="1"/>
      <c r="B77" s="1"/>
      <c r="C77" s="1"/>
      <c r="D77" s="1"/>
      <c r="V77" s="1"/>
      <c r="W77" s="1"/>
      <c r="X77" s="1"/>
      <c r="Y77" s="1"/>
      <c r="AI77" s="1"/>
      <c r="AJ77" s="1"/>
      <c r="AK77" s="1"/>
      <c r="AL77" s="1"/>
      <c r="AV77" s="1"/>
      <c r="AW77" s="1"/>
      <c r="AX77" s="1"/>
      <c r="AY77" s="1"/>
    </row>
    <row r="78" spans="1:69" x14ac:dyDescent="0.25">
      <c r="A78" s="1"/>
      <c r="B78" s="1"/>
      <c r="C78" s="1"/>
      <c r="D78" s="1"/>
      <c r="V78" s="1"/>
      <c r="W78" s="1"/>
      <c r="X78" s="1"/>
      <c r="Y78" s="1"/>
      <c r="AI78" s="1"/>
      <c r="AJ78" s="1"/>
      <c r="AK78" s="1"/>
      <c r="AL78" s="1"/>
      <c r="AV78" s="1"/>
      <c r="AW78" s="1"/>
      <c r="AX78" s="1"/>
      <c r="AY78" s="1"/>
    </row>
    <row r="79" spans="1:69" x14ac:dyDescent="0.25">
      <c r="A79" s="1"/>
      <c r="B79" s="1"/>
      <c r="C79" s="1"/>
      <c r="D79" s="1"/>
      <c r="V79" s="1"/>
      <c r="W79" s="1"/>
      <c r="X79" s="1"/>
      <c r="Y79" s="1"/>
      <c r="AI79" s="1"/>
      <c r="AJ79" s="1"/>
      <c r="AK79" s="1"/>
      <c r="AL79" s="1"/>
      <c r="AV79" s="1"/>
      <c r="AW79" s="1"/>
      <c r="AX79" s="1"/>
      <c r="AY79" s="1"/>
    </row>
    <row r="80" spans="1:69" x14ac:dyDescent="0.25">
      <c r="A80" s="1"/>
      <c r="B80" s="1"/>
      <c r="C80" s="1"/>
      <c r="D80" s="1"/>
      <c r="V80" s="1"/>
      <c r="W80" s="1"/>
      <c r="X80" s="1"/>
      <c r="Y80" s="1"/>
      <c r="AI80" s="1"/>
      <c r="AJ80" s="1"/>
      <c r="AK80" s="1"/>
      <c r="AL80" s="1"/>
      <c r="AV80" s="1"/>
      <c r="AW80" s="1"/>
      <c r="AX80" s="1"/>
      <c r="AY80" s="1"/>
    </row>
    <row r="81" spans="1:65" x14ac:dyDescent="0.25">
      <c r="A81" s="1"/>
      <c r="B81" s="1"/>
      <c r="C81" s="1"/>
      <c r="D81" s="1"/>
      <c r="V81" s="1"/>
      <c r="W81" s="1"/>
      <c r="X81" s="1"/>
      <c r="Y81" s="1"/>
      <c r="AI81" s="1"/>
      <c r="AJ81" s="1"/>
      <c r="AK81" s="1"/>
      <c r="AL81" s="1"/>
      <c r="AV81" s="1"/>
      <c r="AW81" s="1"/>
      <c r="AX81" s="1"/>
      <c r="AY81" s="1"/>
    </row>
    <row r="82" spans="1:65" x14ac:dyDescent="0.25">
      <c r="A82" s="2" t="s">
        <v>12</v>
      </c>
      <c r="B82" s="2"/>
      <c r="C82" s="2"/>
      <c r="D82" s="2"/>
      <c r="V82" s="2" t="s">
        <v>12</v>
      </c>
      <c r="W82" s="2"/>
      <c r="X82" s="2"/>
      <c r="Y82" s="2"/>
      <c r="AI82" s="2" t="s">
        <v>12</v>
      </c>
      <c r="AJ82" s="2"/>
      <c r="AK82" s="2"/>
      <c r="AL82" s="2"/>
      <c r="AV82" s="2" t="s">
        <v>12</v>
      </c>
      <c r="AW82" s="2"/>
      <c r="AX82" s="2"/>
      <c r="AY82" s="2"/>
      <c r="BJ82" s="2" t="s">
        <v>12</v>
      </c>
    </row>
    <row r="83" spans="1:65" x14ac:dyDescent="0.25">
      <c r="A83" s="3"/>
      <c r="B83" s="4" t="s">
        <v>5</v>
      </c>
      <c r="C83" s="4" t="s">
        <v>6</v>
      </c>
      <c r="D83" s="4" t="s">
        <v>7</v>
      </c>
      <c r="V83" s="3"/>
      <c r="W83" s="4" t="s">
        <v>5</v>
      </c>
      <c r="X83" s="4" t="s">
        <v>6</v>
      </c>
      <c r="Y83" s="4" t="s">
        <v>7</v>
      </c>
      <c r="AI83" s="3"/>
      <c r="AJ83" s="4" t="s">
        <v>5</v>
      </c>
      <c r="AK83" s="4" t="s">
        <v>6</v>
      </c>
      <c r="AL83" s="4" t="s">
        <v>7</v>
      </c>
      <c r="AV83" s="3"/>
      <c r="AW83" s="4" t="s">
        <v>5</v>
      </c>
      <c r="AX83" s="4" t="s">
        <v>6</v>
      </c>
      <c r="AY83" s="4" t="s">
        <v>7</v>
      </c>
      <c r="BJ83" s="3"/>
      <c r="BK83" s="4" t="s">
        <v>5</v>
      </c>
      <c r="BL83" s="4" t="s">
        <v>6</v>
      </c>
      <c r="BM83" s="4" t="s">
        <v>7</v>
      </c>
    </row>
    <row r="84" spans="1:65" x14ac:dyDescent="0.25">
      <c r="A84" s="5" t="s">
        <v>0</v>
      </c>
      <c r="B84" s="8">
        <v>0.11600000000000001</v>
      </c>
      <c r="C84" s="8">
        <v>0.09</v>
      </c>
      <c r="D84" s="8">
        <v>0.36099999999999999</v>
      </c>
      <c r="V84" s="5" t="s">
        <v>0</v>
      </c>
      <c r="W84" s="8">
        <v>8.7999999999999995E-2</v>
      </c>
      <c r="X84" s="8">
        <v>7.2999999999999995E-2</v>
      </c>
      <c r="Y84" s="8">
        <v>0.27600000000000002</v>
      </c>
      <c r="AI84" s="5" t="s">
        <v>0</v>
      </c>
      <c r="AJ84" s="8">
        <v>9.7000000000000003E-2</v>
      </c>
      <c r="AK84" s="8">
        <v>6.6000000000000003E-2</v>
      </c>
      <c r="AL84" s="8">
        <v>0.27600000000000002</v>
      </c>
      <c r="AV84" s="5" t="s">
        <v>0</v>
      </c>
      <c r="AW84" s="8">
        <v>0.11799999999999999</v>
      </c>
      <c r="AX84" s="8">
        <v>6.6000000000000003E-2</v>
      </c>
      <c r="AY84" s="8">
        <v>0.38200000000000001</v>
      </c>
      <c r="BJ84" s="5" t="s">
        <v>49</v>
      </c>
      <c r="BK84" s="8">
        <f>B87</f>
        <v>0.14799999999999999</v>
      </c>
      <c r="BL84" s="8">
        <f t="shared" ref="BL84" si="44">C87</f>
        <v>0.17399999999999999</v>
      </c>
      <c r="BM84" s="8">
        <f t="shared" ref="BM84" si="45">D87</f>
        <v>0.39200000000000002</v>
      </c>
    </row>
    <row r="85" spans="1:65" x14ac:dyDescent="0.25">
      <c r="A85" s="5" t="s">
        <v>1</v>
      </c>
      <c r="B85" s="8">
        <v>0.23200000000000001</v>
      </c>
      <c r="C85" s="8">
        <v>0.154</v>
      </c>
      <c r="D85" s="8">
        <v>0.38300000000000001</v>
      </c>
      <c r="V85" s="5" t="s">
        <v>1</v>
      </c>
      <c r="W85" s="8">
        <v>0.14299999999999999</v>
      </c>
      <c r="X85" s="8">
        <v>0.16600000000000001</v>
      </c>
      <c r="Y85" s="8">
        <v>0.29399999999999998</v>
      </c>
      <c r="AI85" s="5" t="s">
        <v>1</v>
      </c>
      <c r="AJ85" s="8">
        <v>0.20499999999999999</v>
      </c>
      <c r="AK85" s="8">
        <v>0.13100000000000001</v>
      </c>
      <c r="AL85" s="8">
        <v>0.29399999999999998</v>
      </c>
      <c r="AV85" s="5" t="s">
        <v>1</v>
      </c>
      <c r="AW85" s="8">
        <v>0.19400000000000001</v>
      </c>
      <c r="AX85" s="8">
        <v>0.13600000000000001</v>
      </c>
      <c r="AY85" s="8">
        <v>0.39100000000000001</v>
      </c>
      <c r="BJ85" s="5" t="s">
        <v>50</v>
      </c>
      <c r="BK85" s="8">
        <f>W87</f>
        <v>0.12</v>
      </c>
      <c r="BL85" s="8">
        <f t="shared" ref="BL85" si="46">X87</f>
        <v>0.14799999999999999</v>
      </c>
      <c r="BM85" s="8">
        <f t="shared" ref="BM85" si="47">Y87</f>
        <v>0.28799999999999998</v>
      </c>
    </row>
    <row r="86" spans="1:65" x14ac:dyDescent="0.25">
      <c r="A86" s="5" t="s">
        <v>2</v>
      </c>
      <c r="B86" s="8">
        <v>0.17899999999999999</v>
      </c>
      <c r="C86" s="8">
        <v>0.18099999999999999</v>
      </c>
      <c r="D86" s="8">
        <v>0.38600000000000001</v>
      </c>
      <c r="V86" s="5" t="s">
        <v>2</v>
      </c>
      <c r="W86" s="8">
        <v>0.189</v>
      </c>
      <c r="X86" s="8">
        <v>0.183</v>
      </c>
      <c r="Y86" s="8">
        <v>0.29099999999999998</v>
      </c>
      <c r="AI86" s="5" t="s">
        <v>2</v>
      </c>
      <c r="AJ86" s="8">
        <v>0.17299999999999999</v>
      </c>
      <c r="AK86" s="8">
        <v>0.17199999999999999</v>
      </c>
      <c r="AL86" s="8">
        <v>0.29099999999999998</v>
      </c>
      <c r="AV86" s="5" t="s">
        <v>2</v>
      </c>
      <c r="AW86" s="8">
        <v>0.20399999999999999</v>
      </c>
      <c r="AX86" s="8">
        <v>0.184</v>
      </c>
      <c r="AY86" s="8">
        <v>0.40200000000000002</v>
      </c>
      <c r="BJ86" s="5" t="s">
        <v>51</v>
      </c>
      <c r="BK86" s="8">
        <f>AJ87</f>
        <v>0.151</v>
      </c>
      <c r="BL86" s="8">
        <f t="shared" ref="BL86" si="48">AK87</f>
        <v>0.186</v>
      </c>
      <c r="BM86" s="8">
        <f t="shared" ref="BM86" si="49">AL87</f>
        <v>0.28799999999999998</v>
      </c>
    </row>
    <row r="87" spans="1:65" x14ac:dyDescent="0.25">
      <c r="A87" s="5" t="s">
        <v>3</v>
      </c>
      <c r="B87" s="8">
        <v>0.14799999999999999</v>
      </c>
      <c r="C87" s="8">
        <v>0.17399999999999999</v>
      </c>
      <c r="D87" s="8">
        <v>0.39200000000000002</v>
      </c>
      <c r="V87" s="5" t="s">
        <v>3</v>
      </c>
      <c r="W87" s="8">
        <v>0.12</v>
      </c>
      <c r="X87" s="8">
        <v>0.14799999999999999</v>
      </c>
      <c r="Y87" s="8">
        <v>0.28799999999999998</v>
      </c>
      <c r="AI87" s="5" t="s">
        <v>3</v>
      </c>
      <c r="AJ87" s="8">
        <v>0.151</v>
      </c>
      <c r="AK87" s="8">
        <v>0.186</v>
      </c>
      <c r="AL87" s="8">
        <v>0.28799999999999998</v>
      </c>
      <c r="AV87" s="5" t="s">
        <v>3</v>
      </c>
      <c r="AW87" s="8">
        <v>0.14099999999999999</v>
      </c>
      <c r="AX87" s="8">
        <v>0.153</v>
      </c>
      <c r="AY87" s="8">
        <v>0.40300000000000002</v>
      </c>
      <c r="BJ87" s="5" t="s">
        <v>52</v>
      </c>
      <c r="BK87" s="8">
        <f>AW87</f>
        <v>0.14099999999999999</v>
      </c>
      <c r="BL87" s="8">
        <f t="shared" ref="BL87" si="50">AX87</f>
        <v>0.153</v>
      </c>
      <c r="BM87" s="8">
        <f t="shared" ref="BM87" si="51">AY87</f>
        <v>0.40300000000000002</v>
      </c>
    </row>
    <row r="88" spans="1:65" x14ac:dyDescent="0.25">
      <c r="A88" s="5" t="s">
        <v>4</v>
      </c>
      <c r="B88" s="8">
        <v>0.93200000000000005</v>
      </c>
      <c r="C88" s="8">
        <v>0.749</v>
      </c>
      <c r="D88" s="8">
        <v>0.38700000000000001</v>
      </c>
      <c r="V88" s="5" t="s">
        <v>4</v>
      </c>
      <c r="W88" s="8">
        <v>0.92800000000000005</v>
      </c>
      <c r="X88" s="8">
        <v>0.79</v>
      </c>
      <c r="Y88" s="8">
        <v>0.28599999999999998</v>
      </c>
      <c r="AI88" s="5" t="s">
        <v>4</v>
      </c>
      <c r="AJ88" s="8">
        <v>0.82699999999999996</v>
      </c>
      <c r="AK88" s="8">
        <v>0.69599999999999995</v>
      </c>
      <c r="AL88" s="8">
        <v>0.28599999999999998</v>
      </c>
      <c r="AV88" s="5" t="s">
        <v>4</v>
      </c>
      <c r="AW88" s="8">
        <v>0.91800000000000004</v>
      </c>
      <c r="AX88" s="8">
        <v>0.8</v>
      </c>
      <c r="AY88" s="8">
        <v>0.40300000000000002</v>
      </c>
    </row>
    <row r="90" spans="1:65" x14ac:dyDescent="0.25">
      <c r="A90" s="5"/>
      <c r="B90" s="4" t="s">
        <v>5</v>
      </c>
      <c r="C90" s="4" t="s">
        <v>6</v>
      </c>
      <c r="V90" s="5"/>
      <c r="W90" s="4" t="s">
        <v>5</v>
      </c>
      <c r="X90" s="4" t="s">
        <v>6</v>
      </c>
      <c r="AI90" s="5"/>
      <c r="AJ90" s="4" t="s">
        <v>5</v>
      </c>
      <c r="AK90" s="4" t="s">
        <v>6</v>
      </c>
      <c r="AV90" s="5"/>
      <c r="AW90" s="4" t="s">
        <v>5</v>
      </c>
      <c r="AX90" s="4" t="s">
        <v>6</v>
      </c>
    </row>
    <row r="91" spans="1:65" x14ac:dyDescent="0.25">
      <c r="A91" s="5" t="s">
        <v>0</v>
      </c>
      <c r="B91" s="6">
        <f>100 - B84 * 100 / D84</f>
        <v>67.86703601108033</v>
      </c>
      <c r="C91" s="6">
        <f>100 - C84 * 100 / D84</f>
        <v>75.069252077562325</v>
      </c>
      <c r="D91" s="1"/>
      <c r="V91" s="5" t="s">
        <v>0</v>
      </c>
      <c r="W91" s="6">
        <f>100 - W84 * 100 / Y84</f>
        <v>68.115942028985515</v>
      </c>
      <c r="X91" s="6">
        <f>100 - X84 * 100 / Y84</f>
        <v>73.550724637681157</v>
      </c>
      <c r="Y91" s="1"/>
      <c r="AI91" s="5" t="s">
        <v>0</v>
      </c>
      <c r="AJ91" s="6">
        <f>100 - AJ84 * 100 / AL84</f>
        <v>64.855072463768124</v>
      </c>
      <c r="AK91" s="6">
        <f>100 - AK84 * 100 / AL84</f>
        <v>76.086956521739125</v>
      </c>
      <c r="AL91" s="1"/>
      <c r="AV91" s="5" t="s">
        <v>0</v>
      </c>
      <c r="AW91" s="6">
        <f>100 - AW84 * 100 / AY84</f>
        <v>69.109947643979069</v>
      </c>
      <c r="AX91" s="6">
        <f>100 - AX84 * 100 / AY84</f>
        <v>82.722513089005233</v>
      </c>
      <c r="AY91" s="1"/>
    </row>
    <row r="92" spans="1:65" x14ac:dyDescent="0.25">
      <c r="A92" s="5" t="s">
        <v>1</v>
      </c>
      <c r="B92" s="6">
        <f>100 - B85 * 100 / D85</f>
        <v>39.425587467362917</v>
      </c>
      <c r="C92" s="6">
        <f t="shared" ref="C92:C95" si="52">100 - C85 * 100 / D85</f>
        <v>59.791122715404697</v>
      </c>
      <c r="D92" s="1"/>
      <c r="V92" s="5" t="s">
        <v>1</v>
      </c>
      <c r="W92" s="6">
        <f>100 - W85 * 100 / Y85</f>
        <v>51.360544217687078</v>
      </c>
      <c r="X92" s="6">
        <f t="shared" ref="X92:X95" si="53">100 - X85 * 100 / Y85</f>
        <v>43.537414965986386</v>
      </c>
      <c r="Y92" s="1"/>
      <c r="AI92" s="5" t="s">
        <v>1</v>
      </c>
      <c r="AJ92" s="6">
        <f>100 - AJ85 * 100 / AL85</f>
        <v>30.27210884353741</v>
      </c>
      <c r="AK92" s="6">
        <f t="shared" ref="AK92:AK95" si="54">100 - AK85 * 100 / AL85</f>
        <v>55.442176870748291</v>
      </c>
      <c r="AL92" s="1"/>
      <c r="AV92" s="5" t="s">
        <v>1</v>
      </c>
      <c r="AW92" s="6">
        <f>100 - AW85 * 100 / AY85</f>
        <v>50.383631713554983</v>
      </c>
      <c r="AX92" s="6">
        <f t="shared" ref="AX92:AX95" si="55">100 - AX85 * 100 / AY85</f>
        <v>65.217391304347814</v>
      </c>
      <c r="AY92" s="1"/>
    </row>
    <row r="93" spans="1:65" x14ac:dyDescent="0.25">
      <c r="A93" s="5" t="s">
        <v>2</v>
      </c>
      <c r="B93" s="6">
        <f t="shared" ref="B93:B95" si="56">100 - B86 * 100 / D86</f>
        <v>53.626943005181353</v>
      </c>
      <c r="C93" s="6">
        <f t="shared" si="52"/>
        <v>53.108808290155444</v>
      </c>
      <c r="D93" s="1"/>
      <c r="V93" s="5" t="s">
        <v>2</v>
      </c>
      <c r="W93" s="6">
        <f t="shared" ref="W93:W95" si="57">100 - W86 * 100 / Y86</f>
        <v>35.051546391752581</v>
      </c>
      <c r="X93" s="6">
        <f t="shared" si="53"/>
        <v>37.113402061855666</v>
      </c>
      <c r="Y93" s="1"/>
      <c r="AI93" s="5" t="s">
        <v>2</v>
      </c>
      <c r="AJ93" s="6">
        <f t="shared" ref="AJ93:AJ95" si="58">100 - AJ86 * 100 / AL86</f>
        <v>40.549828178694163</v>
      </c>
      <c r="AK93" s="6">
        <f t="shared" si="54"/>
        <v>40.893470790378004</v>
      </c>
      <c r="AL93" s="1"/>
      <c r="AV93" s="5" t="s">
        <v>2</v>
      </c>
      <c r="AW93" s="6">
        <f t="shared" ref="AW93:AW95" si="59">100 - AW86 * 100 / AY86</f>
        <v>49.25373134328359</v>
      </c>
      <c r="AX93" s="6">
        <f t="shared" si="55"/>
        <v>54.228855721393039</v>
      </c>
      <c r="AY93" s="1"/>
    </row>
    <row r="94" spans="1:65" x14ac:dyDescent="0.25">
      <c r="A94" s="5" t="s">
        <v>3</v>
      </c>
      <c r="B94" s="6">
        <f t="shared" si="56"/>
        <v>62.244897959183675</v>
      </c>
      <c r="C94" s="6">
        <f t="shared" si="52"/>
        <v>55.612244897959187</v>
      </c>
      <c r="V94" s="5" t="s">
        <v>3</v>
      </c>
      <c r="W94" s="6">
        <f t="shared" si="57"/>
        <v>58.333333333333329</v>
      </c>
      <c r="X94" s="6">
        <f t="shared" si="53"/>
        <v>48.611111111111114</v>
      </c>
      <c r="AI94" s="5" t="s">
        <v>3</v>
      </c>
      <c r="AJ94" s="6">
        <f t="shared" si="58"/>
        <v>47.569444444444443</v>
      </c>
      <c r="AK94" s="6">
        <f t="shared" si="54"/>
        <v>35.416666666666657</v>
      </c>
      <c r="AV94" s="5" t="s">
        <v>3</v>
      </c>
      <c r="AW94" s="6">
        <f t="shared" si="59"/>
        <v>65.012406947890824</v>
      </c>
      <c r="AX94" s="6">
        <f t="shared" si="55"/>
        <v>62.0347394540943</v>
      </c>
    </row>
    <row r="95" spans="1:65" x14ac:dyDescent="0.25">
      <c r="A95" s="5" t="s">
        <v>4</v>
      </c>
      <c r="B95" s="6">
        <f t="shared" si="56"/>
        <v>-140.82687338501293</v>
      </c>
      <c r="C95" s="6">
        <f t="shared" si="52"/>
        <v>-93.540051679586583</v>
      </c>
      <c r="D95" s="1"/>
      <c r="V95" s="5" t="s">
        <v>4</v>
      </c>
      <c r="W95" s="6">
        <f t="shared" si="57"/>
        <v>-224.47552447552454</v>
      </c>
      <c r="X95" s="6">
        <f t="shared" si="53"/>
        <v>-176.22377622377627</v>
      </c>
      <c r="Y95" s="1"/>
      <c r="AI95" s="5" t="s">
        <v>4</v>
      </c>
      <c r="AJ95" s="6">
        <f t="shared" si="58"/>
        <v>-189.16083916083915</v>
      </c>
      <c r="AK95" s="6">
        <f t="shared" si="54"/>
        <v>-143.35664335664336</v>
      </c>
      <c r="AL95" s="1"/>
      <c r="AV95" s="5" t="s">
        <v>4</v>
      </c>
      <c r="AW95" s="6">
        <f t="shared" si="59"/>
        <v>-127.79156327543421</v>
      </c>
      <c r="AX95" s="6">
        <f t="shared" si="55"/>
        <v>-98.51116625310172</v>
      </c>
      <c r="AY95" s="1"/>
    </row>
    <row r="96" spans="1:65" x14ac:dyDescent="0.25">
      <c r="A96" s="1"/>
      <c r="B96" s="1"/>
      <c r="C96" s="1"/>
      <c r="D96" s="1"/>
      <c r="V96" s="1"/>
      <c r="W96" s="1"/>
      <c r="X96" s="1"/>
      <c r="Y96" s="1"/>
      <c r="AI96" s="1"/>
      <c r="AJ96" s="1"/>
      <c r="AK96" s="1"/>
      <c r="AL96" s="1"/>
      <c r="AV96" s="1"/>
      <c r="AW96" s="1"/>
      <c r="AX96" s="1"/>
      <c r="AY96" s="1"/>
    </row>
    <row r="97" spans="1:65" x14ac:dyDescent="0.25">
      <c r="A97" s="1"/>
      <c r="B97" s="1"/>
      <c r="C97" s="1"/>
      <c r="D97" s="1"/>
      <c r="V97" s="1"/>
      <c r="W97" s="1"/>
      <c r="X97" s="1"/>
      <c r="Y97" s="1"/>
      <c r="AI97" s="1"/>
      <c r="AJ97" s="1"/>
      <c r="AK97" s="1"/>
      <c r="AL97" s="1"/>
      <c r="AV97" s="1"/>
      <c r="AW97" s="1"/>
      <c r="AX97" s="1"/>
      <c r="AY97" s="1"/>
    </row>
    <row r="98" spans="1:65" x14ac:dyDescent="0.25">
      <c r="A98" s="2" t="s">
        <v>41</v>
      </c>
      <c r="B98" s="2"/>
      <c r="C98" s="2"/>
      <c r="D98" s="2"/>
      <c r="V98" s="2" t="s">
        <v>41</v>
      </c>
      <c r="W98" s="2"/>
      <c r="X98" s="2"/>
      <c r="Y98" s="2"/>
      <c r="AI98" s="2" t="s">
        <v>41</v>
      </c>
      <c r="AJ98" s="2"/>
      <c r="AK98" s="2"/>
      <c r="AL98" s="2"/>
      <c r="AV98" s="2" t="s">
        <v>41</v>
      </c>
      <c r="AW98" s="2"/>
      <c r="AX98" s="2"/>
      <c r="AY98" s="2"/>
      <c r="BJ98" s="2" t="s">
        <v>41</v>
      </c>
    </row>
    <row r="99" spans="1:65" x14ac:dyDescent="0.25">
      <c r="A99" s="3"/>
      <c r="B99" s="4" t="s">
        <v>5</v>
      </c>
      <c r="C99" s="4" t="s">
        <v>6</v>
      </c>
      <c r="D99" s="4" t="s">
        <v>7</v>
      </c>
      <c r="V99" s="3"/>
      <c r="W99" s="4" t="s">
        <v>5</v>
      </c>
      <c r="X99" s="4" t="s">
        <v>6</v>
      </c>
      <c r="Y99" s="4" t="s">
        <v>7</v>
      </c>
      <c r="AI99" s="3"/>
      <c r="AJ99" s="4" t="s">
        <v>5</v>
      </c>
      <c r="AK99" s="4" t="s">
        <v>6</v>
      </c>
      <c r="AL99" s="4" t="s">
        <v>7</v>
      </c>
      <c r="AV99" s="3"/>
      <c r="AW99" s="4" t="s">
        <v>5</v>
      </c>
      <c r="AX99" s="4" t="s">
        <v>6</v>
      </c>
      <c r="AY99" s="4" t="s">
        <v>7</v>
      </c>
      <c r="BJ99" s="3"/>
      <c r="BK99" s="4" t="s">
        <v>5</v>
      </c>
      <c r="BL99" s="4" t="s">
        <v>6</v>
      </c>
      <c r="BM99" s="4" t="s">
        <v>7</v>
      </c>
    </row>
    <row r="100" spans="1:65" x14ac:dyDescent="0.25">
      <c r="A100" s="5" t="s">
        <v>0</v>
      </c>
      <c r="B100" s="8">
        <v>0</v>
      </c>
      <c r="C100" s="8">
        <v>0</v>
      </c>
      <c r="D100" s="8">
        <v>0</v>
      </c>
      <c r="V100" s="5" t="s">
        <v>0</v>
      </c>
      <c r="W100" s="8">
        <v>0</v>
      </c>
      <c r="X100" s="8">
        <v>0</v>
      </c>
      <c r="Y100" s="8">
        <v>2</v>
      </c>
      <c r="AI100" s="5" t="s">
        <v>0</v>
      </c>
      <c r="AJ100" s="8">
        <v>0</v>
      </c>
      <c r="AK100" s="8">
        <v>0</v>
      </c>
      <c r="AL100" s="8">
        <v>2</v>
      </c>
      <c r="AV100" s="5" t="s">
        <v>0</v>
      </c>
      <c r="AW100" s="8">
        <v>0</v>
      </c>
      <c r="AX100" s="8">
        <v>0</v>
      </c>
      <c r="AY100" s="8">
        <v>0</v>
      </c>
      <c r="BJ100" s="5" t="s">
        <v>49</v>
      </c>
      <c r="BK100" s="8">
        <f>B103</f>
        <v>0</v>
      </c>
      <c r="BL100" s="8">
        <f t="shared" ref="BL100" si="60">C103</f>
        <v>0</v>
      </c>
      <c r="BM100" s="8">
        <f t="shared" ref="BM100" si="61">D103</f>
        <v>0</v>
      </c>
    </row>
    <row r="101" spans="1:65" x14ac:dyDescent="0.25">
      <c r="A101" s="5" t="s">
        <v>1</v>
      </c>
      <c r="B101" s="8">
        <v>0</v>
      </c>
      <c r="C101" s="8">
        <v>0</v>
      </c>
      <c r="D101" s="8">
        <v>0</v>
      </c>
      <c r="V101" s="5" t="s">
        <v>1</v>
      </c>
      <c r="W101" s="8">
        <v>0</v>
      </c>
      <c r="X101" s="8">
        <v>0</v>
      </c>
      <c r="Y101" s="8">
        <v>2</v>
      </c>
      <c r="AI101" s="5" t="s">
        <v>1</v>
      </c>
      <c r="AJ101" s="8">
        <v>0</v>
      </c>
      <c r="AK101" s="8">
        <v>0</v>
      </c>
      <c r="AL101" s="8">
        <v>2</v>
      </c>
      <c r="AV101" s="5" t="s">
        <v>1</v>
      </c>
      <c r="AW101" s="8">
        <v>0</v>
      </c>
      <c r="AX101" s="8">
        <v>0</v>
      </c>
      <c r="AY101" s="8">
        <v>0</v>
      </c>
      <c r="BJ101" s="5" t="s">
        <v>50</v>
      </c>
      <c r="BK101" s="8">
        <f>W103</f>
        <v>0</v>
      </c>
      <c r="BL101" s="8">
        <f t="shared" ref="BL101" si="62">X103</f>
        <v>0</v>
      </c>
      <c r="BM101" s="8">
        <f t="shared" ref="BM101" si="63">Y103</f>
        <v>1</v>
      </c>
    </row>
    <row r="102" spans="1:65" x14ac:dyDescent="0.25">
      <c r="A102" s="5" t="s">
        <v>2</v>
      </c>
      <c r="B102" s="8">
        <v>1</v>
      </c>
      <c r="C102" s="8">
        <v>1</v>
      </c>
      <c r="D102" s="8">
        <v>0</v>
      </c>
      <c r="V102" s="5" t="s">
        <v>2</v>
      </c>
      <c r="W102" s="8">
        <v>1</v>
      </c>
      <c r="X102" s="8">
        <v>1</v>
      </c>
      <c r="Y102" s="8">
        <v>1</v>
      </c>
      <c r="AI102" s="5" t="s">
        <v>2</v>
      </c>
      <c r="AJ102" s="8">
        <v>1</v>
      </c>
      <c r="AK102" s="8">
        <v>2</v>
      </c>
      <c r="AL102" s="8">
        <v>1</v>
      </c>
      <c r="AV102" s="5" t="s">
        <v>2</v>
      </c>
      <c r="AW102" s="8">
        <v>1</v>
      </c>
      <c r="AX102" s="8">
        <v>2</v>
      </c>
      <c r="AY102" s="8">
        <v>0</v>
      </c>
      <c r="BJ102" s="5" t="s">
        <v>51</v>
      </c>
      <c r="BK102" s="8">
        <f>AJ103</f>
        <v>0</v>
      </c>
      <c r="BL102" s="8">
        <f t="shared" ref="BL102" si="64">AK103</f>
        <v>0</v>
      </c>
      <c r="BM102" s="8">
        <f t="shared" ref="BM102" si="65">AL103</f>
        <v>1</v>
      </c>
    </row>
    <row r="103" spans="1:65" x14ac:dyDescent="0.25">
      <c r="A103" s="5" t="s">
        <v>3</v>
      </c>
      <c r="B103" s="8">
        <v>0</v>
      </c>
      <c r="C103" s="8">
        <v>0</v>
      </c>
      <c r="D103" s="8">
        <v>0</v>
      </c>
      <c r="V103" s="5" t="s">
        <v>3</v>
      </c>
      <c r="W103" s="8">
        <v>0</v>
      </c>
      <c r="X103" s="8">
        <v>0</v>
      </c>
      <c r="Y103" s="8">
        <v>1</v>
      </c>
      <c r="AI103" s="5" t="s">
        <v>3</v>
      </c>
      <c r="AJ103" s="8">
        <v>0</v>
      </c>
      <c r="AK103" s="8">
        <v>0</v>
      </c>
      <c r="AL103" s="8">
        <v>1</v>
      </c>
      <c r="AV103" s="5" t="s">
        <v>3</v>
      </c>
      <c r="AW103" s="8">
        <v>0</v>
      </c>
      <c r="AX103" s="8">
        <v>0</v>
      </c>
      <c r="AY103" s="8">
        <v>0</v>
      </c>
      <c r="BJ103" s="5" t="s">
        <v>52</v>
      </c>
      <c r="BK103" s="8">
        <f>AW103</f>
        <v>0</v>
      </c>
      <c r="BL103" s="8">
        <f t="shared" ref="BL103" si="66">AX103</f>
        <v>0</v>
      </c>
      <c r="BM103" s="8">
        <f t="shared" ref="BM103" si="67">AY103</f>
        <v>0</v>
      </c>
    </row>
    <row r="104" spans="1:65" x14ac:dyDescent="0.25">
      <c r="A104" s="5" t="s">
        <v>4</v>
      </c>
      <c r="B104" s="8">
        <v>7</v>
      </c>
      <c r="C104" s="8">
        <v>1</v>
      </c>
      <c r="D104" s="8">
        <v>0</v>
      </c>
      <c r="V104" s="5" t="s">
        <v>4</v>
      </c>
      <c r="W104" s="8">
        <v>8</v>
      </c>
      <c r="X104" s="8">
        <v>2</v>
      </c>
      <c r="Y104" s="8">
        <v>1</v>
      </c>
      <c r="AI104" s="5" t="s">
        <v>4</v>
      </c>
      <c r="AJ104" s="8">
        <v>8</v>
      </c>
      <c r="AK104" s="8">
        <v>2</v>
      </c>
      <c r="AL104" s="8">
        <v>1</v>
      </c>
      <c r="AV104" s="5" t="s">
        <v>4</v>
      </c>
      <c r="AW104" s="8">
        <v>5</v>
      </c>
      <c r="AX104" s="8">
        <v>2</v>
      </c>
      <c r="AY104" s="8"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EB56-9203-4AA6-A737-03AA74B23AF9}">
  <dimension ref="A1:CA48"/>
  <sheetViews>
    <sheetView topLeftCell="A4" zoomScale="85" zoomScaleNormal="85" workbookViewId="0">
      <selection activeCell="A6" sqref="A6"/>
    </sheetView>
  </sheetViews>
  <sheetFormatPr defaultRowHeight="15" x14ac:dyDescent="0.25"/>
  <cols>
    <col min="1" max="1" width="23.42578125" customWidth="1"/>
    <col min="2" max="2" width="11.5703125" bestFit="1" customWidth="1"/>
    <col min="3" max="3" width="8.85546875" bestFit="1" customWidth="1"/>
    <col min="6" max="6" width="23.42578125" customWidth="1"/>
    <col min="11" max="11" width="23.42578125" customWidth="1"/>
    <col min="16" max="16" width="23.42578125" customWidth="1"/>
    <col min="21" max="21" width="23.42578125" customWidth="1"/>
    <col min="26" max="26" width="23.42578125" customWidth="1"/>
    <col min="31" max="31" width="23.42578125" customWidth="1"/>
    <col min="36" max="36" width="23.42578125" customWidth="1"/>
    <col min="41" max="41" width="23.42578125" customWidth="1"/>
    <col min="46" max="46" width="23.42578125" customWidth="1"/>
    <col min="51" max="51" width="23.42578125" customWidth="1"/>
    <col min="56" max="56" width="23.42578125" customWidth="1"/>
    <col min="61" max="61" width="23.42578125" customWidth="1"/>
    <col min="66" max="66" width="23.42578125" customWidth="1"/>
    <col min="71" max="71" width="23.42578125" customWidth="1"/>
    <col min="76" max="76" width="23.42578125" customWidth="1"/>
  </cols>
  <sheetData>
    <row r="1" spans="1:74" x14ac:dyDescent="0.25">
      <c r="BN1" s="1"/>
      <c r="BO1" s="1"/>
      <c r="BQ1" s="1"/>
      <c r="BR1" s="1"/>
      <c r="BS1" s="1"/>
      <c r="BT1" s="1"/>
      <c r="BV1" s="1"/>
    </row>
    <row r="2" spans="1:74" ht="23.25" x14ac:dyDescent="0.35">
      <c r="A2" s="16" t="s">
        <v>42</v>
      </c>
      <c r="BN2" s="1"/>
      <c r="BO2" s="1"/>
      <c r="BP2" s="1"/>
      <c r="BQ2" s="1"/>
      <c r="BS2" s="1"/>
      <c r="BT2" s="1"/>
      <c r="BU2" s="1"/>
      <c r="BV2" s="1"/>
    </row>
    <row r="3" spans="1:74" x14ac:dyDescent="0.25">
      <c r="BN3" s="1"/>
      <c r="BO3" s="1"/>
      <c r="BP3" s="1"/>
      <c r="BQ3" s="1"/>
      <c r="BS3" s="1"/>
      <c r="BT3" s="1"/>
      <c r="BU3" s="1"/>
      <c r="BV3" s="1"/>
    </row>
    <row r="4" spans="1:74" ht="21" x14ac:dyDescent="0.35">
      <c r="A4" s="17" t="s">
        <v>43</v>
      </c>
      <c r="BN4" s="1"/>
      <c r="BO4" s="1"/>
      <c r="BP4" s="1"/>
      <c r="BQ4" s="1"/>
      <c r="BS4" s="1"/>
      <c r="BT4" s="1"/>
      <c r="BU4" s="1"/>
      <c r="BV4" s="1"/>
    </row>
    <row r="5" spans="1:74" x14ac:dyDescent="0.25">
      <c r="BN5" s="1"/>
      <c r="BO5" s="1"/>
      <c r="BP5" s="1"/>
      <c r="BQ5" s="1"/>
      <c r="BS5" s="1"/>
      <c r="BT5" s="1"/>
      <c r="BU5" s="1"/>
      <c r="BV5" s="1"/>
    </row>
    <row r="6" spans="1:74" x14ac:dyDescent="0.25">
      <c r="A6" t="s">
        <v>44</v>
      </c>
      <c r="C6">
        <v>0.1</v>
      </c>
      <c r="H6">
        <v>0.2</v>
      </c>
      <c r="M6">
        <v>0.3</v>
      </c>
      <c r="R6">
        <v>0.4</v>
      </c>
      <c r="W6">
        <v>0.5</v>
      </c>
      <c r="AB6">
        <v>0.6</v>
      </c>
      <c r="AG6">
        <v>0.7</v>
      </c>
      <c r="AL6">
        <v>0.8</v>
      </c>
      <c r="AQ6">
        <v>0.85</v>
      </c>
      <c r="AV6">
        <v>0.9</v>
      </c>
      <c r="BA6">
        <v>0.95</v>
      </c>
      <c r="BF6">
        <v>0.98</v>
      </c>
      <c r="BK6">
        <v>1</v>
      </c>
      <c r="BO6" s="1"/>
      <c r="BP6" s="1"/>
      <c r="BQ6" s="1"/>
      <c r="BS6" s="1"/>
      <c r="BT6" s="1"/>
      <c r="BU6" s="1"/>
      <c r="BV6" s="1"/>
    </row>
    <row r="7" spans="1:74" x14ac:dyDescent="0.25">
      <c r="C7" s="2"/>
      <c r="BO7" s="1"/>
      <c r="BP7" s="1"/>
      <c r="BQ7" s="1"/>
      <c r="BS7" s="1"/>
      <c r="BT7" s="1"/>
      <c r="BU7" s="1"/>
      <c r="BV7" s="1"/>
    </row>
    <row r="8" spans="1:74" x14ac:dyDescent="0.25">
      <c r="C8" s="4"/>
      <c r="D8" s="4" t="s">
        <v>20</v>
      </c>
      <c r="E8" s="4" t="s">
        <v>21</v>
      </c>
      <c r="F8" s="4" t="s">
        <v>22</v>
      </c>
      <c r="H8" s="4"/>
      <c r="I8" s="4" t="s">
        <v>20</v>
      </c>
      <c r="J8" s="4" t="s">
        <v>21</v>
      </c>
      <c r="K8" s="4" t="s">
        <v>22</v>
      </c>
      <c r="M8" s="4"/>
      <c r="N8" s="4" t="s">
        <v>20</v>
      </c>
      <c r="O8" s="4" t="s">
        <v>21</v>
      </c>
      <c r="P8" s="4" t="s">
        <v>22</v>
      </c>
      <c r="R8" s="4"/>
      <c r="S8" s="4" t="s">
        <v>20</v>
      </c>
      <c r="T8" s="4" t="s">
        <v>21</v>
      </c>
      <c r="U8" s="4" t="s">
        <v>22</v>
      </c>
      <c r="W8" s="4"/>
      <c r="X8" s="4" t="s">
        <v>20</v>
      </c>
      <c r="Y8" s="4" t="s">
        <v>21</v>
      </c>
      <c r="Z8" s="4" t="s">
        <v>22</v>
      </c>
      <c r="AB8" s="4"/>
      <c r="AC8" s="4" t="s">
        <v>20</v>
      </c>
      <c r="AD8" s="4" t="s">
        <v>21</v>
      </c>
      <c r="AE8" s="4" t="s">
        <v>22</v>
      </c>
      <c r="AG8" s="4"/>
      <c r="AH8" s="4" t="s">
        <v>20</v>
      </c>
      <c r="AI8" s="4" t="s">
        <v>21</v>
      </c>
      <c r="AJ8" s="4" t="s">
        <v>22</v>
      </c>
      <c r="AL8" s="4"/>
      <c r="AM8" s="4" t="s">
        <v>20</v>
      </c>
      <c r="AN8" s="4" t="s">
        <v>21</v>
      </c>
      <c r="AO8" s="4" t="s">
        <v>22</v>
      </c>
      <c r="AQ8" s="4"/>
      <c r="AR8" s="4" t="s">
        <v>20</v>
      </c>
      <c r="AS8" s="4" t="s">
        <v>21</v>
      </c>
      <c r="AT8" s="4" t="s">
        <v>22</v>
      </c>
      <c r="AV8" s="4"/>
      <c r="AW8" s="4" t="s">
        <v>20</v>
      </c>
      <c r="AX8" s="4" t="s">
        <v>21</v>
      </c>
      <c r="AY8" s="4" t="s">
        <v>22</v>
      </c>
      <c r="BA8" s="4"/>
      <c r="BB8" s="4" t="s">
        <v>20</v>
      </c>
      <c r="BC8" s="4" t="s">
        <v>21</v>
      </c>
      <c r="BD8" s="4" t="s">
        <v>22</v>
      </c>
      <c r="BF8" s="4"/>
      <c r="BG8" s="4" t="s">
        <v>20</v>
      </c>
      <c r="BH8" s="4" t="s">
        <v>21</v>
      </c>
      <c r="BI8" s="4" t="s">
        <v>22</v>
      </c>
      <c r="BK8" s="4"/>
      <c r="BL8" s="4" t="s">
        <v>20</v>
      </c>
      <c r="BM8" s="4" t="s">
        <v>21</v>
      </c>
      <c r="BN8" s="4" t="s">
        <v>22</v>
      </c>
      <c r="BO8" s="1"/>
      <c r="BP8" s="1"/>
      <c r="BQ8" s="1"/>
      <c r="BS8" s="1"/>
      <c r="BT8" s="1"/>
      <c r="BU8" s="1"/>
      <c r="BV8" s="1"/>
    </row>
    <row r="9" spans="1:74" x14ac:dyDescent="0.25">
      <c r="C9" s="4" t="s">
        <v>0</v>
      </c>
      <c r="D9" s="3">
        <f>_xlfn.CEILING.MATH($BL9*$C$6)</f>
        <v>11</v>
      </c>
      <c r="E9" s="3">
        <v>1</v>
      </c>
      <c r="F9" s="3">
        <v>200</v>
      </c>
      <c r="H9" s="4" t="s">
        <v>0</v>
      </c>
      <c r="I9" s="3">
        <f>_xlfn.CEILING.MATH($BL9*$H$6)</f>
        <v>22</v>
      </c>
      <c r="J9" s="3">
        <v>1</v>
      </c>
      <c r="K9" s="3">
        <v>200</v>
      </c>
      <c r="M9" s="4" t="s">
        <v>0</v>
      </c>
      <c r="N9" s="3">
        <f>_xlfn.CEILING.MATH($BL9*$M$6)</f>
        <v>32</v>
      </c>
      <c r="O9" s="3">
        <v>1</v>
      </c>
      <c r="P9" s="3">
        <v>200</v>
      </c>
      <c r="R9" s="4" t="s">
        <v>0</v>
      </c>
      <c r="S9" s="3">
        <f>_xlfn.CEILING.MATH($BL9*$R$6)</f>
        <v>43</v>
      </c>
      <c r="T9" s="3">
        <v>1</v>
      </c>
      <c r="U9" s="3">
        <v>200</v>
      </c>
      <c r="W9" s="4" t="s">
        <v>0</v>
      </c>
      <c r="X9" s="3">
        <f>_xlfn.CEILING.MATH($BL9*$W$6)</f>
        <v>53</v>
      </c>
      <c r="Y9" s="3">
        <v>1</v>
      </c>
      <c r="Z9" s="3">
        <v>200</v>
      </c>
      <c r="AB9" s="4" t="s">
        <v>0</v>
      </c>
      <c r="AC9" s="3">
        <f>_xlfn.CEILING.MATH($BL9*$AB$6)</f>
        <v>64</v>
      </c>
      <c r="AD9" s="3">
        <v>1</v>
      </c>
      <c r="AE9" s="3">
        <v>200</v>
      </c>
      <c r="AG9" s="4" t="s">
        <v>0</v>
      </c>
      <c r="AH9" s="3">
        <f>_xlfn.CEILING.MATH($BL9*$AG$6)</f>
        <v>75</v>
      </c>
      <c r="AI9" s="3">
        <v>1</v>
      </c>
      <c r="AJ9" s="3">
        <v>200</v>
      </c>
      <c r="AL9" s="4" t="s">
        <v>0</v>
      </c>
      <c r="AM9" s="3">
        <f>_xlfn.CEILING.MATH($BL9*$AL$6)</f>
        <v>85</v>
      </c>
      <c r="AN9" s="3">
        <v>1</v>
      </c>
      <c r="AO9" s="3">
        <v>200</v>
      </c>
      <c r="AQ9" s="4" t="s">
        <v>0</v>
      </c>
      <c r="AR9" s="3">
        <f>_xlfn.CEILING.MATH($BL9*$AQ$6)</f>
        <v>91</v>
      </c>
      <c r="AS9" s="3">
        <v>1</v>
      </c>
      <c r="AT9" s="3">
        <v>200</v>
      </c>
      <c r="AV9" s="4" t="s">
        <v>0</v>
      </c>
      <c r="AW9" s="3">
        <f>_xlfn.CEILING.MATH($BL9*$AV$6)</f>
        <v>96</v>
      </c>
      <c r="AX9" s="3">
        <v>1</v>
      </c>
      <c r="AY9" s="3">
        <v>200</v>
      </c>
      <c r="BA9" s="4" t="s">
        <v>0</v>
      </c>
      <c r="BB9" s="3">
        <f>_xlfn.CEILING.MATH($BL9*$BA$6)</f>
        <v>101</v>
      </c>
      <c r="BC9" s="3">
        <v>1</v>
      </c>
      <c r="BD9" s="3">
        <v>200</v>
      </c>
      <c r="BF9" s="4" t="s">
        <v>0</v>
      </c>
      <c r="BG9" s="3">
        <f>_xlfn.CEILING.MATH($BL9*$BF$6)</f>
        <v>104</v>
      </c>
      <c r="BH9" s="3">
        <v>1</v>
      </c>
      <c r="BI9" s="3">
        <v>200</v>
      </c>
      <c r="BK9" s="4" t="s">
        <v>0</v>
      </c>
      <c r="BL9" s="3">
        <v>106</v>
      </c>
      <c r="BM9" s="3">
        <v>1</v>
      </c>
      <c r="BN9" s="3">
        <v>200</v>
      </c>
      <c r="BO9" s="1"/>
      <c r="BP9" s="1"/>
      <c r="BQ9" s="1"/>
      <c r="BS9" s="1"/>
      <c r="BT9" s="1"/>
      <c r="BU9" s="1"/>
      <c r="BV9" s="1"/>
    </row>
    <row r="10" spans="1:74" x14ac:dyDescent="0.25">
      <c r="C10" s="4" t="s">
        <v>1</v>
      </c>
      <c r="D10" s="3">
        <f>_xlfn.CEILING.MATH($BL10*$C$6)</f>
        <v>2</v>
      </c>
      <c r="E10" s="3">
        <v>1</v>
      </c>
      <c r="F10" s="3">
        <v>200</v>
      </c>
      <c r="H10" s="4" t="s">
        <v>1</v>
      </c>
      <c r="I10" s="3">
        <f>_xlfn.CEILING.MATH($BL10*$H$6)</f>
        <v>4</v>
      </c>
      <c r="J10" s="3">
        <v>1</v>
      </c>
      <c r="K10" s="3">
        <v>200</v>
      </c>
      <c r="M10" s="4" t="s">
        <v>1</v>
      </c>
      <c r="N10" s="3">
        <f>_xlfn.CEILING.MATH($BL10*$M$6)</f>
        <v>6</v>
      </c>
      <c r="O10" s="3">
        <v>1</v>
      </c>
      <c r="P10" s="3">
        <v>200</v>
      </c>
      <c r="R10" s="4" t="s">
        <v>1</v>
      </c>
      <c r="S10" s="3">
        <f>_xlfn.CEILING.MATH($BL10*$R$6)</f>
        <v>8</v>
      </c>
      <c r="T10" s="3">
        <v>1</v>
      </c>
      <c r="U10" s="3">
        <v>200</v>
      </c>
      <c r="W10" s="4" t="s">
        <v>1</v>
      </c>
      <c r="X10" s="3">
        <f>_xlfn.CEILING.MATH($BL10*$W$6)</f>
        <v>10</v>
      </c>
      <c r="Y10" s="3">
        <v>1</v>
      </c>
      <c r="Z10" s="3">
        <v>200</v>
      </c>
      <c r="AB10" s="4" t="s">
        <v>1</v>
      </c>
      <c r="AC10" s="3">
        <f>_xlfn.CEILING.MATH($BL10*$AB$6)</f>
        <v>12</v>
      </c>
      <c r="AD10" s="3">
        <v>1</v>
      </c>
      <c r="AE10" s="3">
        <v>200</v>
      </c>
      <c r="AG10" s="4" t="s">
        <v>1</v>
      </c>
      <c r="AH10" s="3">
        <f>_xlfn.CEILING.MATH($BL10*$AG$6)</f>
        <v>14</v>
      </c>
      <c r="AI10" s="3">
        <v>1</v>
      </c>
      <c r="AJ10" s="3">
        <v>200</v>
      </c>
      <c r="AL10" s="4" t="s">
        <v>1</v>
      </c>
      <c r="AM10" s="3">
        <f>_xlfn.CEILING.MATH($BL10*$AL$6)</f>
        <v>16</v>
      </c>
      <c r="AN10" s="3">
        <v>1</v>
      </c>
      <c r="AO10" s="3">
        <v>200</v>
      </c>
      <c r="AQ10" s="4" t="s">
        <v>1</v>
      </c>
      <c r="AR10" s="3">
        <f>_xlfn.CEILING.MATH($BL10*$AQ$6)</f>
        <v>17</v>
      </c>
      <c r="AS10" s="3">
        <v>1</v>
      </c>
      <c r="AT10" s="3">
        <v>200</v>
      </c>
      <c r="AV10" s="4" t="s">
        <v>1</v>
      </c>
      <c r="AW10" s="3">
        <f>_xlfn.CEILING.MATH($BL10*$AV$6)</f>
        <v>18</v>
      </c>
      <c r="AX10" s="3">
        <v>1</v>
      </c>
      <c r="AY10" s="3">
        <v>200</v>
      </c>
      <c r="BA10" s="4" t="s">
        <v>1</v>
      </c>
      <c r="BB10" s="3">
        <f>_xlfn.CEILING.MATH($BL10*$BA$6)</f>
        <v>19</v>
      </c>
      <c r="BC10" s="3">
        <v>1</v>
      </c>
      <c r="BD10" s="3">
        <v>200</v>
      </c>
      <c r="BF10" s="4" t="s">
        <v>1</v>
      </c>
      <c r="BG10" s="3">
        <f>_xlfn.CEILING.MATH($BL10*$BF$6)</f>
        <v>20</v>
      </c>
      <c r="BH10" s="3">
        <v>1</v>
      </c>
      <c r="BI10" s="3">
        <v>200</v>
      </c>
      <c r="BK10" s="4" t="s">
        <v>1</v>
      </c>
      <c r="BL10" s="3">
        <v>20</v>
      </c>
      <c r="BM10" s="3">
        <v>1</v>
      </c>
      <c r="BN10" s="3">
        <v>200</v>
      </c>
      <c r="BO10" s="1"/>
      <c r="BP10" s="1"/>
      <c r="BQ10" s="1"/>
      <c r="BS10" s="1"/>
      <c r="BT10" s="1"/>
      <c r="BU10" s="1"/>
      <c r="BV10" s="1"/>
    </row>
    <row r="11" spans="1:74" x14ac:dyDescent="0.25">
      <c r="C11" s="4" t="s">
        <v>2</v>
      </c>
      <c r="D11" s="3">
        <f>_xlfn.CEILING.MATH($BL11*$C$6)</f>
        <v>2</v>
      </c>
      <c r="E11" s="3">
        <v>6</v>
      </c>
      <c r="F11" s="3">
        <v>7200</v>
      </c>
      <c r="H11" s="4" t="s">
        <v>2</v>
      </c>
      <c r="I11" s="3">
        <f>_xlfn.CEILING.MATH($BL11*$H$6)</f>
        <v>4</v>
      </c>
      <c r="J11" s="3">
        <v>6</v>
      </c>
      <c r="K11" s="3">
        <v>7200</v>
      </c>
      <c r="M11" s="4" t="s">
        <v>2</v>
      </c>
      <c r="N11" s="3">
        <f>_xlfn.CEILING.MATH($BL11*$M$6)</f>
        <v>6</v>
      </c>
      <c r="O11" s="3">
        <v>6</v>
      </c>
      <c r="P11" s="3">
        <v>7200</v>
      </c>
      <c r="R11" s="4" t="s">
        <v>2</v>
      </c>
      <c r="S11" s="3">
        <f>_xlfn.CEILING.MATH($BL11*$R$6)</f>
        <v>8</v>
      </c>
      <c r="T11" s="3">
        <v>6</v>
      </c>
      <c r="U11" s="3">
        <v>7200</v>
      </c>
      <c r="W11" s="4" t="s">
        <v>2</v>
      </c>
      <c r="X11" s="3">
        <f>_xlfn.CEILING.MATH($BL11*$W$6)</f>
        <v>10</v>
      </c>
      <c r="Y11" s="3">
        <v>6</v>
      </c>
      <c r="Z11" s="3">
        <v>7200</v>
      </c>
      <c r="AB11" s="4" t="s">
        <v>2</v>
      </c>
      <c r="AC11" s="3">
        <f>_xlfn.CEILING.MATH($BL11*$AB$6)</f>
        <v>12</v>
      </c>
      <c r="AD11" s="3">
        <v>6</v>
      </c>
      <c r="AE11" s="3">
        <v>7200</v>
      </c>
      <c r="AG11" s="4" t="s">
        <v>2</v>
      </c>
      <c r="AH11" s="3">
        <f>_xlfn.CEILING.MATH($BL11*$AG$6)</f>
        <v>14</v>
      </c>
      <c r="AI11" s="3">
        <v>6</v>
      </c>
      <c r="AJ11" s="3">
        <v>7200</v>
      </c>
      <c r="AL11" s="4" t="s">
        <v>2</v>
      </c>
      <c r="AM11" s="3">
        <f>_xlfn.CEILING.MATH($BL11*$AL$6)</f>
        <v>16</v>
      </c>
      <c r="AN11" s="3">
        <v>6</v>
      </c>
      <c r="AO11" s="3">
        <v>7200</v>
      </c>
      <c r="AQ11" s="4" t="s">
        <v>2</v>
      </c>
      <c r="AR11" s="3">
        <f>_xlfn.CEILING.MATH($BL11*$AQ$6)</f>
        <v>17</v>
      </c>
      <c r="AS11" s="3">
        <v>6</v>
      </c>
      <c r="AT11" s="3">
        <v>7200</v>
      </c>
      <c r="AV11" s="4" t="s">
        <v>2</v>
      </c>
      <c r="AW11" s="3">
        <f>_xlfn.CEILING.MATH($BL11*$AV$6)</f>
        <v>18</v>
      </c>
      <c r="AX11" s="3">
        <v>6</v>
      </c>
      <c r="AY11" s="3">
        <v>7200</v>
      </c>
      <c r="BA11" s="4" t="s">
        <v>2</v>
      </c>
      <c r="BB11" s="3">
        <f>_xlfn.CEILING.MATH($BL11*$BA$6)</f>
        <v>19</v>
      </c>
      <c r="BC11" s="3">
        <v>6</v>
      </c>
      <c r="BD11" s="3">
        <v>7200</v>
      </c>
      <c r="BF11" s="4" t="s">
        <v>2</v>
      </c>
      <c r="BG11" s="3">
        <f>_xlfn.CEILING.MATH($BL11*$BF$6)</f>
        <v>20</v>
      </c>
      <c r="BH11" s="3">
        <v>6</v>
      </c>
      <c r="BI11" s="3">
        <v>7200</v>
      </c>
      <c r="BK11" s="4" t="s">
        <v>2</v>
      </c>
      <c r="BL11" s="3">
        <v>20</v>
      </c>
      <c r="BM11" s="3">
        <v>6</v>
      </c>
      <c r="BN11" s="3">
        <v>7200</v>
      </c>
    </row>
    <row r="12" spans="1:74" x14ac:dyDescent="0.25">
      <c r="C12" s="4" t="s">
        <v>3</v>
      </c>
      <c r="D12" s="3">
        <f>_xlfn.CEILING.MATH($BL12*$C$6)</f>
        <v>3</v>
      </c>
      <c r="E12" s="3">
        <v>4</v>
      </c>
      <c r="F12" s="3">
        <v>1500</v>
      </c>
      <c r="H12" s="4" t="s">
        <v>3</v>
      </c>
      <c r="I12" s="3">
        <f>_xlfn.CEILING.MATH($BL12*$H$6)</f>
        <v>6</v>
      </c>
      <c r="J12" s="3">
        <v>4</v>
      </c>
      <c r="K12" s="3">
        <v>1500</v>
      </c>
      <c r="M12" s="4" t="s">
        <v>3</v>
      </c>
      <c r="N12" s="3">
        <f>_xlfn.CEILING.MATH($BL12*$M$6)</f>
        <v>9</v>
      </c>
      <c r="O12" s="3">
        <v>4</v>
      </c>
      <c r="P12" s="3">
        <v>1500</v>
      </c>
      <c r="R12" s="4" t="s">
        <v>3</v>
      </c>
      <c r="S12" s="3">
        <f>_xlfn.CEILING.MATH($BL12*$R$6)</f>
        <v>12</v>
      </c>
      <c r="T12" s="3">
        <v>4</v>
      </c>
      <c r="U12" s="3">
        <v>1500</v>
      </c>
      <c r="W12" s="4" t="s">
        <v>3</v>
      </c>
      <c r="X12" s="3">
        <f>_xlfn.CEILING.MATH($BL12*$W$6)</f>
        <v>15</v>
      </c>
      <c r="Y12" s="3">
        <v>4</v>
      </c>
      <c r="Z12" s="3">
        <v>1500</v>
      </c>
      <c r="AB12" s="4" t="s">
        <v>3</v>
      </c>
      <c r="AC12" s="3">
        <f>_xlfn.CEILING.MATH($BL12*$AB$6)</f>
        <v>18</v>
      </c>
      <c r="AD12" s="3">
        <v>4</v>
      </c>
      <c r="AE12" s="3">
        <v>1500</v>
      </c>
      <c r="AG12" s="4" t="s">
        <v>3</v>
      </c>
      <c r="AH12" s="3">
        <f>_xlfn.CEILING.MATH($BL12*$AG$6)</f>
        <v>21</v>
      </c>
      <c r="AI12" s="3">
        <v>4</v>
      </c>
      <c r="AJ12" s="3">
        <v>1500</v>
      </c>
      <c r="AL12" s="4" t="s">
        <v>3</v>
      </c>
      <c r="AM12" s="3">
        <f>_xlfn.CEILING.MATH($BL12*$AL$6)</f>
        <v>24</v>
      </c>
      <c r="AN12" s="3">
        <v>4</v>
      </c>
      <c r="AO12" s="3">
        <v>1500</v>
      </c>
      <c r="AQ12" s="4" t="s">
        <v>3</v>
      </c>
      <c r="AR12" s="3">
        <f>_xlfn.CEILING.MATH($BL12*$AQ$6)</f>
        <v>25</v>
      </c>
      <c r="AS12" s="3">
        <v>4</v>
      </c>
      <c r="AT12" s="3">
        <v>1500</v>
      </c>
      <c r="AV12" s="4" t="s">
        <v>3</v>
      </c>
      <c r="AW12" s="3">
        <f>_xlfn.CEILING.MATH($BL12*$AV$6)</f>
        <v>27</v>
      </c>
      <c r="AX12" s="3">
        <v>4</v>
      </c>
      <c r="AY12" s="3">
        <v>1500</v>
      </c>
      <c r="BA12" s="4" t="s">
        <v>3</v>
      </c>
      <c r="BB12" s="3">
        <f>_xlfn.CEILING.MATH($BL12*$BA$6)</f>
        <v>28</v>
      </c>
      <c r="BC12" s="3">
        <v>4</v>
      </c>
      <c r="BD12" s="3">
        <v>1500</v>
      </c>
      <c r="BF12" s="4" t="s">
        <v>3</v>
      </c>
      <c r="BG12" s="3">
        <f>_xlfn.CEILING.MATH($BL12*$BF$6)</f>
        <v>29</v>
      </c>
      <c r="BH12" s="3">
        <v>4</v>
      </c>
      <c r="BI12" s="3">
        <v>1500</v>
      </c>
      <c r="BK12" s="4" t="s">
        <v>3</v>
      </c>
      <c r="BL12" s="3">
        <v>29</v>
      </c>
      <c r="BM12" s="3">
        <v>4</v>
      </c>
      <c r="BN12" s="3">
        <v>1500</v>
      </c>
    </row>
    <row r="13" spans="1:74" x14ac:dyDescent="0.25">
      <c r="C13" s="4" t="s">
        <v>4</v>
      </c>
      <c r="D13" s="3">
        <f>_xlfn.CEILING.MATH($BL13*$C$6)</f>
        <v>4</v>
      </c>
      <c r="E13" s="3">
        <v>2</v>
      </c>
      <c r="F13" s="3">
        <v>1500</v>
      </c>
      <c r="H13" s="4" t="s">
        <v>4</v>
      </c>
      <c r="I13" s="3">
        <f>_xlfn.CEILING.MATH($BL13*$H$6)</f>
        <v>8</v>
      </c>
      <c r="J13" s="3">
        <v>2</v>
      </c>
      <c r="K13" s="3">
        <v>1500</v>
      </c>
      <c r="M13" s="4" t="s">
        <v>4</v>
      </c>
      <c r="N13" s="3">
        <f>_xlfn.CEILING.MATH($BL13*$M$6)</f>
        <v>12</v>
      </c>
      <c r="O13" s="3">
        <v>2</v>
      </c>
      <c r="P13" s="3">
        <v>1500</v>
      </c>
      <c r="R13" s="4" t="s">
        <v>4</v>
      </c>
      <c r="S13" s="3">
        <f>_xlfn.CEILING.MATH($BL13*$R$6)</f>
        <v>16</v>
      </c>
      <c r="T13" s="3">
        <v>2</v>
      </c>
      <c r="U13" s="3">
        <v>1500</v>
      </c>
      <c r="W13" s="4" t="s">
        <v>4</v>
      </c>
      <c r="X13" s="3">
        <f>_xlfn.CEILING.MATH($BL13*$W$6)</f>
        <v>20</v>
      </c>
      <c r="Y13" s="3">
        <v>2</v>
      </c>
      <c r="Z13" s="3">
        <v>1500</v>
      </c>
      <c r="AB13" s="4" t="s">
        <v>4</v>
      </c>
      <c r="AC13" s="3">
        <f>_xlfn.CEILING.MATH($BL13*$AB$6)</f>
        <v>24</v>
      </c>
      <c r="AD13" s="3">
        <v>2</v>
      </c>
      <c r="AE13" s="3">
        <v>1500</v>
      </c>
      <c r="AG13" s="4" t="s">
        <v>4</v>
      </c>
      <c r="AH13" s="3">
        <f>_xlfn.CEILING.MATH($BL13*$AG$6)</f>
        <v>28</v>
      </c>
      <c r="AI13" s="3">
        <v>2</v>
      </c>
      <c r="AJ13" s="3">
        <v>1500</v>
      </c>
      <c r="AL13" s="4" t="s">
        <v>4</v>
      </c>
      <c r="AM13" s="3">
        <f>_xlfn.CEILING.MATH($BL13*$AL$6)</f>
        <v>32</v>
      </c>
      <c r="AN13" s="3">
        <v>2</v>
      </c>
      <c r="AO13" s="3">
        <v>1500</v>
      </c>
      <c r="AQ13" s="4" t="s">
        <v>4</v>
      </c>
      <c r="AR13" s="3">
        <f>_xlfn.CEILING.MATH($BL13*$AQ$6)</f>
        <v>34</v>
      </c>
      <c r="AS13" s="3">
        <v>2</v>
      </c>
      <c r="AT13" s="3">
        <v>1500</v>
      </c>
      <c r="AV13" s="4" t="s">
        <v>4</v>
      </c>
      <c r="AW13" s="3">
        <f>_xlfn.CEILING.MATH($BL13*$AV$6)</f>
        <v>36</v>
      </c>
      <c r="AX13" s="3">
        <v>2</v>
      </c>
      <c r="AY13" s="3">
        <v>1500</v>
      </c>
      <c r="BA13" s="4" t="s">
        <v>4</v>
      </c>
      <c r="BB13" s="3">
        <f>_xlfn.CEILING.MATH($BL13*$BA$6)</f>
        <v>38</v>
      </c>
      <c r="BC13" s="3">
        <v>2</v>
      </c>
      <c r="BD13" s="3">
        <v>1500</v>
      </c>
      <c r="BF13" s="4" t="s">
        <v>4</v>
      </c>
      <c r="BG13" s="3">
        <f>_xlfn.CEILING.MATH($BL13*$BF$6)</f>
        <v>39</v>
      </c>
      <c r="BH13" s="3">
        <v>2</v>
      </c>
      <c r="BI13" s="3">
        <v>1500</v>
      </c>
      <c r="BK13" s="4" t="s">
        <v>4</v>
      </c>
      <c r="BL13" s="3">
        <v>39</v>
      </c>
      <c r="BM13" s="3">
        <v>2</v>
      </c>
      <c r="BN13" s="3">
        <v>1500</v>
      </c>
    </row>
    <row r="15" spans="1:74" x14ac:dyDescent="0.25">
      <c r="C15" s="2" t="s">
        <v>8</v>
      </c>
      <c r="D15" s="2"/>
      <c r="E15" s="2"/>
      <c r="F15" s="2"/>
      <c r="H15" s="2" t="s">
        <v>8</v>
      </c>
      <c r="I15" s="2"/>
      <c r="J15" s="2"/>
      <c r="K15" s="2"/>
      <c r="M15" s="2" t="s">
        <v>8</v>
      </c>
      <c r="N15" s="2"/>
      <c r="O15" s="2"/>
      <c r="P15" s="2"/>
      <c r="R15" s="2" t="s">
        <v>8</v>
      </c>
      <c r="S15" s="2"/>
      <c r="T15" s="2"/>
      <c r="U15" s="2"/>
      <c r="W15" s="2" t="s">
        <v>8</v>
      </c>
      <c r="X15" s="2"/>
      <c r="Y15" s="2"/>
      <c r="Z15" s="2"/>
      <c r="AB15" s="2" t="s">
        <v>8</v>
      </c>
      <c r="AC15" s="2"/>
      <c r="AD15" s="2"/>
      <c r="AE15" s="2"/>
      <c r="AG15" s="2" t="s">
        <v>8</v>
      </c>
      <c r="AH15" s="2"/>
      <c r="AI15" s="2"/>
      <c r="AJ15" s="2"/>
      <c r="AL15" s="2" t="s">
        <v>8</v>
      </c>
      <c r="AM15" s="2"/>
      <c r="AN15" s="2"/>
      <c r="AO15" s="2"/>
      <c r="AQ15" s="2" t="s">
        <v>8</v>
      </c>
      <c r="AR15" s="2"/>
      <c r="AS15" s="2"/>
      <c r="AT15" s="2"/>
      <c r="AV15" s="2" t="s">
        <v>8</v>
      </c>
      <c r="AW15" s="2"/>
      <c r="AX15" s="2"/>
      <c r="AY15" s="2"/>
      <c r="BA15" s="2" t="s">
        <v>8</v>
      </c>
      <c r="BB15" s="2"/>
      <c r="BC15" s="2"/>
      <c r="BD15" s="2"/>
      <c r="BF15" s="2" t="s">
        <v>8</v>
      </c>
      <c r="BG15" s="2"/>
      <c r="BH15" s="2"/>
      <c r="BI15" s="2"/>
      <c r="BK15" s="2" t="s">
        <v>8</v>
      </c>
      <c r="BL15" s="2"/>
      <c r="BM15" s="2"/>
      <c r="BN15" s="2"/>
    </row>
    <row r="16" spans="1:74" x14ac:dyDescent="0.25">
      <c r="C16" s="3"/>
      <c r="D16" s="4" t="s">
        <v>5</v>
      </c>
      <c r="E16" s="4" t="s">
        <v>6</v>
      </c>
      <c r="F16" s="4" t="s">
        <v>7</v>
      </c>
      <c r="H16" s="3"/>
      <c r="I16" s="4" t="s">
        <v>5</v>
      </c>
      <c r="J16" s="4" t="s">
        <v>6</v>
      </c>
      <c r="K16" s="4" t="s">
        <v>7</v>
      </c>
      <c r="M16" s="3"/>
      <c r="N16" s="4" t="s">
        <v>5</v>
      </c>
      <c r="O16" s="4" t="s">
        <v>6</v>
      </c>
      <c r="P16" s="4" t="s">
        <v>7</v>
      </c>
      <c r="R16" s="3"/>
      <c r="S16" s="4" t="s">
        <v>5</v>
      </c>
      <c r="T16" s="4" t="s">
        <v>6</v>
      </c>
      <c r="U16" s="4" t="s">
        <v>7</v>
      </c>
      <c r="W16" s="3"/>
      <c r="X16" s="4" t="s">
        <v>5</v>
      </c>
      <c r="Y16" s="4" t="s">
        <v>6</v>
      </c>
      <c r="Z16" s="4" t="s">
        <v>7</v>
      </c>
      <c r="AB16" s="3"/>
      <c r="AC16" s="4" t="s">
        <v>5</v>
      </c>
      <c r="AD16" s="4" t="s">
        <v>6</v>
      </c>
      <c r="AE16" s="4" t="s">
        <v>7</v>
      </c>
      <c r="AG16" s="3"/>
      <c r="AH16" s="4" t="s">
        <v>5</v>
      </c>
      <c r="AI16" s="4" t="s">
        <v>6</v>
      </c>
      <c r="AJ16" s="4" t="s">
        <v>7</v>
      </c>
      <c r="AL16" s="3"/>
      <c r="AM16" s="4" t="s">
        <v>5</v>
      </c>
      <c r="AN16" s="4" t="s">
        <v>6</v>
      </c>
      <c r="AO16" s="4" t="s">
        <v>7</v>
      </c>
      <c r="AQ16" s="3"/>
      <c r="AR16" s="4" t="s">
        <v>5</v>
      </c>
      <c r="AS16" s="4" t="s">
        <v>6</v>
      </c>
      <c r="AT16" s="4" t="s">
        <v>7</v>
      </c>
      <c r="AV16" s="3"/>
      <c r="AW16" s="4" t="s">
        <v>5</v>
      </c>
      <c r="AX16" s="4" t="s">
        <v>6</v>
      </c>
      <c r="AY16" s="4" t="s">
        <v>7</v>
      </c>
      <c r="BA16" s="3"/>
      <c r="BB16" s="4" t="s">
        <v>5</v>
      </c>
      <c r="BC16" s="4" t="s">
        <v>6</v>
      </c>
      <c r="BD16" s="4" t="s">
        <v>7</v>
      </c>
      <c r="BF16" s="3"/>
      <c r="BG16" s="4" t="s">
        <v>5</v>
      </c>
      <c r="BH16" s="4" t="s">
        <v>6</v>
      </c>
      <c r="BI16" s="4" t="s">
        <v>7</v>
      </c>
      <c r="BK16" s="3"/>
      <c r="BL16" s="4" t="s">
        <v>5</v>
      </c>
      <c r="BM16" s="4" t="s">
        <v>6</v>
      </c>
      <c r="BN16" s="4" t="s">
        <v>7</v>
      </c>
    </row>
    <row r="17" spans="3:66" x14ac:dyDescent="0.25">
      <c r="C17" s="5" t="s">
        <v>0</v>
      </c>
      <c r="D17" s="8">
        <v>8.0000000000000002E-3</v>
      </c>
      <c r="E17" s="8">
        <v>8.0000000000000002E-3</v>
      </c>
      <c r="F17" s="8">
        <v>8.0000000000000002E-3</v>
      </c>
      <c r="H17" s="5" t="s">
        <v>0</v>
      </c>
      <c r="I17" s="8">
        <v>8.0000000000000002E-3</v>
      </c>
      <c r="J17" s="8">
        <v>8.0000000000000002E-3</v>
      </c>
      <c r="K17" s="8">
        <v>8.0000000000000002E-3</v>
      </c>
      <c r="M17" s="5" t="s">
        <v>0</v>
      </c>
      <c r="N17" s="8">
        <v>0.01</v>
      </c>
      <c r="O17" s="8">
        <v>0.01</v>
      </c>
      <c r="P17" s="8">
        <v>8.9999999999999993E-3</v>
      </c>
      <c r="R17" s="5" t="s">
        <v>0</v>
      </c>
      <c r="S17" s="8">
        <v>1.0999999999999999E-2</v>
      </c>
      <c r="T17" s="8">
        <v>1.0999999999999999E-2</v>
      </c>
      <c r="U17" s="8">
        <v>1.0999999999999999E-2</v>
      </c>
      <c r="W17" s="5" t="s">
        <v>0</v>
      </c>
      <c r="X17" s="8">
        <v>1.2999999999999999E-2</v>
      </c>
      <c r="Y17" s="8">
        <v>1.2999999999999999E-2</v>
      </c>
      <c r="Z17" s="8">
        <v>1.2E-2</v>
      </c>
      <c r="AB17" s="5" t="s">
        <v>0</v>
      </c>
      <c r="AC17" s="12">
        <v>1.6E-2</v>
      </c>
      <c r="AD17" s="8">
        <v>1.6E-2</v>
      </c>
      <c r="AE17" s="8">
        <v>1.6E-2</v>
      </c>
      <c r="AG17" s="5" t="s">
        <v>0</v>
      </c>
      <c r="AH17" s="8">
        <v>1.9E-2</v>
      </c>
      <c r="AI17" s="8">
        <v>1.9E-2</v>
      </c>
      <c r="AJ17" s="8">
        <v>1.9E-2</v>
      </c>
      <c r="AL17" s="5" t="s">
        <v>0</v>
      </c>
      <c r="AM17" s="8">
        <v>2.7E-2</v>
      </c>
      <c r="AN17" s="8">
        <v>2.5999999999999999E-2</v>
      </c>
      <c r="AO17" s="8">
        <v>2.7E-2</v>
      </c>
      <c r="AQ17" s="5" t="s">
        <v>0</v>
      </c>
      <c r="AR17" s="8">
        <v>0.03</v>
      </c>
      <c r="AS17" s="8">
        <v>3.2000000000000001E-2</v>
      </c>
      <c r="AT17" s="8">
        <v>3.2000000000000001E-2</v>
      </c>
      <c r="AV17" s="5" t="s">
        <v>0</v>
      </c>
      <c r="AW17" s="8">
        <v>3.6999999999999998E-2</v>
      </c>
      <c r="AX17" s="8">
        <v>3.5999999999999997E-2</v>
      </c>
      <c r="AY17" s="8">
        <v>4.3999999999999997E-2</v>
      </c>
      <c r="BA17" s="5" t="s">
        <v>0</v>
      </c>
      <c r="BB17" s="8">
        <v>0.04</v>
      </c>
      <c r="BC17" s="8">
        <v>0.04</v>
      </c>
      <c r="BD17" s="8">
        <v>0.09</v>
      </c>
      <c r="BF17" s="5" t="s">
        <v>0</v>
      </c>
      <c r="BG17" s="8">
        <v>4.1000000000000002E-2</v>
      </c>
      <c r="BH17" s="8">
        <v>0.04</v>
      </c>
      <c r="BI17" s="8">
        <v>0.107</v>
      </c>
      <c r="BK17" s="5" t="s">
        <v>0</v>
      </c>
      <c r="BL17" s="8">
        <v>5.1999999999999998E-2</v>
      </c>
      <c r="BM17" s="8">
        <v>4.8000000000000001E-2</v>
      </c>
      <c r="BN17" s="8">
        <v>0.36299999999999999</v>
      </c>
    </row>
    <row r="18" spans="3:66" x14ac:dyDescent="0.25">
      <c r="C18" s="5" t="s">
        <v>1</v>
      </c>
      <c r="D18" s="8">
        <v>8.9999999999999993E-3</v>
      </c>
      <c r="E18" s="8">
        <v>8.9999999999999993E-3</v>
      </c>
      <c r="F18" s="8">
        <v>7.0000000000000001E-3</v>
      </c>
      <c r="H18" s="5" t="s">
        <v>1</v>
      </c>
      <c r="I18" s="8">
        <v>8.9999999999999993E-3</v>
      </c>
      <c r="J18" s="8">
        <v>8.9999999999999993E-3</v>
      </c>
      <c r="K18" s="8">
        <v>8.0000000000000002E-3</v>
      </c>
      <c r="M18" s="5" t="s">
        <v>1</v>
      </c>
      <c r="N18" s="8">
        <v>1.0999999999999999E-2</v>
      </c>
      <c r="O18" s="8">
        <v>1.0999999999999999E-2</v>
      </c>
      <c r="P18" s="8">
        <v>0.01</v>
      </c>
      <c r="R18" s="5" t="s">
        <v>1</v>
      </c>
      <c r="S18" s="8">
        <v>1.2999999999999999E-2</v>
      </c>
      <c r="T18" s="8">
        <v>1.2999999999999999E-2</v>
      </c>
      <c r="U18" s="8">
        <v>1.0999999999999999E-2</v>
      </c>
      <c r="W18" s="5" t="s">
        <v>1</v>
      </c>
      <c r="X18" s="8">
        <v>1.4E-2</v>
      </c>
      <c r="Y18" s="8">
        <v>1.2999999999999999E-2</v>
      </c>
      <c r="Z18" s="8">
        <v>1.2E-2</v>
      </c>
      <c r="AB18" s="5" t="s">
        <v>1</v>
      </c>
      <c r="AC18" s="12">
        <v>1.6E-2</v>
      </c>
      <c r="AD18" s="8">
        <v>1.6E-2</v>
      </c>
      <c r="AE18" s="8">
        <v>1.4999999999999999E-2</v>
      </c>
      <c r="AG18" s="5" t="s">
        <v>1</v>
      </c>
      <c r="AH18" s="8">
        <v>0.02</v>
      </c>
      <c r="AI18" s="8">
        <v>0.02</v>
      </c>
      <c r="AJ18" s="8">
        <v>1.9E-2</v>
      </c>
      <c r="AL18" s="5" t="s">
        <v>1</v>
      </c>
      <c r="AM18" s="8">
        <v>2.7E-2</v>
      </c>
      <c r="AN18" s="8">
        <v>2.5999999999999999E-2</v>
      </c>
      <c r="AO18" s="8">
        <v>2.5999999999999999E-2</v>
      </c>
      <c r="AQ18" s="5" t="s">
        <v>1</v>
      </c>
      <c r="AR18" s="8">
        <v>3.2000000000000001E-2</v>
      </c>
      <c r="AS18" s="8">
        <v>0.03</v>
      </c>
      <c r="AT18" s="8">
        <v>3.4000000000000002E-2</v>
      </c>
      <c r="AV18" s="5" t="s">
        <v>1</v>
      </c>
      <c r="AW18" s="8">
        <v>0.04</v>
      </c>
      <c r="AX18" s="8">
        <v>3.5999999999999997E-2</v>
      </c>
      <c r="AY18" s="8">
        <v>4.7E-2</v>
      </c>
      <c r="BA18" s="5" t="s">
        <v>1</v>
      </c>
      <c r="BB18" s="8">
        <v>4.7E-2</v>
      </c>
      <c r="BC18" s="8">
        <v>4.2999999999999997E-2</v>
      </c>
      <c r="BD18" s="8">
        <v>0.10100000000000001</v>
      </c>
      <c r="BF18" s="5" t="s">
        <v>1</v>
      </c>
      <c r="BG18" s="8">
        <v>4.7E-2</v>
      </c>
      <c r="BH18" s="8">
        <v>4.3999999999999997E-2</v>
      </c>
      <c r="BI18" s="8">
        <v>0.107</v>
      </c>
      <c r="BK18" s="5" t="s">
        <v>1</v>
      </c>
      <c r="BL18" s="8">
        <v>5.7000000000000002E-2</v>
      </c>
      <c r="BM18" s="8">
        <v>5.0999999999999997E-2</v>
      </c>
      <c r="BN18" s="8">
        <v>0.35799999999999998</v>
      </c>
    </row>
    <row r="19" spans="3:66" x14ac:dyDescent="0.25">
      <c r="C19" s="5" t="s">
        <v>2</v>
      </c>
      <c r="D19" s="8">
        <v>2.1000000000000001E-2</v>
      </c>
      <c r="E19" s="8">
        <v>2.1000000000000001E-2</v>
      </c>
      <c r="F19" s="8">
        <v>0.02</v>
      </c>
      <c r="H19" s="5" t="s">
        <v>2</v>
      </c>
      <c r="I19" s="8">
        <v>2.1999999999999999E-2</v>
      </c>
      <c r="J19" s="8">
        <v>2.1999999999999999E-2</v>
      </c>
      <c r="K19" s="8">
        <v>2.1000000000000001E-2</v>
      </c>
      <c r="M19" s="5" t="s">
        <v>2</v>
      </c>
      <c r="N19" s="8">
        <v>2.1999999999999999E-2</v>
      </c>
      <c r="O19" s="8">
        <v>2.1999999999999999E-2</v>
      </c>
      <c r="P19" s="8">
        <v>2.1000000000000001E-2</v>
      </c>
      <c r="R19" s="5" t="s">
        <v>2</v>
      </c>
      <c r="S19" s="8">
        <v>2.3E-2</v>
      </c>
      <c r="T19" s="8">
        <v>2.3E-2</v>
      </c>
      <c r="U19" s="8">
        <v>2.1999999999999999E-2</v>
      </c>
      <c r="W19" s="5" t="s">
        <v>2</v>
      </c>
      <c r="X19" s="8">
        <v>2.4E-2</v>
      </c>
      <c r="Y19" s="8">
        <v>2.4E-2</v>
      </c>
      <c r="Z19" s="8">
        <v>2.3E-2</v>
      </c>
      <c r="AB19" s="5" t="s">
        <v>2</v>
      </c>
      <c r="AC19" s="12">
        <v>2.7E-2</v>
      </c>
      <c r="AD19" s="8">
        <v>2.7E-2</v>
      </c>
      <c r="AE19" s="8">
        <v>2.5999999999999999E-2</v>
      </c>
      <c r="AG19" s="5" t="s">
        <v>2</v>
      </c>
      <c r="AH19" s="8">
        <v>0.03</v>
      </c>
      <c r="AI19" s="8">
        <v>0.03</v>
      </c>
      <c r="AJ19" s="8">
        <v>2.9000000000000001E-2</v>
      </c>
      <c r="AL19" s="5" t="s">
        <v>2</v>
      </c>
      <c r="AM19" s="8">
        <v>3.5000000000000003E-2</v>
      </c>
      <c r="AN19" s="8">
        <v>3.5999999999999997E-2</v>
      </c>
      <c r="AO19" s="8">
        <v>3.5000000000000003E-2</v>
      </c>
      <c r="AQ19" s="5" t="s">
        <v>2</v>
      </c>
      <c r="AR19" s="8">
        <v>4.2000000000000003E-2</v>
      </c>
      <c r="AS19" s="8">
        <v>4.2999999999999997E-2</v>
      </c>
      <c r="AT19" s="8">
        <v>4.2999999999999997E-2</v>
      </c>
      <c r="AV19" s="5" t="s">
        <v>2</v>
      </c>
      <c r="AW19" s="8">
        <v>5.2999999999999999E-2</v>
      </c>
      <c r="AX19" s="8">
        <v>5.2999999999999999E-2</v>
      </c>
      <c r="AY19" s="8">
        <v>5.6000000000000001E-2</v>
      </c>
      <c r="BA19" s="5" t="s">
        <v>2</v>
      </c>
      <c r="BB19" s="8">
        <v>6.8000000000000005E-2</v>
      </c>
      <c r="BC19" s="8">
        <v>7.5999999999999998E-2</v>
      </c>
      <c r="BD19" s="8">
        <v>0.111</v>
      </c>
      <c r="BF19" s="5" t="s">
        <v>2</v>
      </c>
      <c r="BG19" s="8">
        <v>6.6000000000000003E-2</v>
      </c>
      <c r="BH19" s="8">
        <v>7.4999999999999997E-2</v>
      </c>
      <c r="BI19" s="8">
        <v>0.115</v>
      </c>
      <c r="BK19" s="5" t="s">
        <v>2</v>
      </c>
      <c r="BL19" s="8">
        <v>9.4E-2</v>
      </c>
      <c r="BM19" s="8">
        <v>0.106</v>
      </c>
      <c r="BN19" s="8">
        <v>0.36499999999999999</v>
      </c>
    </row>
    <row r="20" spans="3:66" x14ac:dyDescent="0.25">
      <c r="C20" s="5" t="s">
        <v>3</v>
      </c>
      <c r="D20" s="8">
        <v>1.0999999999999999E-2</v>
      </c>
      <c r="E20" s="8">
        <v>1.0999999999999999E-2</v>
      </c>
      <c r="F20" s="8">
        <v>0.01</v>
      </c>
      <c r="H20" s="5" t="s">
        <v>3</v>
      </c>
      <c r="I20" s="8">
        <v>1.2E-2</v>
      </c>
      <c r="J20" s="8">
        <v>1.2E-2</v>
      </c>
      <c r="K20" s="8">
        <v>1.0999999999999999E-2</v>
      </c>
      <c r="M20" s="5" t="s">
        <v>3</v>
      </c>
      <c r="N20" s="8">
        <v>1.2999999999999999E-2</v>
      </c>
      <c r="O20" s="8">
        <v>1.2999999999999999E-2</v>
      </c>
      <c r="P20" s="8">
        <v>1.2E-2</v>
      </c>
      <c r="R20" s="5" t="s">
        <v>3</v>
      </c>
      <c r="S20" s="8">
        <v>1.4999999999999999E-2</v>
      </c>
      <c r="T20" s="8">
        <v>1.4999999999999999E-2</v>
      </c>
      <c r="U20" s="8">
        <v>1.2999999999999999E-2</v>
      </c>
      <c r="W20" s="5" t="s">
        <v>3</v>
      </c>
      <c r="X20" s="8">
        <v>1.6E-2</v>
      </c>
      <c r="Y20" s="8">
        <v>1.6E-2</v>
      </c>
      <c r="Z20" s="8">
        <v>1.4999999999999999E-2</v>
      </c>
      <c r="AB20" s="5" t="s">
        <v>3</v>
      </c>
      <c r="AC20" s="12">
        <v>1.9E-2</v>
      </c>
      <c r="AD20" s="8">
        <v>1.9E-2</v>
      </c>
      <c r="AE20" s="8">
        <v>1.7999999999999999E-2</v>
      </c>
      <c r="AG20" s="5" t="s">
        <v>3</v>
      </c>
      <c r="AH20" s="8">
        <v>2.3E-2</v>
      </c>
      <c r="AI20" s="8">
        <v>2.3E-2</v>
      </c>
      <c r="AJ20" s="8">
        <v>2.1999999999999999E-2</v>
      </c>
      <c r="AL20" s="5" t="s">
        <v>3</v>
      </c>
      <c r="AM20" s="8">
        <v>2.8000000000000001E-2</v>
      </c>
      <c r="AN20" s="8">
        <v>2.8000000000000001E-2</v>
      </c>
      <c r="AO20" s="8">
        <v>2.8000000000000001E-2</v>
      </c>
      <c r="AQ20" s="5" t="s">
        <v>3</v>
      </c>
      <c r="AR20" s="8">
        <v>3.3000000000000002E-2</v>
      </c>
      <c r="AS20" s="8">
        <v>3.4000000000000002E-2</v>
      </c>
      <c r="AT20" s="8">
        <v>3.5999999999999997E-2</v>
      </c>
      <c r="AV20" s="5" t="s">
        <v>3</v>
      </c>
      <c r="AW20" s="8">
        <v>4.1000000000000002E-2</v>
      </c>
      <c r="AX20" s="8">
        <v>0.04</v>
      </c>
      <c r="AY20" s="8">
        <v>4.9000000000000002E-2</v>
      </c>
      <c r="BA20" s="5" t="s">
        <v>3</v>
      </c>
      <c r="BB20" s="8">
        <v>4.5999999999999999E-2</v>
      </c>
      <c r="BC20" s="8">
        <v>4.7E-2</v>
      </c>
      <c r="BD20" s="8">
        <v>0.105</v>
      </c>
      <c r="BF20" s="5" t="s">
        <v>3</v>
      </c>
      <c r="BG20" s="8">
        <v>4.5999999999999999E-2</v>
      </c>
      <c r="BH20" s="8">
        <v>4.8000000000000001E-2</v>
      </c>
      <c r="BI20" s="8">
        <v>0.108</v>
      </c>
      <c r="BK20" s="5" t="s">
        <v>3</v>
      </c>
      <c r="BL20" s="8">
        <v>5.3999999999999999E-2</v>
      </c>
      <c r="BM20" s="8">
        <v>5.7000000000000002E-2</v>
      </c>
      <c r="BN20" s="8">
        <v>0.26400000000000001</v>
      </c>
    </row>
    <row r="21" spans="3:66" x14ac:dyDescent="0.25">
      <c r="C21" s="5" t="s">
        <v>4</v>
      </c>
      <c r="D21" s="8">
        <v>1.2999999999999999E-2</v>
      </c>
      <c r="E21" s="8">
        <v>1.2999999999999999E-2</v>
      </c>
      <c r="F21" s="8">
        <v>1.2E-2</v>
      </c>
      <c r="H21" s="5" t="s">
        <v>4</v>
      </c>
      <c r="I21" s="8">
        <v>1.4E-2</v>
      </c>
      <c r="J21" s="8">
        <v>1.4E-2</v>
      </c>
      <c r="K21" s="8">
        <v>1.2999999999999999E-2</v>
      </c>
      <c r="M21" s="5" t="s">
        <v>4</v>
      </c>
      <c r="N21" s="8">
        <v>1.4999999999999999E-2</v>
      </c>
      <c r="O21" s="8">
        <v>1.4999999999999999E-2</v>
      </c>
      <c r="P21" s="8">
        <v>1.4E-2</v>
      </c>
      <c r="R21" s="5" t="s">
        <v>4</v>
      </c>
      <c r="S21" s="8">
        <v>1.7000000000000001E-2</v>
      </c>
      <c r="T21" s="8">
        <v>1.7000000000000001E-2</v>
      </c>
      <c r="U21" s="8">
        <v>1.6E-2</v>
      </c>
      <c r="W21" s="5" t="s">
        <v>4</v>
      </c>
      <c r="X21" s="8">
        <v>1.7999999999999999E-2</v>
      </c>
      <c r="Y21" s="8">
        <v>1.7999999999999999E-2</v>
      </c>
      <c r="Z21" s="8">
        <v>1.7000000000000001E-2</v>
      </c>
      <c r="AB21" s="5" t="s">
        <v>4</v>
      </c>
      <c r="AC21" s="12">
        <v>2.1000000000000001E-2</v>
      </c>
      <c r="AD21" s="8">
        <v>2.1000000000000001E-2</v>
      </c>
      <c r="AE21" s="8">
        <v>0.02</v>
      </c>
      <c r="AG21" s="5" t="s">
        <v>4</v>
      </c>
      <c r="AH21" s="8">
        <v>2.5999999999999999E-2</v>
      </c>
      <c r="AI21" s="8">
        <v>2.5999999999999999E-2</v>
      </c>
      <c r="AJ21" s="8">
        <v>2.4E-2</v>
      </c>
      <c r="AL21" s="5" t="s">
        <v>4</v>
      </c>
      <c r="AM21" s="8">
        <v>3.5000000000000003E-2</v>
      </c>
      <c r="AN21" s="8">
        <v>3.3000000000000002E-2</v>
      </c>
      <c r="AO21" s="8">
        <v>0.03</v>
      </c>
      <c r="AQ21" s="5" t="s">
        <v>4</v>
      </c>
      <c r="AR21" s="8">
        <v>0.05</v>
      </c>
      <c r="AS21" s="8">
        <v>4.4999999999999998E-2</v>
      </c>
      <c r="AT21" s="8">
        <v>3.7999999999999999E-2</v>
      </c>
      <c r="AV21" s="5" t="s">
        <v>4</v>
      </c>
      <c r="AW21" s="8">
        <v>9.0999999999999998E-2</v>
      </c>
      <c r="AX21" s="8">
        <v>6.7000000000000004E-2</v>
      </c>
      <c r="AY21" s="8">
        <v>5.0999999999999997E-2</v>
      </c>
      <c r="BA21" s="5" t="s">
        <v>4</v>
      </c>
      <c r="BB21" s="8">
        <v>0.184</v>
      </c>
      <c r="BC21" s="8">
        <v>0.13600000000000001</v>
      </c>
      <c r="BD21" s="8">
        <v>0.106</v>
      </c>
      <c r="BF21" s="5" t="s">
        <v>4</v>
      </c>
      <c r="BG21" s="8">
        <v>0.189</v>
      </c>
      <c r="BH21" s="8">
        <v>0.13200000000000001</v>
      </c>
      <c r="BI21" s="8">
        <v>0.109</v>
      </c>
      <c r="BK21" s="5" t="s">
        <v>4</v>
      </c>
      <c r="BL21" s="8">
        <v>0.45800000000000002</v>
      </c>
      <c r="BM21" s="8">
        <v>0.34100000000000003</v>
      </c>
      <c r="BN21" s="8">
        <v>0.36099999999999999</v>
      </c>
    </row>
    <row r="22" spans="3:66" x14ac:dyDescent="0.25">
      <c r="C22" s="1"/>
      <c r="D22" s="1"/>
      <c r="E22" s="1"/>
      <c r="F22" s="1"/>
      <c r="H22" s="1"/>
      <c r="I22" s="1"/>
      <c r="J22" s="1"/>
      <c r="K22" s="1"/>
      <c r="M22" s="1"/>
      <c r="N22" s="1"/>
      <c r="O22" s="1"/>
      <c r="P22" s="1"/>
      <c r="R22" s="1"/>
      <c r="S22" s="1"/>
      <c r="T22" s="1"/>
      <c r="U22" s="1"/>
      <c r="W22" s="1"/>
      <c r="X22" s="1"/>
      <c r="Y22" s="1"/>
      <c r="Z22" s="1"/>
      <c r="AB22" s="1"/>
      <c r="AC22" s="1"/>
      <c r="AD22" s="1"/>
      <c r="AE22" s="1"/>
      <c r="AG22" s="1"/>
      <c r="AH22" s="1"/>
      <c r="AI22" s="1"/>
      <c r="AJ22" s="1"/>
      <c r="AL22" s="1"/>
      <c r="AM22" s="1"/>
      <c r="AN22" s="1"/>
      <c r="AO22" s="1"/>
      <c r="AQ22" s="1"/>
      <c r="AR22" s="1"/>
      <c r="AS22" s="1"/>
      <c r="AT22" s="1"/>
      <c r="AV22" s="1"/>
      <c r="AW22" s="1"/>
      <c r="AX22" s="1"/>
      <c r="AY22" s="1"/>
      <c r="BA22" s="1"/>
      <c r="BB22" s="1"/>
      <c r="BC22" s="1"/>
      <c r="BD22" s="1"/>
      <c r="BF22" s="1"/>
      <c r="BG22" s="1"/>
      <c r="BH22" s="1"/>
      <c r="BI22" s="1"/>
      <c r="BK22" s="1"/>
      <c r="BL22" s="1"/>
      <c r="BM22" s="1"/>
      <c r="BN22" s="1"/>
    </row>
    <row r="23" spans="3:66" x14ac:dyDescent="0.25">
      <c r="C23" s="1"/>
      <c r="D23" s="1"/>
      <c r="E23" s="1"/>
      <c r="F23" s="1"/>
      <c r="H23" s="1"/>
      <c r="I23" s="1"/>
      <c r="J23" s="1"/>
      <c r="K23" s="1"/>
      <c r="M23" s="1"/>
      <c r="N23" s="1"/>
      <c r="O23" s="1"/>
      <c r="P23" s="1"/>
      <c r="R23" s="1"/>
      <c r="S23" s="1"/>
      <c r="T23" s="1"/>
      <c r="U23" s="1"/>
      <c r="W23" s="1"/>
      <c r="X23" s="1"/>
      <c r="Y23" s="1"/>
      <c r="Z23" s="1"/>
      <c r="AB23" s="1"/>
      <c r="AC23" s="1"/>
      <c r="AD23" s="1"/>
      <c r="AE23" s="1"/>
      <c r="AG23" s="1"/>
      <c r="AH23" s="1"/>
      <c r="AI23" s="1"/>
      <c r="AJ23" s="1"/>
      <c r="AL23" s="1"/>
      <c r="AM23" s="1"/>
      <c r="AN23" s="1"/>
      <c r="AO23" s="1"/>
      <c r="AQ23" s="1"/>
      <c r="AR23" s="1"/>
      <c r="AS23" s="1"/>
      <c r="AT23" s="1"/>
      <c r="AV23" s="1"/>
      <c r="AW23" s="1"/>
      <c r="AX23" s="1"/>
      <c r="AY23" s="1"/>
      <c r="BA23" s="1"/>
      <c r="BB23" s="1"/>
      <c r="BC23" s="1"/>
      <c r="BD23" s="1"/>
      <c r="BF23" s="1"/>
      <c r="BG23" s="1"/>
      <c r="BH23" s="1"/>
      <c r="BI23" s="1"/>
      <c r="BK23" s="1"/>
      <c r="BL23" s="1"/>
      <c r="BM23" s="1"/>
      <c r="BN23" s="1"/>
    </row>
    <row r="24" spans="3:66" x14ac:dyDescent="0.25">
      <c r="C24" s="2" t="s">
        <v>12</v>
      </c>
      <c r="D24" s="2"/>
      <c r="E24" s="2"/>
      <c r="F24" s="2"/>
      <c r="H24" s="2" t="s">
        <v>12</v>
      </c>
      <c r="I24" s="2"/>
      <c r="J24" s="2"/>
      <c r="K24" s="2"/>
      <c r="M24" s="2" t="s">
        <v>12</v>
      </c>
      <c r="N24" s="2"/>
      <c r="O24" s="2"/>
      <c r="P24" s="2"/>
      <c r="R24" s="2" t="s">
        <v>12</v>
      </c>
      <c r="S24" s="2"/>
      <c r="T24" s="2"/>
      <c r="U24" s="2"/>
      <c r="W24" s="2" t="s">
        <v>12</v>
      </c>
      <c r="X24" s="2"/>
      <c r="Y24" s="2"/>
      <c r="Z24" s="2"/>
      <c r="AB24" s="2" t="s">
        <v>12</v>
      </c>
      <c r="AC24" s="2"/>
      <c r="AD24" s="2"/>
      <c r="AE24" s="2"/>
      <c r="AG24" s="2" t="s">
        <v>12</v>
      </c>
      <c r="AH24" s="2"/>
      <c r="AI24" s="2"/>
      <c r="AJ24" s="2"/>
      <c r="AL24" s="2" t="s">
        <v>12</v>
      </c>
      <c r="AM24" s="2"/>
      <c r="AN24" s="2"/>
      <c r="AO24" s="2"/>
      <c r="AQ24" s="2" t="s">
        <v>12</v>
      </c>
      <c r="AR24" s="2"/>
      <c r="AS24" s="2"/>
      <c r="AT24" s="2"/>
      <c r="AV24" s="2" t="s">
        <v>12</v>
      </c>
      <c r="AW24" s="2"/>
      <c r="AX24" s="2"/>
      <c r="AY24" s="2"/>
      <c r="BA24" s="2" t="s">
        <v>12</v>
      </c>
      <c r="BB24" s="2"/>
      <c r="BC24" s="2"/>
      <c r="BD24" s="2"/>
      <c r="BF24" s="2" t="s">
        <v>12</v>
      </c>
      <c r="BG24" s="2"/>
      <c r="BH24" s="2"/>
      <c r="BI24" s="2"/>
      <c r="BK24" s="2" t="s">
        <v>12</v>
      </c>
      <c r="BL24" s="2"/>
      <c r="BM24" s="2"/>
      <c r="BN24" s="2"/>
    </row>
    <row r="25" spans="3:66" x14ac:dyDescent="0.25">
      <c r="C25" s="3"/>
      <c r="D25" s="4" t="s">
        <v>5</v>
      </c>
      <c r="E25" s="4" t="s">
        <v>6</v>
      </c>
      <c r="F25" s="4" t="s">
        <v>7</v>
      </c>
      <c r="H25" s="3"/>
      <c r="I25" s="4" t="s">
        <v>5</v>
      </c>
      <c r="J25" s="4" t="s">
        <v>6</v>
      </c>
      <c r="K25" s="4" t="s">
        <v>7</v>
      </c>
      <c r="M25" s="3"/>
      <c r="N25" s="4" t="s">
        <v>5</v>
      </c>
      <c r="O25" s="4" t="s">
        <v>6</v>
      </c>
      <c r="P25" s="4" t="s">
        <v>7</v>
      </c>
      <c r="R25" s="3"/>
      <c r="S25" s="4" t="s">
        <v>5</v>
      </c>
      <c r="T25" s="4" t="s">
        <v>6</v>
      </c>
      <c r="U25" s="4" t="s">
        <v>7</v>
      </c>
      <c r="W25" s="3"/>
      <c r="X25" s="4" t="s">
        <v>5</v>
      </c>
      <c r="Y25" s="4" t="s">
        <v>6</v>
      </c>
      <c r="Z25" s="4" t="s">
        <v>7</v>
      </c>
      <c r="AB25" s="3"/>
      <c r="AC25" s="4" t="s">
        <v>5</v>
      </c>
      <c r="AD25" s="4" t="s">
        <v>6</v>
      </c>
      <c r="AE25" s="4" t="s">
        <v>7</v>
      </c>
      <c r="AG25" s="3"/>
      <c r="AH25" s="4" t="s">
        <v>5</v>
      </c>
      <c r="AI25" s="4" t="s">
        <v>6</v>
      </c>
      <c r="AJ25" s="4" t="s">
        <v>7</v>
      </c>
      <c r="AL25" s="3"/>
      <c r="AM25" s="4" t="s">
        <v>5</v>
      </c>
      <c r="AN25" s="4" t="s">
        <v>6</v>
      </c>
      <c r="AO25" s="4" t="s">
        <v>7</v>
      </c>
      <c r="AQ25" s="3"/>
      <c r="AR25" s="4" t="s">
        <v>5</v>
      </c>
      <c r="AS25" s="4" t="s">
        <v>6</v>
      </c>
      <c r="AT25" s="4" t="s">
        <v>7</v>
      </c>
      <c r="AV25" s="3"/>
      <c r="AW25" s="4" t="s">
        <v>5</v>
      </c>
      <c r="AX25" s="4" t="s">
        <v>6</v>
      </c>
      <c r="AY25" s="4" t="s">
        <v>7</v>
      </c>
      <c r="BA25" s="3"/>
      <c r="BB25" s="4" t="s">
        <v>5</v>
      </c>
      <c r="BC25" s="4" t="s">
        <v>6</v>
      </c>
      <c r="BD25" s="4" t="s">
        <v>7</v>
      </c>
      <c r="BF25" s="3"/>
      <c r="BG25" s="4" t="s">
        <v>5</v>
      </c>
      <c r="BH25" s="4" t="s">
        <v>6</v>
      </c>
      <c r="BI25" s="4" t="s">
        <v>7</v>
      </c>
      <c r="BK25" s="3"/>
      <c r="BL25" s="4" t="s">
        <v>5</v>
      </c>
      <c r="BM25" s="4" t="s">
        <v>6</v>
      </c>
      <c r="BN25" s="4" t="s">
        <v>7</v>
      </c>
    </row>
    <row r="26" spans="3:66" x14ac:dyDescent="0.25">
      <c r="C26" s="5" t="s">
        <v>0</v>
      </c>
      <c r="D26" s="8">
        <v>1.2999999999999999E-2</v>
      </c>
      <c r="E26" s="8">
        <v>1.2999999999999999E-2</v>
      </c>
      <c r="F26" s="8">
        <v>1.2E-2</v>
      </c>
      <c r="H26" s="5" t="s">
        <v>0</v>
      </c>
      <c r="I26" s="8">
        <v>1.2E-2</v>
      </c>
      <c r="J26" s="8">
        <v>1.2E-2</v>
      </c>
      <c r="K26" s="8">
        <v>1.2E-2</v>
      </c>
      <c r="M26" s="5" t="s">
        <v>0</v>
      </c>
      <c r="N26" s="8">
        <v>1.7000000000000001E-2</v>
      </c>
      <c r="O26" s="8">
        <v>1.7000000000000001E-2</v>
      </c>
      <c r="P26" s="8">
        <v>1.7000000000000001E-2</v>
      </c>
      <c r="R26" s="5" t="s">
        <v>0</v>
      </c>
      <c r="S26" s="8">
        <v>2.5999999999999999E-2</v>
      </c>
      <c r="T26" s="8">
        <v>2.5999999999999999E-2</v>
      </c>
      <c r="U26" s="8">
        <v>2.5000000000000001E-2</v>
      </c>
      <c r="W26" s="5" t="s">
        <v>0</v>
      </c>
      <c r="X26" s="12">
        <v>3.1E-2</v>
      </c>
      <c r="Y26" s="8">
        <v>3.1E-2</v>
      </c>
      <c r="Z26" s="8">
        <v>2.5000000000000001E-2</v>
      </c>
      <c r="AB26" s="5" t="s">
        <v>0</v>
      </c>
      <c r="AC26" s="8">
        <v>6.6000000000000003E-2</v>
      </c>
      <c r="AD26" s="8">
        <v>6.6000000000000003E-2</v>
      </c>
      <c r="AE26" s="8">
        <v>3.2000000000000001E-2</v>
      </c>
      <c r="AG26" s="5" t="s">
        <v>0</v>
      </c>
      <c r="AH26" s="8">
        <v>4.7E-2</v>
      </c>
      <c r="AI26" s="8">
        <v>4.3999999999999997E-2</v>
      </c>
      <c r="AJ26" s="8">
        <v>4.5999999999999999E-2</v>
      </c>
      <c r="AL26" s="5" t="s">
        <v>0</v>
      </c>
      <c r="AM26" s="8">
        <v>7.5999999999999998E-2</v>
      </c>
      <c r="AN26" s="8">
        <v>7.0999999999999994E-2</v>
      </c>
      <c r="AO26" s="8">
        <v>9.4E-2</v>
      </c>
      <c r="AQ26" s="5" t="s">
        <v>0</v>
      </c>
      <c r="AR26" s="8">
        <v>9.6000000000000002E-2</v>
      </c>
      <c r="AS26" s="8">
        <v>8.7999999999999995E-2</v>
      </c>
      <c r="AT26" s="8">
        <v>0.11600000000000001</v>
      </c>
      <c r="AV26" s="5" t="s">
        <v>0</v>
      </c>
      <c r="AW26" s="8">
        <v>9.9000000000000005E-2</v>
      </c>
      <c r="AX26" s="8">
        <v>7.0000000000000007E-2</v>
      </c>
      <c r="AY26" s="8">
        <v>0.187</v>
      </c>
      <c r="BA26" s="5" t="s">
        <v>0</v>
      </c>
      <c r="BB26" s="8">
        <v>8.3000000000000004E-2</v>
      </c>
      <c r="BC26" s="8">
        <v>6.5000000000000002E-2</v>
      </c>
      <c r="BD26" s="8">
        <v>0.34599999999999997</v>
      </c>
      <c r="BF26" s="5" t="s">
        <v>0</v>
      </c>
      <c r="BG26" s="8">
        <v>8.6999999999999994E-2</v>
      </c>
      <c r="BH26" s="8">
        <v>5.5E-2</v>
      </c>
      <c r="BI26" s="8">
        <v>0.31</v>
      </c>
      <c r="BK26" s="5" t="s">
        <v>0</v>
      </c>
      <c r="BL26" s="8">
        <v>0.113</v>
      </c>
      <c r="BM26" s="8">
        <v>7.9000000000000001E-2</v>
      </c>
      <c r="BN26" s="8">
        <v>0.32600000000000001</v>
      </c>
    </row>
    <row r="27" spans="3:66" x14ac:dyDescent="0.25">
      <c r="C27" s="5" t="s">
        <v>1</v>
      </c>
      <c r="D27" s="8">
        <v>1.4E-2</v>
      </c>
      <c r="E27" s="8">
        <v>1.4E-2</v>
      </c>
      <c r="F27" s="8">
        <v>1.4E-2</v>
      </c>
      <c r="H27" s="5" t="s">
        <v>1</v>
      </c>
      <c r="I27" s="8">
        <v>2.4E-2</v>
      </c>
      <c r="J27" s="8">
        <v>2.4E-2</v>
      </c>
      <c r="K27" s="8">
        <v>1.7999999999999999E-2</v>
      </c>
      <c r="M27" s="5" t="s">
        <v>1</v>
      </c>
      <c r="N27" s="8">
        <v>1.7000000000000001E-2</v>
      </c>
      <c r="O27" s="8">
        <v>1.7000000000000001E-2</v>
      </c>
      <c r="P27" s="8">
        <v>1.6E-2</v>
      </c>
      <c r="R27" s="5" t="s">
        <v>1</v>
      </c>
      <c r="S27" s="8">
        <v>4.5999999999999999E-2</v>
      </c>
      <c r="T27" s="8">
        <v>4.5999999999999999E-2</v>
      </c>
      <c r="U27" s="8">
        <v>3.3000000000000002E-2</v>
      </c>
      <c r="W27" s="5" t="s">
        <v>1</v>
      </c>
      <c r="X27" s="12">
        <v>8.5999999999999993E-2</v>
      </c>
      <c r="Y27" s="8">
        <v>8.2000000000000003E-2</v>
      </c>
      <c r="Z27" s="8">
        <v>3.5000000000000003E-2</v>
      </c>
      <c r="AB27" s="5" t="s">
        <v>1</v>
      </c>
      <c r="AC27" s="8">
        <v>7.6999999999999999E-2</v>
      </c>
      <c r="AD27" s="8">
        <v>7.9000000000000001E-2</v>
      </c>
      <c r="AE27" s="8">
        <v>5.7000000000000002E-2</v>
      </c>
      <c r="AG27" s="5" t="s">
        <v>1</v>
      </c>
      <c r="AH27" s="8">
        <v>8.5000000000000006E-2</v>
      </c>
      <c r="AI27" s="8">
        <v>8.1000000000000003E-2</v>
      </c>
      <c r="AJ27" s="8">
        <v>6.6000000000000003E-2</v>
      </c>
      <c r="AL27" s="5" t="s">
        <v>1</v>
      </c>
      <c r="AM27" s="8">
        <v>0.158</v>
      </c>
      <c r="AN27" s="8">
        <v>0.1</v>
      </c>
      <c r="AO27" s="8">
        <v>9.6000000000000002E-2</v>
      </c>
      <c r="AQ27" s="5" t="s">
        <v>1</v>
      </c>
      <c r="AR27" s="8">
        <v>0.17299999999999999</v>
      </c>
      <c r="AS27" s="8">
        <v>0.13300000000000001</v>
      </c>
      <c r="AT27" s="8">
        <v>0.19600000000000001</v>
      </c>
      <c r="AV27" s="5" t="s">
        <v>1</v>
      </c>
      <c r="AW27" s="8">
        <v>0.193</v>
      </c>
      <c r="AX27" s="8">
        <v>0.152</v>
      </c>
      <c r="AY27" s="8">
        <v>0.185</v>
      </c>
      <c r="BA27" s="5" t="s">
        <v>1</v>
      </c>
      <c r="BB27" s="8">
        <v>0.19800000000000001</v>
      </c>
      <c r="BC27" s="8">
        <v>0.16600000000000001</v>
      </c>
      <c r="BD27" s="8">
        <v>0.36599999999999999</v>
      </c>
      <c r="BF27" s="5" t="s">
        <v>1</v>
      </c>
      <c r="BG27" s="8">
        <v>0.153</v>
      </c>
      <c r="BH27" s="8">
        <v>0.14599999999999999</v>
      </c>
      <c r="BI27" s="8">
        <v>0.34699999999999998</v>
      </c>
      <c r="BK27" s="5" t="s">
        <v>1</v>
      </c>
      <c r="BL27" s="8">
        <v>0.16700000000000001</v>
      </c>
      <c r="BM27" s="8">
        <v>0.153</v>
      </c>
      <c r="BN27" s="8">
        <v>0.35</v>
      </c>
    </row>
    <row r="28" spans="3:66" x14ac:dyDescent="0.25">
      <c r="C28" s="5" t="s">
        <v>2</v>
      </c>
      <c r="D28" s="8">
        <v>1.4E-2</v>
      </c>
      <c r="E28" s="8">
        <v>1.4E-2</v>
      </c>
      <c r="F28" s="8">
        <v>1.4E-2</v>
      </c>
      <c r="H28" s="5" t="s">
        <v>2</v>
      </c>
      <c r="I28" s="8">
        <v>2.5000000000000001E-2</v>
      </c>
      <c r="J28" s="8">
        <v>2.5000000000000001E-2</v>
      </c>
      <c r="K28" s="8">
        <v>2.5999999999999999E-2</v>
      </c>
      <c r="M28" s="5" t="s">
        <v>2</v>
      </c>
      <c r="N28" s="8">
        <v>3.5000000000000003E-2</v>
      </c>
      <c r="O28" s="8">
        <v>3.5000000000000003E-2</v>
      </c>
      <c r="P28" s="8">
        <v>3.5000000000000003E-2</v>
      </c>
      <c r="R28" s="5" t="s">
        <v>2</v>
      </c>
      <c r="S28" s="8">
        <v>0.05</v>
      </c>
      <c r="T28" s="8">
        <v>0.05</v>
      </c>
      <c r="U28" s="8">
        <v>4.3999999999999997E-2</v>
      </c>
      <c r="W28" s="5" t="s">
        <v>2</v>
      </c>
      <c r="X28" s="12">
        <v>4.5999999999999999E-2</v>
      </c>
      <c r="Y28" s="8">
        <v>4.2999999999999997E-2</v>
      </c>
      <c r="Z28" s="8">
        <v>0.05</v>
      </c>
      <c r="AB28" s="5" t="s">
        <v>2</v>
      </c>
      <c r="AC28" s="8">
        <v>7.9000000000000001E-2</v>
      </c>
      <c r="AD28" s="8">
        <v>8.1000000000000003E-2</v>
      </c>
      <c r="AE28" s="8">
        <v>7.0000000000000007E-2</v>
      </c>
      <c r="AG28" s="5" t="s">
        <v>2</v>
      </c>
      <c r="AH28" s="8">
        <v>0.10100000000000001</v>
      </c>
      <c r="AI28" s="8">
        <v>0.121</v>
      </c>
      <c r="AJ28" s="8">
        <v>0.11</v>
      </c>
      <c r="AL28" s="5" t="s">
        <v>2</v>
      </c>
      <c r="AM28" s="8">
        <v>0.114</v>
      </c>
      <c r="AN28" s="8">
        <v>0.127</v>
      </c>
      <c r="AO28" s="8">
        <v>0.112</v>
      </c>
      <c r="AQ28" s="5" t="s">
        <v>2</v>
      </c>
      <c r="AR28" s="8">
        <v>0.17199999999999999</v>
      </c>
      <c r="AS28" s="8">
        <v>0.16300000000000001</v>
      </c>
      <c r="AT28" s="8">
        <v>0.20399999999999999</v>
      </c>
      <c r="AV28" s="5" t="s">
        <v>2</v>
      </c>
      <c r="AW28" s="8">
        <v>0.17100000000000001</v>
      </c>
      <c r="AX28" s="8">
        <v>0.185</v>
      </c>
      <c r="AY28" s="8">
        <v>0.223</v>
      </c>
      <c r="BA28" s="5" t="s">
        <v>2</v>
      </c>
      <c r="BB28" s="8">
        <v>0.23400000000000001</v>
      </c>
      <c r="BC28" s="8">
        <v>0.218</v>
      </c>
      <c r="BD28" s="8">
        <v>0.371</v>
      </c>
      <c r="BF28" s="5" t="s">
        <v>2</v>
      </c>
      <c r="BG28" s="8">
        <v>0.215</v>
      </c>
      <c r="BH28" s="8">
        <v>0.192</v>
      </c>
      <c r="BI28" s="8">
        <v>0.36199999999999999</v>
      </c>
      <c r="BK28" s="5" t="s">
        <v>2</v>
      </c>
      <c r="BL28" s="8">
        <v>0.17399999999999999</v>
      </c>
      <c r="BM28" s="8">
        <v>0.184</v>
      </c>
      <c r="BN28" s="8">
        <v>0.39500000000000002</v>
      </c>
    </row>
    <row r="29" spans="3:66" x14ac:dyDescent="0.25">
      <c r="C29" s="5" t="s">
        <v>3</v>
      </c>
      <c r="D29" s="8">
        <v>1.6E-2</v>
      </c>
      <c r="E29" s="8">
        <v>1.6E-2</v>
      </c>
      <c r="F29" s="8">
        <v>1.7000000000000001E-2</v>
      </c>
      <c r="H29" s="5" t="s">
        <v>3</v>
      </c>
      <c r="I29" s="8">
        <v>2.9000000000000001E-2</v>
      </c>
      <c r="J29" s="8">
        <v>2.9000000000000001E-2</v>
      </c>
      <c r="K29" s="8">
        <v>2.8000000000000001E-2</v>
      </c>
      <c r="M29" s="5" t="s">
        <v>3</v>
      </c>
      <c r="N29" s="8">
        <v>3.3000000000000002E-2</v>
      </c>
      <c r="O29" s="8">
        <v>3.3000000000000002E-2</v>
      </c>
      <c r="P29" s="8">
        <v>2.4E-2</v>
      </c>
      <c r="R29" s="5" t="s">
        <v>3</v>
      </c>
      <c r="S29" s="8">
        <v>4.9000000000000002E-2</v>
      </c>
      <c r="T29" s="8">
        <v>4.9000000000000002E-2</v>
      </c>
      <c r="U29" s="8">
        <v>4.2000000000000003E-2</v>
      </c>
      <c r="W29" s="5" t="s">
        <v>3</v>
      </c>
      <c r="X29" s="12">
        <v>7.0000000000000007E-2</v>
      </c>
      <c r="Y29" s="8">
        <v>7.0000000000000007E-2</v>
      </c>
      <c r="Z29" s="8">
        <v>4.1000000000000002E-2</v>
      </c>
      <c r="AB29" s="5" t="s">
        <v>3</v>
      </c>
      <c r="AC29" s="8">
        <v>9.9000000000000005E-2</v>
      </c>
      <c r="AD29" s="8">
        <v>9.8000000000000004E-2</v>
      </c>
      <c r="AE29" s="8">
        <v>6.5000000000000002E-2</v>
      </c>
      <c r="AG29" s="5" t="s">
        <v>3</v>
      </c>
      <c r="AH29" s="8">
        <v>0.09</v>
      </c>
      <c r="AI29" s="8">
        <v>0.10199999999999999</v>
      </c>
      <c r="AJ29" s="8">
        <v>9.0999999999999998E-2</v>
      </c>
      <c r="AL29" s="5" t="s">
        <v>3</v>
      </c>
      <c r="AM29" s="8">
        <v>9.4E-2</v>
      </c>
      <c r="AN29" s="8">
        <v>0.13400000000000001</v>
      </c>
      <c r="AO29" s="8">
        <v>9.5000000000000001E-2</v>
      </c>
      <c r="AQ29" s="5" t="s">
        <v>3</v>
      </c>
      <c r="AR29" s="8">
        <v>0.14699999999999999</v>
      </c>
      <c r="AS29" s="8">
        <v>0.15</v>
      </c>
      <c r="AT29" s="8">
        <v>0.20399999999999999</v>
      </c>
      <c r="AV29" s="5" t="s">
        <v>3</v>
      </c>
      <c r="AW29" s="8">
        <v>0.13900000000000001</v>
      </c>
      <c r="AX29" s="8">
        <v>0.183</v>
      </c>
      <c r="AY29" s="8">
        <v>0.223</v>
      </c>
      <c r="BA29" s="5" t="s">
        <v>3</v>
      </c>
      <c r="BB29" s="8">
        <v>0.13100000000000001</v>
      </c>
      <c r="BC29" s="8">
        <v>0.155</v>
      </c>
      <c r="BD29" s="8">
        <v>0.36699999999999999</v>
      </c>
      <c r="BF29" s="5" t="s">
        <v>3</v>
      </c>
      <c r="BG29" s="8">
        <v>0.14599999999999999</v>
      </c>
      <c r="BH29" s="8">
        <v>0.158</v>
      </c>
      <c r="BI29" s="8">
        <v>0.35399999999999998</v>
      </c>
      <c r="BK29" s="5" t="s">
        <v>3</v>
      </c>
      <c r="BL29" s="8">
        <v>0.17</v>
      </c>
      <c r="BM29" s="8">
        <v>0.23200000000000001</v>
      </c>
      <c r="BN29" s="8">
        <v>0.377</v>
      </c>
    </row>
    <row r="30" spans="3:66" x14ac:dyDescent="0.25">
      <c r="C30" s="5" t="s">
        <v>4</v>
      </c>
      <c r="D30" s="8">
        <v>1.7000000000000001E-2</v>
      </c>
      <c r="E30" s="8">
        <v>1.7000000000000001E-2</v>
      </c>
      <c r="F30" s="8">
        <v>1.7000000000000001E-2</v>
      </c>
      <c r="H30" s="5" t="s">
        <v>4</v>
      </c>
      <c r="I30" s="8">
        <v>2.5999999999999999E-2</v>
      </c>
      <c r="J30" s="8">
        <v>2.5999999999999999E-2</v>
      </c>
      <c r="K30" s="8">
        <v>2.5999999999999999E-2</v>
      </c>
      <c r="M30" s="5" t="s">
        <v>4</v>
      </c>
      <c r="N30" s="8">
        <v>3.1E-2</v>
      </c>
      <c r="O30" s="8">
        <v>3.1E-2</v>
      </c>
      <c r="P30" s="8">
        <v>3.2000000000000001E-2</v>
      </c>
      <c r="R30" s="5" t="s">
        <v>4</v>
      </c>
      <c r="S30" s="8">
        <v>5.8999999999999997E-2</v>
      </c>
      <c r="T30" s="8">
        <v>5.0999999999999997E-2</v>
      </c>
      <c r="U30" s="8">
        <v>0.04</v>
      </c>
      <c r="W30" s="5" t="s">
        <v>4</v>
      </c>
      <c r="X30" s="12">
        <v>0.104</v>
      </c>
      <c r="Y30" s="8">
        <v>0.104</v>
      </c>
      <c r="Z30" s="8">
        <v>5.0999999999999997E-2</v>
      </c>
      <c r="AB30" s="5" t="s">
        <v>4</v>
      </c>
      <c r="AC30" s="8">
        <v>0.109</v>
      </c>
      <c r="AD30" s="8">
        <v>0.109</v>
      </c>
      <c r="AE30" s="8">
        <v>7.2999999999999995E-2</v>
      </c>
      <c r="AG30" s="5" t="s">
        <v>4</v>
      </c>
      <c r="AH30" s="8">
        <v>0.23699999999999999</v>
      </c>
      <c r="AI30" s="8">
        <v>0.23699999999999999</v>
      </c>
      <c r="AJ30" s="8">
        <v>0.109</v>
      </c>
      <c r="AL30" s="5" t="s">
        <v>4</v>
      </c>
      <c r="AM30" s="8">
        <v>0.214</v>
      </c>
      <c r="AN30" s="8">
        <v>0.16500000000000001</v>
      </c>
      <c r="AO30" s="8">
        <v>0.111</v>
      </c>
      <c r="AQ30" s="5" t="s">
        <v>4</v>
      </c>
      <c r="AR30" s="8">
        <v>0.41</v>
      </c>
      <c r="AS30" s="8">
        <v>0.29699999999999999</v>
      </c>
      <c r="AT30" s="8">
        <v>0.20399999999999999</v>
      </c>
      <c r="AV30" s="5" t="s">
        <v>4</v>
      </c>
      <c r="AW30" s="8">
        <v>0.56100000000000005</v>
      </c>
      <c r="AX30" s="8">
        <v>0.56100000000000005</v>
      </c>
      <c r="AY30" s="8">
        <v>0.218</v>
      </c>
      <c r="BA30" s="5" t="s">
        <v>4</v>
      </c>
      <c r="BB30" s="8">
        <v>1.093</v>
      </c>
      <c r="BC30" s="8">
        <v>0.93600000000000005</v>
      </c>
      <c r="BD30" s="8">
        <v>0.36099999999999999</v>
      </c>
      <c r="BF30" s="5" t="s">
        <v>4</v>
      </c>
      <c r="BG30" s="8">
        <v>0.96099999999999997</v>
      </c>
      <c r="BH30" s="8">
        <v>0.84299999999999997</v>
      </c>
      <c r="BI30" s="8">
        <v>0.35499999999999998</v>
      </c>
      <c r="BK30" s="5" t="s">
        <v>4</v>
      </c>
      <c r="BL30" s="8">
        <v>0.82699999999999996</v>
      </c>
      <c r="BM30" s="8">
        <v>0.79700000000000004</v>
      </c>
      <c r="BN30" s="8">
        <v>0.38300000000000001</v>
      </c>
    </row>
    <row r="31" spans="3:66" x14ac:dyDescent="0.25">
      <c r="C31" s="1"/>
      <c r="D31" s="1"/>
      <c r="E31" s="1"/>
      <c r="F31" s="1"/>
      <c r="H31" s="1"/>
      <c r="I31" s="1"/>
      <c r="J31" s="1"/>
      <c r="K31" s="1"/>
      <c r="M31" s="1"/>
      <c r="N31" s="1"/>
      <c r="O31" s="1"/>
      <c r="P31" s="1"/>
      <c r="R31" s="1"/>
      <c r="S31" s="1"/>
      <c r="T31" s="1"/>
      <c r="U31" s="1"/>
      <c r="W31" s="1"/>
      <c r="X31" s="1"/>
      <c r="Y31" s="1"/>
      <c r="Z31" s="1"/>
      <c r="AB31" s="1"/>
      <c r="AC31" s="1"/>
      <c r="AD31" s="1"/>
      <c r="AE31" s="1"/>
      <c r="AG31" s="1"/>
      <c r="AH31" s="1"/>
      <c r="AI31" s="1"/>
      <c r="AJ31" s="1"/>
      <c r="AL31" s="1"/>
      <c r="AM31" s="1"/>
      <c r="AN31" s="1"/>
      <c r="AO31" s="1"/>
      <c r="AQ31" s="1"/>
      <c r="AR31" s="1"/>
      <c r="AS31" s="1"/>
      <c r="AT31" s="1"/>
      <c r="AV31" s="1"/>
      <c r="AW31" s="1"/>
      <c r="AX31" s="1"/>
      <c r="AY31" s="1"/>
      <c r="BA31" s="1"/>
      <c r="BB31" s="1"/>
      <c r="BC31" s="1"/>
      <c r="BD31" s="1"/>
      <c r="BF31" s="1"/>
      <c r="BG31" s="1"/>
      <c r="BH31" s="1"/>
      <c r="BI31" s="1"/>
      <c r="BK31" s="1"/>
      <c r="BL31" s="1"/>
      <c r="BM31" s="1"/>
      <c r="BN31" s="1"/>
    </row>
    <row r="32" spans="3:66" x14ac:dyDescent="0.25">
      <c r="C32" s="1"/>
      <c r="D32" s="1"/>
      <c r="E32" s="1"/>
      <c r="F32" s="1"/>
      <c r="H32" s="1"/>
      <c r="I32" s="1"/>
      <c r="J32" s="1"/>
      <c r="K32" s="1"/>
      <c r="M32" s="1"/>
      <c r="N32" s="1"/>
      <c r="O32" s="1"/>
      <c r="P32" s="1"/>
      <c r="R32" s="1"/>
      <c r="S32" s="1"/>
      <c r="T32" s="1"/>
      <c r="U32" s="1"/>
      <c r="W32" s="1"/>
      <c r="X32" s="1"/>
      <c r="Y32" s="1"/>
      <c r="Z32" s="1"/>
      <c r="AB32" s="1"/>
      <c r="AC32" s="1"/>
      <c r="AD32" s="1"/>
      <c r="AE32" s="1"/>
      <c r="AG32" s="1"/>
      <c r="AH32" s="1"/>
      <c r="AI32" s="1"/>
      <c r="AJ32" s="1"/>
      <c r="AL32" s="1"/>
      <c r="AM32" s="1"/>
      <c r="AN32" s="1"/>
      <c r="AO32" s="1"/>
      <c r="AQ32" s="1"/>
      <c r="AR32" s="1"/>
      <c r="AS32" s="1"/>
      <c r="AT32" s="1"/>
      <c r="AV32" s="2" t="s">
        <v>9</v>
      </c>
      <c r="AW32" s="1"/>
      <c r="AX32" s="1"/>
      <c r="AY32" s="1"/>
      <c r="BA32" s="2" t="s">
        <v>9</v>
      </c>
      <c r="BB32" s="1"/>
      <c r="BC32" s="1"/>
      <c r="BD32" s="1"/>
      <c r="BF32" s="2" t="s">
        <v>9</v>
      </c>
      <c r="BG32" s="1"/>
      <c r="BH32" s="1"/>
      <c r="BI32" s="1"/>
      <c r="BK32" s="2" t="s">
        <v>9</v>
      </c>
      <c r="BL32" s="1"/>
      <c r="BM32" s="1"/>
      <c r="BN32" s="1"/>
    </row>
    <row r="33" spans="1:79" x14ac:dyDescent="0.25">
      <c r="C33" s="1"/>
      <c r="D33" s="1"/>
      <c r="E33" s="1"/>
      <c r="F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G33" s="1"/>
      <c r="AH33" s="1"/>
      <c r="AI33" s="1"/>
      <c r="AJ33" s="1"/>
      <c r="AL33" s="1"/>
      <c r="AM33" s="1"/>
      <c r="AN33" s="1"/>
      <c r="AO33" s="1"/>
      <c r="AQ33" s="1"/>
      <c r="AR33" s="1"/>
      <c r="AS33" s="1"/>
      <c r="AT33" s="1"/>
      <c r="AV33" s="3"/>
      <c r="AW33" s="4" t="s">
        <v>5</v>
      </c>
      <c r="AX33" s="4" t="s">
        <v>6</v>
      </c>
      <c r="AY33" s="4" t="s">
        <v>7</v>
      </c>
      <c r="BA33" s="3"/>
      <c r="BB33" s="4" t="s">
        <v>5</v>
      </c>
      <c r="BC33" s="4" t="s">
        <v>6</v>
      </c>
      <c r="BD33" s="4" t="s">
        <v>7</v>
      </c>
      <c r="BF33" s="3"/>
      <c r="BG33" s="4" t="s">
        <v>5</v>
      </c>
      <c r="BH33" s="4" t="s">
        <v>6</v>
      </c>
      <c r="BI33" s="4" t="s">
        <v>7</v>
      </c>
      <c r="BK33" s="3"/>
      <c r="BL33" s="4" t="s">
        <v>5</v>
      </c>
      <c r="BM33" s="4" t="s">
        <v>6</v>
      </c>
      <c r="BN33" s="4" t="s">
        <v>7</v>
      </c>
    </row>
    <row r="34" spans="1:79" x14ac:dyDescent="0.25">
      <c r="C34" s="1"/>
      <c r="D34" s="1"/>
      <c r="E34" s="1"/>
      <c r="F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AB34" s="1"/>
      <c r="AC34" s="1"/>
      <c r="AD34" s="1"/>
      <c r="AE34" s="1"/>
      <c r="AG34" s="1"/>
      <c r="AH34" s="1"/>
      <c r="AI34" s="1"/>
      <c r="AJ34" s="1"/>
      <c r="AL34" s="1"/>
      <c r="AM34" s="1"/>
      <c r="AN34" s="1"/>
      <c r="AO34" s="1"/>
      <c r="AQ34" s="1"/>
      <c r="AR34" s="1"/>
      <c r="AS34" s="1"/>
      <c r="AT34" s="1"/>
      <c r="AV34" s="5" t="s">
        <v>0</v>
      </c>
      <c r="AW34" s="12">
        <v>0.13600000000000001</v>
      </c>
      <c r="AX34" s="12">
        <v>0.106</v>
      </c>
      <c r="AY34" s="12">
        <v>0.23100000000000001</v>
      </c>
      <c r="BA34" s="5" t="s">
        <v>0</v>
      </c>
      <c r="BB34" s="12">
        <v>0.123</v>
      </c>
      <c r="BC34" s="12">
        <v>0.105</v>
      </c>
      <c r="BD34" s="12">
        <v>0.436</v>
      </c>
      <c r="BF34" s="5" t="s">
        <v>0</v>
      </c>
      <c r="BG34" s="12">
        <v>0.128</v>
      </c>
      <c r="BH34" s="12">
        <v>9.4E-2</v>
      </c>
      <c r="BI34" s="12">
        <v>0.41799999999999998</v>
      </c>
      <c r="BK34" s="5" t="s">
        <v>0</v>
      </c>
      <c r="BL34" s="12">
        <v>0.16500000000000001</v>
      </c>
      <c r="BM34" s="12">
        <v>0.127</v>
      </c>
      <c r="BN34" s="12">
        <v>0.68899999999999995</v>
      </c>
      <c r="BW34" s="1"/>
      <c r="BX34" s="1"/>
      <c r="BY34" s="1"/>
    </row>
    <row r="35" spans="1:79" x14ac:dyDescent="0.25">
      <c r="C35" s="14" t="s">
        <v>33</v>
      </c>
      <c r="D35" s="1"/>
      <c r="E35" s="1"/>
      <c r="F35" s="1"/>
      <c r="H35" s="1"/>
      <c r="I35" s="1"/>
      <c r="J35" s="1"/>
      <c r="K35" s="1"/>
      <c r="M35" s="1"/>
      <c r="N35" s="1"/>
      <c r="O35" s="1"/>
      <c r="P35" s="1"/>
      <c r="V35" s="14" t="s">
        <v>34</v>
      </c>
      <c r="W35" s="1"/>
      <c r="X35" s="1"/>
      <c r="Y35" s="1"/>
      <c r="AA35" s="1"/>
      <c r="AB35" s="1"/>
      <c r="AC35" s="1"/>
      <c r="AD35" s="1"/>
      <c r="AF35" s="1"/>
      <c r="AG35" s="1"/>
      <c r="AH35" s="1"/>
      <c r="AI35" s="1"/>
      <c r="AJ35" s="1"/>
      <c r="AL35" s="1"/>
      <c r="AM35" s="1"/>
      <c r="AN35" s="1"/>
      <c r="AO35" s="1"/>
      <c r="AQ35" s="1"/>
      <c r="AR35" s="1"/>
      <c r="AS35" s="1"/>
      <c r="AT35" s="1"/>
      <c r="AV35" s="5" t="s">
        <v>1</v>
      </c>
      <c r="AW35" s="12">
        <v>0.23400000000000001</v>
      </c>
      <c r="AX35" s="12">
        <v>0.188</v>
      </c>
      <c r="AY35" s="12">
        <v>0.23200000000000001</v>
      </c>
      <c r="BA35" s="5" t="s">
        <v>1</v>
      </c>
      <c r="BB35" s="12">
        <v>0.245</v>
      </c>
      <c r="BC35" s="12">
        <v>0.20799999999999999</v>
      </c>
      <c r="BD35" s="12">
        <v>0.46700000000000003</v>
      </c>
      <c r="BF35" s="5" t="s">
        <v>1</v>
      </c>
      <c r="BG35" s="12">
        <v>0.2</v>
      </c>
      <c r="BH35" s="12">
        <v>0.19</v>
      </c>
      <c r="BI35" s="12">
        <v>0.45300000000000001</v>
      </c>
      <c r="BK35" s="5" t="s">
        <v>1</v>
      </c>
      <c r="BL35" s="12">
        <v>0.224</v>
      </c>
      <c r="BM35" s="12">
        <v>0.20399999999999999</v>
      </c>
      <c r="BN35" s="12">
        <v>0.70799999999999996</v>
      </c>
      <c r="BX35" s="1"/>
      <c r="BY35" s="1"/>
      <c r="BZ35" s="1"/>
      <c r="CA35" s="1"/>
    </row>
    <row r="36" spans="1:79" x14ac:dyDescent="0.25">
      <c r="C36" s="12"/>
      <c r="D36" s="13" t="s">
        <v>24</v>
      </c>
      <c r="E36" s="13" t="s">
        <v>25</v>
      </c>
      <c r="F36" s="13" t="s">
        <v>26</v>
      </c>
      <c r="G36" s="13" t="s">
        <v>27</v>
      </c>
      <c r="H36" s="13" t="s">
        <v>28</v>
      </c>
      <c r="I36" s="13" t="s">
        <v>29</v>
      </c>
      <c r="J36" s="13" t="s">
        <v>30</v>
      </c>
      <c r="K36" s="13" t="s">
        <v>31</v>
      </c>
      <c r="L36" s="13">
        <v>0.85</v>
      </c>
      <c r="M36" s="13" t="s">
        <v>32</v>
      </c>
      <c r="N36" s="13">
        <v>0.95</v>
      </c>
      <c r="O36" s="13">
        <v>0.98</v>
      </c>
      <c r="P36" s="13">
        <v>1</v>
      </c>
      <c r="U36" s="12"/>
      <c r="V36" s="13" t="s">
        <v>24</v>
      </c>
      <c r="W36" s="13" t="s">
        <v>25</v>
      </c>
      <c r="X36" s="13" t="s">
        <v>26</v>
      </c>
      <c r="Y36" s="13" t="s">
        <v>27</v>
      </c>
      <c r="Z36" s="13" t="s">
        <v>28</v>
      </c>
      <c r="AA36" s="13" t="s">
        <v>29</v>
      </c>
      <c r="AB36" s="13" t="s">
        <v>30</v>
      </c>
      <c r="AC36" s="13" t="s">
        <v>31</v>
      </c>
      <c r="AD36" s="13">
        <v>0.85</v>
      </c>
      <c r="AE36" s="13" t="s">
        <v>32</v>
      </c>
      <c r="AF36" s="13">
        <v>0.95</v>
      </c>
      <c r="AG36" s="13">
        <v>0.98</v>
      </c>
      <c r="AH36" s="13">
        <v>1</v>
      </c>
      <c r="AJ36" s="1"/>
      <c r="AK36" s="1"/>
      <c r="AL36" s="1"/>
      <c r="AM36" s="1"/>
      <c r="AO36" s="1"/>
      <c r="AP36" s="1"/>
      <c r="AQ36" s="1"/>
      <c r="AR36" s="1"/>
      <c r="AV36" s="5" t="s">
        <v>2</v>
      </c>
      <c r="AW36" s="12">
        <v>0.224</v>
      </c>
      <c r="AX36" s="12">
        <v>0.23799999999999999</v>
      </c>
      <c r="AY36" s="12">
        <v>0.27900000000000003</v>
      </c>
      <c r="BA36" s="5" t="s">
        <v>2</v>
      </c>
      <c r="BB36" s="12">
        <v>0.30199999999999999</v>
      </c>
      <c r="BC36" s="12">
        <v>0.29399999999999998</v>
      </c>
      <c r="BD36" s="12">
        <v>0.48299999999999998</v>
      </c>
      <c r="BF36" s="5" t="s">
        <v>2</v>
      </c>
      <c r="BG36" s="12">
        <v>0.28100000000000003</v>
      </c>
      <c r="BH36" s="12">
        <v>0.26700000000000002</v>
      </c>
      <c r="BI36" s="12">
        <v>0.47799999999999998</v>
      </c>
      <c r="BK36" s="5" t="s">
        <v>2</v>
      </c>
      <c r="BL36" s="12">
        <v>0.26700000000000002</v>
      </c>
      <c r="BM36" s="12">
        <v>0.28999999999999998</v>
      </c>
      <c r="BN36" s="12">
        <v>0.76100000000000001</v>
      </c>
      <c r="BX36" s="1"/>
      <c r="BY36" s="1"/>
      <c r="BZ36" s="1"/>
      <c r="CA36" s="1"/>
    </row>
    <row r="37" spans="1:79" x14ac:dyDescent="0.25">
      <c r="C37" s="4" t="s">
        <v>5</v>
      </c>
      <c r="D37" s="8">
        <v>1.0999999999999999E-2</v>
      </c>
      <c r="E37" s="8">
        <v>1.2E-2</v>
      </c>
      <c r="F37" s="8">
        <v>1.2999999999999999E-2</v>
      </c>
      <c r="G37" s="8">
        <v>1.4999999999999999E-2</v>
      </c>
      <c r="H37" s="8">
        <v>1.6E-2</v>
      </c>
      <c r="I37" s="8">
        <v>1.9E-2</v>
      </c>
      <c r="J37" s="8">
        <v>2.3E-2</v>
      </c>
      <c r="K37" s="8">
        <v>2.8000000000000001E-2</v>
      </c>
      <c r="L37" s="8">
        <v>3.3000000000000002E-2</v>
      </c>
      <c r="M37" s="8">
        <v>4.1000000000000002E-2</v>
      </c>
      <c r="N37" s="8">
        <v>4.5999999999999999E-2</v>
      </c>
      <c r="O37" s="8">
        <v>4.5999999999999999E-2</v>
      </c>
      <c r="P37" s="8">
        <v>5.3999999999999999E-2</v>
      </c>
      <c r="U37" s="4" t="s">
        <v>5</v>
      </c>
      <c r="V37" s="8">
        <v>1.6E-2</v>
      </c>
      <c r="W37" s="8">
        <v>2.9000000000000001E-2</v>
      </c>
      <c r="X37" s="8">
        <v>3.3000000000000002E-2</v>
      </c>
      <c r="Y37" s="8">
        <v>4.9000000000000002E-2</v>
      </c>
      <c r="Z37" s="8">
        <v>7.0000000000000007E-2</v>
      </c>
      <c r="AA37" s="8">
        <v>9.9000000000000005E-2</v>
      </c>
      <c r="AB37" s="8">
        <v>0.09</v>
      </c>
      <c r="AC37" s="8">
        <v>9.4E-2</v>
      </c>
      <c r="AD37" s="8">
        <v>0.14699999999999999</v>
      </c>
      <c r="AE37" s="8">
        <v>0.13900000000000001</v>
      </c>
      <c r="AF37" s="8">
        <v>0.13100000000000001</v>
      </c>
      <c r="AG37" s="8">
        <v>0.14599999999999999</v>
      </c>
      <c r="AH37" s="8">
        <v>0.17</v>
      </c>
      <c r="AJ37" s="1"/>
      <c r="AK37" s="1"/>
      <c r="AL37" s="1"/>
      <c r="AM37" s="1"/>
      <c r="AO37" s="1"/>
      <c r="AP37" s="1"/>
      <c r="AQ37" s="1"/>
      <c r="AR37" s="1"/>
      <c r="AV37" s="5" t="s">
        <v>3</v>
      </c>
      <c r="AW37" s="12">
        <v>0.18</v>
      </c>
      <c r="AX37" s="12">
        <v>0.223</v>
      </c>
      <c r="AY37" s="12">
        <v>0.27200000000000002</v>
      </c>
      <c r="BA37" s="5" t="s">
        <v>3</v>
      </c>
      <c r="BB37" s="12">
        <v>0.17699999999999999</v>
      </c>
      <c r="BC37" s="12">
        <v>0.20200000000000001</v>
      </c>
      <c r="BD37" s="12">
        <v>0.47199999999999998</v>
      </c>
      <c r="BF37" s="5" t="s">
        <v>3</v>
      </c>
      <c r="BG37" s="12">
        <v>0.192</v>
      </c>
      <c r="BH37" s="12">
        <v>0.20599999999999999</v>
      </c>
      <c r="BI37" s="12">
        <v>0.46200000000000002</v>
      </c>
      <c r="BK37" s="5" t="s">
        <v>3</v>
      </c>
      <c r="BL37" s="12">
        <v>0.22500000000000001</v>
      </c>
      <c r="BM37" s="12">
        <v>0.28899999999999998</v>
      </c>
      <c r="BN37" s="12" t="s">
        <v>38</v>
      </c>
      <c r="BX37" s="1"/>
      <c r="BY37" s="1"/>
      <c r="BZ37" s="1"/>
      <c r="CA37" s="1"/>
    </row>
    <row r="38" spans="1:79" x14ac:dyDescent="0.25">
      <c r="C38" s="4" t="s">
        <v>6</v>
      </c>
      <c r="D38" s="8">
        <v>1.0999999999999999E-2</v>
      </c>
      <c r="E38" s="8">
        <v>1.2E-2</v>
      </c>
      <c r="F38" s="8">
        <v>1.2999999999999999E-2</v>
      </c>
      <c r="G38" s="8">
        <v>1.4999999999999999E-2</v>
      </c>
      <c r="H38" s="8">
        <v>1.6E-2</v>
      </c>
      <c r="I38" s="8">
        <v>1.9E-2</v>
      </c>
      <c r="J38" s="8">
        <v>2.3E-2</v>
      </c>
      <c r="K38" s="8">
        <v>2.8000000000000001E-2</v>
      </c>
      <c r="L38" s="8">
        <v>3.4000000000000002E-2</v>
      </c>
      <c r="M38" s="8">
        <v>0.04</v>
      </c>
      <c r="N38" s="8">
        <v>4.7E-2</v>
      </c>
      <c r="O38" s="8">
        <v>4.8000000000000001E-2</v>
      </c>
      <c r="P38" s="8">
        <v>5.7000000000000002E-2</v>
      </c>
      <c r="U38" s="4" t="s">
        <v>6</v>
      </c>
      <c r="V38" s="8">
        <v>1.6E-2</v>
      </c>
      <c r="W38" s="8">
        <v>2.9000000000000001E-2</v>
      </c>
      <c r="X38" s="8">
        <v>3.3000000000000002E-2</v>
      </c>
      <c r="Y38" s="8">
        <v>4.9000000000000002E-2</v>
      </c>
      <c r="Z38" s="8">
        <v>7.0000000000000007E-2</v>
      </c>
      <c r="AA38" s="8">
        <v>9.8000000000000004E-2</v>
      </c>
      <c r="AB38" s="8">
        <v>0.10199999999999999</v>
      </c>
      <c r="AC38" s="8">
        <v>0.13400000000000001</v>
      </c>
      <c r="AD38" s="8">
        <v>0.15</v>
      </c>
      <c r="AE38" s="8">
        <v>0.183</v>
      </c>
      <c r="AF38" s="8">
        <v>0.155</v>
      </c>
      <c r="AG38" s="8">
        <v>0.158</v>
      </c>
      <c r="AH38" s="8">
        <v>0.23200000000000001</v>
      </c>
      <c r="AJ38" s="1"/>
      <c r="AK38" s="1"/>
      <c r="AL38" s="1"/>
      <c r="AM38" s="1"/>
      <c r="AO38" s="1"/>
      <c r="AP38" s="1"/>
      <c r="AQ38" s="1"/>
      <c r="AR38" s="1"/>
      <c r="AV38" s="5" t="s">
        <v>4</v>
      </c>
      <c r="AW38" s="12">
        <v>0.65100000000000002</v>
      </c>
      <c r="AX38" s="12">
        <v>0.628</v>
      </c>
      <c r="AY38" s="12">
        <v>0.26800000000000002</v>
      </c>
      <c r="BA38" s="5" t="s">
        <v>4</v>
      </c>
      <c r="BB38" s="12">
        <v>1.278</v>
      </c>
      <c r="BC38" s="12">
        <v>1.0720000000000001</v>
      </c>
      <c r="BD38" s="12">
        <v>0.46700000000000003</v>
      </c>
      <c r="BF38" s="5" t="s">
        <v>4</v>
      </c>
      <c r="BG38" s="12">
        <v>1.1499999999999999</v>
      </c>
      <c r="BH38" s="12">
        <v>0.97499999999999998</v>
      </c>
      <c r="BI38" s="12">
        <v>0.46400000000000002</v>
      </c>
      <c r="BK38" s="5" t="s">
        <v>4</v>
      </c>
      <c r="BL38" s="12">
        <v>1.2849999999999999</v>
      </c>
      <c r="BM38" s="12">
        <v>1.137</v>
      </c>
      <c r="BN38" s="12">
        <v>0.74299999999999999</v>
      </c>
      <c r="BX38" s="1"/>
      <c r="BY38" s="1"/>
      <c r="BZ38" s="1"/>
      <c r="CA38" s="1"/>
    </row>
    <row r="39" spans="1:79" x14ac:dyDescent="0.25">
      <c r="C39" s="4" t="s">
        <v>7</v>
      </c>
      <c r="D39" s="8">
        <v>0.01</v>
      </c>
      <c r="E39" s="8">
        <v>1.0999999999999999E-2</v>
      </c>
      <c r="F39" s="8">
        <v>1.2E-2</v>
      </c>
      <c r="G39" s="8">
        <v>1.2999999999999999E-2</v>
      </c>
      <c r="H39" s="8">
        <v>1.4999999999999999E-2</v>
      </c>
      <c r="I39" s="8">
        <v>1.7999999999999999E-2</v>
      </c>
      <c r="J39" s="8">
        <v>2.1999999999999999E-2</v>
      </c>
      <c r="K39" s="8">
        <v>2.8000000000000001E-2</v>
      </c>
      <c r="L39" s="8">
        <v>3.5999999999999997E-2</v>
      </c>
      <c r="M39" s="8">
        <v>4.9000000000000002E-2</v>
      </c>
      <c r="N39" s="8">
        <v>0.105</v>
      </c>
      <c r="O39" s="8">
        <v>0.108</v>
      </c>
      <c r="P39" s="8">
        <v>0.26400000000000001</v>
      </c>
      <c r="U39" s="4" t="s">
        <v>7</v>
      </c>
      <c r="V39" s="8">
        <v>1.7000000000000001E-2</v>
      </c>
      <c r="W39" s="8">
        <v>2.8000000000000001E-2</v>
      </c>
      <c r="X39" s="8">
        <v>2.4E-2</v>
      </c>
      <c r="Y39" s="8">
        <v>4.2000000000000003E-2</v>
      </c>
      <c r="Z39" s="8">
        <v>4.1000000000000002E-2</v>
      </c>
      <c r="AA39" s="8">
        <v>6.5000000000000002E-2</v>
      </c>
      <c r="AB39" s="8">
        <v>9.0999999999999998E-2</v>
      </c>
      <c r="AC39" s="8">
        <v>9.5000000000000001E-2</v>
      </c>
      <c r="AD39" s="8">
        <v>0.20399999999999999</v>
      </c>
      <c r="AE39" s="8">
        <v>0.223</v>
      </c>
      <c r="AF39" s="8">
        <v>0.36699999999999999</v>
      </c>
      <c r="AG39" s="8">
        <v>0.35399999999999998</v>
      </c>
      <c r="AH39" s="8">
        <v>0.377</v>
      </c>
      <c r="AJ39" s="1"/>
      <c r="AK39" s="1"/>
      <c r="AM39" s="1"/>
      <c r="AN39" s="1"/>
      <c r="AO39" s="1"/>
      <c r="AP39" s="1"/>
      <c r="AR39" s="1"/>
      <c r="AS39" s="1"/>
      <c r="AT39" s="1"/>
      <c r="AU39" s="1"/>
      <c r="AW39" s="1"/>
      <c r="AX39" s="1"/>
      <c r="AY39" s="1"/>
      <c r="AZ39" s="1"/>
      <c r="BB39" s="1"/>
      <c r="BC39" s="1"/>
      <c r="BD39" s="1"/>
      <c r="BE39" s="1"/>
      <c r="BG39" s="1"/>
      <c r="BH39" s="1"/>
      <c r="BX39" s="1"/>
      <c r="BY39" s="1"/>
      <c r="BZ39" s="1"/>
      <c r="CA39" s="1"/>
    </row>
    <row r="40" spans="1:79" x14ac:dyDescent="0.25">
      <c r="A40" s="1"/>
      <c r="B40" s="1"/>
      <c r="C40" s="1"/>
      <c r="D40" s="1"/>
      <c r="F40" s="1"/>
      <c r="G40" s="1"/>
      <c r="H40" s="1"/>
      <c r="I40" s="1"/>
      <c r="K40" s="1"/>
      <c r="L40" s="1"/>
      <c r="M40" s="1"/>
      <c r="N40" s="1"/>
      <c r="U40" s="1"/>
      <c r="V40" s="1"/>
      <c r="W40" s="1"/>
      <c r="X40" s="1"/>
      <c r="Z40" s="1"/>
      <c r="AA40" s="1"/>
      <c r="AB40" s="1"/>
      <c r="AC40" s="1"/>
      <c r="AE40" s="1"/>
      <c r="AF40" s="1"/>
      <c r="AG40" s="1"/>
      <c r="AH40" s="1"/>
      <c r="AJ40" s="1"/>
      <c r="AK40" s="1"/>
      <c r="AL40" s="1"/>
      <c r="AM40" s="1"/>
      <c r="AO40" s="1"/>
      <c r="AP40" s="1"/>
      <c r="AQ40" s="1"/>
      <c r="AR40" s="1"/>
      <c r="AT40" s="1"/>
      <c r="AU40" s="1"/>
      <c r="AV40" s="1"/>
      <c r="AW40" s="1"/>
      <c r="BA40" s="1"/>
      <c r="BB40" s="1"/>
      <c r="BD40" s="1"/>
      <c r="BE40" s="1"/>
      <c r="BF40" s="1"/>
      <c r="BG40" s="1"/>
      <c r="BX40" s="1"/>
      <c r="BY40" s="1"/>
      <c r="BZ40" s="1"/>
      <c r="CA40" s="1"/>
    </row>
    <row r="41" spans="1:79" x14ac:dyDescent="0.25">
      <c r="A41" s="1"/>
      <c r="B41" s="1"/>
      <c r="C41" s="1"/>
      <c r="D41" s="1"/>
      <c r="F41" s="1"/>
      <c r="G41" s="1"/>
      <c r="H41" s="1"/>
      <c r="I41" s="1"/>
      <c r="K41" s="1"/>
      <c r="L41" s="1"/>
      <c r="M41" s="1"/>
      <c r="N41" s="1"/>
      <c r="U41" s="1"/>
      <c r="V41" s="1"/>
      <c r="W41" s="1"/>
      <c r="X41" s="1"/>
      <c r="Z41" s="1"/>
      <c r="AA41" s="1"/>
      <c r="AB41" s="1"/>
      <c r="AC41" s="1"/>
      <c r="AE41" s="1"/>
      <c r="AF41" s="1"/>
      <c r="AG41" s="1"/>
      <c r="AH41" s="1"/>
      <c r="AJ41" s="1"/>
      <c r="AK41" s="1"/>
      <c r="AL41" s="1"/>
      <c r="AM41" s="1"/>
      <c r="AO41" s="1"/>
      <c r="AP41" s="1"/>
      <c r="AQ41" s="1"/>
      <c r="AR41" s="1"/>
      <c r="AT41" s="1"/>
      <c r="AU41" s="1"/>
      <c r="AV41" s="1"/>
      <c r="AW41" s="1"/>
      <c r="BA41" s="1"/>
      <c r="BB41" s="1"/>
      <c r="BD41" s="1"/>
      <c r="BE41" s="1"/>
      <c r="BF41" s="1"/>
      <c r="BG41" s="1"/>
      <c r="BX41" s="1"/>
      <c r="BY41" s="1"/>
      <c r="BZ41" s="1"/>
      <c r="CA41" s="1"/>
    </row>
    <row r="42" spans="1:79" x14ac:dyDescent="0.25">
      <c r="A42" s="1"/>
      <c r="B42" s="1"/>
      <c r="C42" s="1"/>
      <c r="D42" s="1"/>
      <c r="F42" s="1"/>
      <c r="G42" s="1"/>
      <c r="H42" s="1"/>
      <c r="I42" s="1"/>
      <c r="K42" s="1"/>
      <c r="L42" s="1"/>
      <c r="M42" s="1"/>
      <c r="N42" s="1"/>
      <c r="U42" s="1"/>
      <c r="V42" s="1"/>
      <c r="W42" s="1"/>
      <c r="X42" s="1"/>
      <c r="Z42" s="1"/>
      <c r="AA42" s="1"/>
      <c r="AB42" s="1"/>
      <c r="AC42" s="1"/>
      <c r="AE42" s="1"/>
      <c r="AF42" s="1"/>
      <c r="AG42" s="1"/>
      <c r="AH42" s="1"/>
      <c r="AJ42" s="1"/>
      <c r="AK42" s="1"/>
      <c r="AL42" s="1"/>
      <c r="AM42" s="1"/>
      <c r="AO42" s="1"/>
      <c r="AP42" s="1"/>
      <c r="AQ42" s="1"/>
      <c r="AR42" s="1"/>
      <c r="AT42" s="1"/>
      <c r="AU42" s="1"/>
      <c r="AV42" s="1"/>
      <c r="AW42" s="1"/>
      <c r="AY42" s="1"/>
      <c r="AZ42" s="1"/>
      <c r="BA42" s="1"/>
      <c r="BB42" s="1"/>
      <c r="BD42" s="1"/>
      <c r="BE42" s="1"/>
      <c r="BF42" s="1"/>
      <c r="BG42" s="1"/>
      <c r="BX42" s="1"/>
      <c r="BY42" s="1"/>
      <c r="BZ42" s="1"/>
      <c r="CA42" s="1"/>
    </row>
    <row r="43" spans="1:79" x14ac:dyDescent="0.25">
      <c r="A43" s="1"/>
      <c r="B43" s="1"/>
      <c r="C43" s="1"/>
      <c r="D43" s="1"/>
      <c r="F43" s="1"/>
      <c r="G43" s="1"/>
      <c r="H43" s="1"/>
      <c r="I43" s="1"/>
      <c r="K43" s="1"/>
      <c r="L43" s="1"/>
      <c r="M43" s="1"/>
      <c r="N43" s="1"/>
      <c r="U43" s="1"/>
      <c r="V43" s="1"/>
      <c r="W43" s="1"/>
      <c r="X43" s="1"/>
      <c r="Z43" s="1"/>
      <c r="AA43" s="1"/>
      <c r="AB43" s="1"/>
      <c r="AC43" s="1"/>
      <c r="AE43" s="1"/>
      <c r="AF43" s="1"/>
      <c r="AG43" s="1"/>
      <c r="AH43" s="1"/>
      <c r="AJ43" s="1"/>
      <c r="AK43" s="1"/>
      <c r="AL43" s="1"/>
      <c r="AM43" s="1"/>
      <c r="AO43" s="1"/>
      <c r="AP43" s="1"/>
      <c r="AQ43" s="1"/>
      <c r="AR43" s="1"/>
      <c r="AT43" s="1"/>
      <c r="AU43" s="1"/>
      <c r="AV43" s="1"/>
      <c r="AW43" s="1"/>
      <c r="AY43" s="1"/>
      <c r="AZ43" s="1"/>
      <c r="BA43" s="1"/>
      <c r="BB43" s="1"/>
      <c r="BD43" s="1"/>
      <c r="BE43" s="1"/>
      <c r="BF43" s="1"/>
      <c r="BG43" s="1"/>
      <c r="BX43" s="1"/>
      <c r="BY43" s="1"/>
      <c r="BZ43" s="1"/>
      <c r="CA43" s="1"/>
    </row>
    <row r="44" spans="1:79" x14ac:dyDescent="0.25">
      <c r="A44" s="1"/>
      <c r="B44" s="1"/>
      <c r="C44" s="1"/>
      <c r="D44" s="1"/>
      <c r="F44" s="1"/>
      <c r="G44" s="1"/>
      <c r="H44" s="1"/>
      <c r="I44" s="1"/>
      <c r="K44" s="1"/>
      <c r="L44" s="1"/>
      <c r="M44" s="1"/>
      <c r="N44" s="1"/>
      <c r="U44" s="1"/>
      <c r="V44" s="1"/>
      <c r="W44" s="1"/>
      <c r="X44" s="1"/>
      <c r="Z44" s="1"/>
      <c r="AA44" s="1"/>
      <c r="AB44" s="1"/>
      <c r="AC44" s="1"/>
      <c r="AE44" s="1"/>
      <c r="AF44" s="1"/>
      <c r="AG44" s="1"/>
      <c r="AH44" s="1"/>
      <c r="AJ44" s="1"/>
      <c r="AK44" s="1"/>
      <c r="AL44" s="1"/>
      <c r="AM44" s="1"/>
      <c r="AO44" s="1"/>
      <c r="AP44" s="1"/>
      <c r="AQ44" s="1"/>
      <c r="AR44" s="1"/>
      <c r="AT44" s="1"/>
      <c r="AU44" s="1"/>
      <c r="AV44" s="1"/>
      <c r="AW44" s="1"/>
      <c r="AY44" s="1"/>
      <c r="AZ44" s="1"/>
      <c r="BA44" s="1"/>
      <c r="BB44" s="1"/>
      <c r="BD44" s="1"/>
      <c r="BE44" s="1"/>
      <c r="BF44" s="1"/>
      <c r="BG44" s="1"/>
    </row>
    <row r="45" spans="1:79" x14ac:dyDescent="0.25">
      <c r="A45" s="1"/>
      <c r="B45" s="1"/>
      <c r="C45" s="1"/>
      <c r="D45" s="1"/>
      <c r="F45" s="1"/>
      <c r="G45" s="1"/>
      <c r="H45" s="1"/>
      <c r="I45" s="1"/>
      <c r="K45" s="1"/>
      <c r="L45" s="1"/>
      <c r="M45" s="1"/>
      <c r="N45" s="1"/>
      <c r="U45" s="1"/>
      <c r="V45" s="1"/>
      <c r="W45" s="1"/>
      <c r="X45" s="1"/>
      <c r="Z45" s="1"/>
      <c r="AA45" s="1"/>
      <c r="AB45" s="1"/>
      <c r="AC45" s="1"/>
      <c r="AE45" s="1"/>
      <c r="AF45" s="1"/>
      <c r="AG45" s="1"/>
      <c r="AH45" s="1"/>
      <c r="AK45" s="1"/>
      <c r="AL45" s="1"/>
      <c r="AM45" s="1"/>
      <c r="AO45" s="1"/>
      <c r="AP45" s="1"/>
      <c r="AQ45" s="1"/>
      <c r="AR45" s="1"/>
      <c r="AT45" s="1"/>
      <c r="AU45" s="1"/>
      <c r="AV45" s="1"/>
      <c r="AW45" s="1"/>
      <c r="AY45" s="1"/>
      <c r="AZ45" s="1"/>
      <c r="BA45" s="1"/>
      <c r="BB45" s="1"/>
      <c r="BD45" s="1"/>
      <c r="BE45" s="1"/>
      <c r="BF45" s="1"/>
      <c r="BG45" s="1"/>
    </row>
    <row r="46" spans="1:79" x14ac:dyDescent="0.25">
      <c r="A46" s="1"/>
      <c r="B46" s="1"/>
      <c r="C46" s="1"/>
      <c r="D46" s="1"/>
      <c r="F46" s="1"/>
      <c r="G46" s="1"/>
      <c r="H46" s="1"/>
      <c r="I46" s="1"/>
      <c r="K46" s="1"/>
      <c r="L46" s="1"/>
      <c r="M46" s="1"/>
      <c r="N46" s="1"/>
      <c r="U46" s="1"/>
      <c r="V46" s="1"/>
      <c r="W46" s="1"/>
      <c r="X46" s="1"/>
      <c r="Z46" s="1"/>
      <c r="AA46" s="1"/>
      <c r="AB46" s="1"/>
      <c r="AC46" s="1"/>
      <c r="AE46" s="1"/>
      <c r="AF46" s="1"/>
      <c r="AG46" s="1"/>
      <c r="AH46" s="1"/>
      <c r="AK46" s="1"/>
      <c r="AL46" s="1"/>
      <c r="AM46" s="1"/>
      <c r="AO46" s="1"/>
      <c r="AP46" s="1"/>
      <c r="AQ46" s="1"/>
      <c r="AR46" s="1"/>
      <c r="AT46" s="1"/>
      <c r="AU46" s="1"/>
      <c r="AV46" s="1"/>
      <c r="AW46" s="1"/>
      <c r="AY46" s="1"/>
      <c r="AZ46" s="1"/>
      <c r="BA46" s="1"/>
      <c r="BB46" s="1"/>
      <c r="BD46" s="1"/>
      <c r="BE46" s="1"/>
      <c r="BF46" s="1"/>
      <c r="BG46" s="1"/>
    </row>
    <row r="47" spans="1:79" x14ac:dyDescent="0.25">
      <c r="A47" s="1"/>
      <c r="B47" s="1"/>
      <c r="C47" s="1"/>
      <c r="D47" s="1"/>
      <c r="F47" s="1"/>
      <c r="G47" s="1"/>
      <c r="H47" s="1"/>
      <c r="I47" s="1"/>
      <c r="K47" s="1"/>
      <c r="L47" s="1"/>
      <c r="M47" s="1"/>
      <c r="N47" s="1"/>
      <c r="U47" s="1"/>
      <c r="V47" s="1"/>
      <c r="W47" s="1"/>
      <c r="X47" s="1"/>
      <c r="Z47" s="1"/>
      <c r="AA47" s="1"/>
      <c r="AB47" s="1"/>
      <c r="AC47" s="1"/>
      <c r="AE47" s="1"/>
      <c r="AF47" s="1"/>
      <c r="AG47" s="1"/>
      <c r="AH47" s="1"/>
      <c r="AK47" s="1"/>
      <c r="AL47" s="1"/>
      <c r="AM47" s="1"/>
      <c r="AO47" s="1"/>
      <c r="AP47" s="1"/>
      <c r="AQ47" s="1"/>
      <c r="AR47" s="1"/>
      <c r="AT47" s="1"/>
      <c r="AU47" s="1"/>
      <c r="AV47" s="1"/>
      <c r="AW47" s="1"/>
      <c r="AY47" s="1"/>
      <c r="AZ47" s="1"/>
      <c r="BA47" s="1"/>
      <c r="BB47" s="1"/>
      <c r="BD47" s="1"/>
      <c r="BE47" s="1"/>
      <c r="BF47" s="1"/>
      <c r="BG47" s="1"/>
    </row>
    <row r="48" spans="1:79" x14ac:dyDescent="0.25">
      <c r="A48" s="1"/>
      <c r="B48" s="1"/>
      <c r="C48" s="1"/>
      <c r="D48" s="1"/>
      <c r="F48" s="1"/>
      <c r="G48" s="1"/>
      <c r="H48" s="1"/>
      <c r="I48" s="1"/>
      <c r="K48" s="1"/>
      <c r="L48" s="1"/>
      <c r="M48" s="1"/>
      <c r="N48" s="1"/>
      <c r="U48" s="1"/>
      <c r="V48" s="1"/>
      <c r="W48" s="1"/>
      <c r="X48" s="1"/>
      <c r="Z48" s="1"/>
      <c r="AA48" s="1"/>
      <c r="AB48" s="1"/>
      <c r="AC48" s="1"/>
      <c r="AE48" s="1"/>
      <c r="AF48" s="1"/>
      <c r="AG48" s="1"/>
      <c r="AH48" s="1"/>
      <c r="AK48" s="1"/>
      <c r="AL48" s="1"/>
      <c r="AM48" s="1"/>
      <c r="AO48" s="1"/>
      <c r="AP48" s="1"/>
      <c r="AQ48" s="1"/>
      <c r="AR48" s="1"/>
      <c r="AT48" s="1"/>
      <c r="AU48" s="1"/>
      <c r="AV48" s="1"/>
      <c r="AW48" s="1"/>
      <c r="AY48" s="1"/>
      <c r="AZ48" s="1"/>
      <c r="BA48" s="1"/>
      <c r="BB48" s="1"/>
      <c r="BD48" s="1"/>
      <c r="BE48" s="1"/>
      <c r="BF48" s="1"/>
      <c r="BG48" s="1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Сценарии экспериментов</vt:lpstr>
      <vt:lpstr>Эксперимент №1</vt:lpstr>
      <vt:lpstr>Коэффициент для эксперимента №1</vt:lpstr>
      <vt:lpstr>Эксперимент №2</vt:lpstr>
      <vt:lpstr>Коэффициент для эксперимента №2</vt:lpstr>
      <vt:lpstr>Эксперимент №3</vt:lpstr>
      <vt:lpstr>Коэффициент для эксперимента №3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IA</cp:lastModifiedBy>
  <dcterms:created xsi:type="dcterms:W3CDTF">2025-04-09T20:46:49Z</dcterms:created>
  <dcterms:modified xsi:type="dcterms:W3CDTF">2025-05-17T22:28:38Z</dcterms:modified>
</cp:coreProperties>
</file>